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00" tabRatio="646" activeTab="0"/>
  </bookViews>
  <sheets>
    <sheet name="Заявки" sheetId="1" r:id="rId1"/>
    <sheet name="ВП и ПМ" sheetId="2" r:id="rId2"/>
    <sheet name="Договоры" sheetId="3" r:id="rId3"/>
    <sheet name="Пояснения к отчету" sheetId="4" r:id="rId4"/>
  </sheets>
  <definedNames>
    <definedName name="_xlnm._FilterDatabase" localSheetId="2" hidden="1">'Договоры'!$A$3:$G$4</definedName>
  </definedNames>
  <calcPr fullCalcOnLoad="1"/>
</workbook>
</file>

<file path=xl/sharedStrings.xml><?xml version="1.0" encoding="utf-8"?>
<sst xmlns="http://schemas.openxmlformats.org/spreadsheetml/2006/main" count="692" uniqueCount="346">
  <si>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</si>
  <si>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</si>
  <si>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</si>
  <si>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</si>
  <si>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</si>
  <si>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</si>
  <si>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</si>
  <si>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</si>
  <si>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</si>
  <si>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Сум.всего</t>
  </si>
  <si>
    <t>Количество</t>
  </si>
  <si>
    <t>Общая мощность всего</t>
  </si>
  <si>
    <t>Номер</t>
  </si>
  <si>
    <t>Дата договора</t>
  </si>
  <si>
    <t>Дата окончания</t>
  </si>
  <si>
    <t>Район</t>
  </si>
  <si>
    <t>"Количество поданных заявок" - указано кол-во всех заявок на ТП, поданных в течение отчетного месяца (в т.ч. аннулированных на дату формирования отчета).</t>
  </si>
  <si>
    <t>"Количество аннулированных заявок" - указано кол-во заявок, аннулированных в течение отчетного месяца (с учетом аннулированных/расторгнутых в течение месяца договоров).</t>
  </si>
  <si>
    <t>Временная мощность всего</t>
  </si>
  <si>
    <t>Отчет сделан на основании данных базы 1С УТПиТР (в строке функции можно проследить количественные показатели временных и постоянных договоров, аналогично можно проследить в части показателей мощности).</t>
  </si>
  <si>
    <r>
      <t>"Количество зарегистрированных актов технологического присоединения" - указано кол-во окончательных актов, зарегистрированных в течение отчетного месяца (</t>
    </r>
    <r>
      <rPr>
        <u val="single"/>
        <sz val="12"/>
        <rFont val="Calibri"/>
        <family val="2"/>
      </rPr>
      <t>на дату формирования отчета в 1С</t>
    </r>
    <r>
      <rPr>
        <sz val="12"/>
        <rFont val="Calibri"/>
        <family val="2"/>
      </rPr>
      <t>),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мощности.</t>
    </r>
  </si>
  <si>
    <t>"Количество заключенных договоров" - указано кол-во зарегистрированных в течение отчетного периода договоров ТП, вступивших в юридическую силу (т.е. без учета договоров "Упрощенного ТП", по которым в отчетном периоде не поступила оплата: п. 12(1) и 14 Правил технологического присоединения).</t>
  </si>
  <si>
    <t>Количество поданных заявок за март 2024 года с указанием размера запрашиваемой мощности</t>
  </si>
  <si>
    <t>март</t>
  </si>
  <si>
    <t>Количество аннулированных заявок за март 2024 года с указанием размера запрашиваемой мощности</t>
  </si>
  <si>
    <t xml:space="preserve">Выполненные присоединения и присоединенная мощность, март 2024 года </t>
  </si>
  <si>
    <t>Количество заключенных договоров за март 2024 года</t>
  </si>
  <si>
    <t>Бокситогорск</t>
  </si>
  <si>
    <t xml:space="preserve">20-067/005-ПСФ-24   </t>
  </si>
  <si>
    <t>04.03.2024</t>
  </si>
  <si>
    <t>04.07.2024</t>
  </si>
  <si>
    <t xml:space="preserve">20-089/005-ПСФ-24   </t>
  </si>
  <si>
    <t>21.03.2024</t>
  </si>
  <si>
    <t>02.05.2024</t>
  </si>
  <si>
    <t xml:space="preserve">20-095/005-ПСФ-24   </t>
  </si>
  <si>
    <t>30.03.2024</t>
  </si>
  <si>
    <t>14.05.2024</t>
  </si>
  <si>
    <t>Волосово</t>
  </si>
  <si>
    <t xml:space="preserve">08-047/005-ПСФ-24   </t>
  </si>
  <si>
    <t>03.03.2024</t>
  </si>
  <si>
    <t>15.04.2024</t>
  </si>
  <si>
    <t xml:space="preserve">08-057/005-ПСФ-24   </t>
  </si>
  <si>
    <t>21.07.2024</t>
  </si>
  <si>
    <t xml:space="preserve">08-061/005-ПСФ-24   </t>
  </si>
  <si>
    <t>23.03.2024</t>
  </si>
  <si>
    <t>06.05.2024</t>
  </si>
  <si>
    <t>Волхов</t>
  </si>
  <si>
    <t xml:space="preserve">20-064/005-ПСФ-24   </t>
  </si>
  <si>
    <t>01.03.2024</t>
  </si>
  <si>
    <t>12.04.2024</t>
  </si>
  <si>
    <t xml:space="preserve">20-062/005-ПСФ-24   </t>
  </si>
  <si>
    <t xml:space="preserve">20-072/005-ПСФ-24   </t>
  </si>
  <si>
    <t>06.03.2024</t>
  </si>
  <si>
    <t>17.04.2024</t>
  </si>
  <si>
    <t xml:space="preserve">20-071/005-ПСФ-24   </t>
  </si>
  <si>
    <t xml:space="preserve">20-068/005-ПСФ-24   </t>
  </si>
  <si>
    <t>06.07.2024</t>
  </si>
  <si>
    <t xml:space="preserve">20-034/005-ПСФ-24   </t>
  </si>
  <si>
    <t>07.03.2024</t>
  </si>
  <si>
    <t>07.09.2024</t>
  </si>
  <si>
    <t xml:space="preserve">20-063/005-ПСФ-24   </t>
  </si>
  <si>
    <t>18.04.2024</t>
  </si>
  <si>
    <t xml:space="preserve">20-073/005-ПСФ-24   </t>
  </si>
  <si>
    <t>13.03.2024</t>
  </si>
  <si>
    <t>13.07.2024</t>
  </si>
  <si>
    <t xml:space="preserve">20-074/005-ПСФ-24   </t>
  </si>
  <si>
    <t xml:space="preserve">20-082/005-ПСФ-24   </t>
  </si>
  <si>
    <t>14.03.2024</t>
  </si>
  <si>
    <t>24.04.2024</t>
  </si>
  <si>
    <t xml:space="preserve">20-083/005-ПСФ-24   </t>
  </si>
  <si>
    <t>18.03.2024</t>
  </si>
  <si>
    <t>26.04.2024</t>
  </si>
  <si>
    <t xml:space="preserve">20-084/005-ПСФ-24   </t>
  </si>
  <si>
    <t>22.03.2024</t>
  </si>
  <si>
    <t>03.05.2024</t>
  </si>
  <si>
    <t xml:space="preserve">20-093/005-ПСФ-24   </t>
  </si>
  <si>
    <t>28.03.2024</t>
  </si>
  <si>
    <t>28.07.2024</t>
  </si>
  <si>
    <t xml:space="preserve">20-097/005-ПСФ-24   </t>
  </si>
  <si>
    <t>10.05.2024</t>
  </si>
  <si>
    <t xml:space="preserve">20-098/005-ПСФ-24   </t>
  </si>
  <si>
    <t xml:space="preserve">20-094/005-ПСФ-24   </t>
  </si>
  <si>
    <t xml:space="preserve">20-099/005-ПСФ-24   </t>
  </si>
  <si>
    <t>29.03.2024</t>
  </si>
  <si>
    <t>13.05.2024</t>
  </si>
  <si>
    <t>Всеволожск</t>
  </si>
  <si>
    <t xml:space="preserve">10-093/005-ПСФ-24   </t>
  </si>
  <si>
    <t>01.09.2024</t>
  </si>
  <si>
    <t xml:space="preserve">10-094/005-ПСФ-24   </t>
  </si>
  <si>
    <t>01.07.2024</t>
  </si>
  <si>
    <t xml:space="preserve">17-037/005-ПСФ-24   </t>
  </si>
  <si>
    <t>02.03.2024</t>
  </si>
  <si>
    <t xml:space="preserve">17-042/005-ПСФ-24   </t>
  </si>
  <si>
    <t>02.09.2024</t>
  </si>
  <si>
    <t xml:space="preserve">17-044/005-ПСФ-24   </t>
  </si>
  <si>
    <t xml:space="preserve">17-016/005-ПС-24    </t>
  </si>
  <si>
    <t>11.03.2024</t>
  </si>
  <si>
    <t>11.03.2026</t>
  </si>
  <si>
    <t xml:space="preserve">17-017/005-ПС-24    </t>
  </si>
  <si>
    <t xml:space="preserve">10-115/005-ПСФ-24   </t>
  </si>
  <si>
    <t>12.03.2024</t>
  </si>
  <si>
    <t>22.04.2024</t>
  </si>
  <si>
    <t xml:space="preserve">17-047/005-ПСФ-24   </t>
  </si>
  <si>
    <t>12.09.2024</t>
  </si>
  <si>
    <t xml:space="preserve">17-045/005-ПСФ-24   </t>
  </si>
  <si>
    <t xml:space="preserve">17-050/005-ПСФ-24   </t>
  </si>
  <si>
    <t>14.09.2024</t>
  </si>
  <si>
    <t xml:space="preserve">17-046/005-ПСФ-24   </t>
  </si>
  <si>
    <t>14.07.2024</t>
  </si>
  <si>
    <t xml:space="preserve">17-054/005-ПСФ-24   </t>
  </si>
  <si>
    <t>18.07.2024</t>
  </si>
  <si>
    <t xml:space="preserve">17-052/005-ПСФ-24   </t>
  </si>
  <si>
    <t>18.09.2024</t>
  </si>
  <si>
    <t xml:space="preserve">17-019/005-ПС-24    </t>
  </si>
  <si>
    <t xml:space="preserve">17-055/005-ПСФ-24   </t>
  </si>
  <si>
    <t xml:space="preserve">17-059/005-ПСФ-24   </t>
  </si>
  <si>
    <t>22.09.2024</t>
  </si>
  <si>
    <t xml:space="preserve">10-152/005-ПСФ-24   </t>
  </si>
  <si>
    <t>22.07.2024</t>
  </si>
  <si>
    <t xml:space="preserve">17-060/005-ПСФ-24   </t>
  </si>
  <si>
    <t>26.03.2024</t>
  </si>
  <si>
    <t>26.09.2024</t>
  </si>
  <si>
    <t xml:space="preserve">17-062/005-ПСФ-24   </t>
  </si>
  <si>
    <t xml:space="preserve">17-061/005-ПСФ-24   </t>
  </si>
  <si>
    <t>27.03.2024</t>
  </si>
  <si>
    <t>27.07.2024</t>
  </si>
  <si>
    <t xml:space="preserve">10-158/005-ПСФ-24   </t>
  </si>
  <si>
    <t xml:space="preserve">17-063/005-ПСФ-24   </t>
  </si>
  <si>
    <t xml:space="preserve">17-022/005-ПС-24    </t>
  </si>
  <si>
    <t>28.03.2026</t>
  </si>
  <si>
    <t xml:space="preserve">10-160/005-ПСФ-24   </t>
  </si>
  <si>
    <t>29.09.2024</t>
  </si>
  <si>
    <t>Выборг</t>
  </si>
  <si>
    <t xml:space="preserve">05-059/005-ПСФ-24   </t>
  </si>
  <si>
    <t>02.07.2024</t>
  </si>
  <si>
    <t xml:space="preserve">05-065/005-ПСФ-24   </t>
  </si>
  <si>
    <t xml:space="preserve">05-063/005-ПСФ-24   </t>
  </si>
  <si>
    <t>05.03.2024</t>
  </si>
  <si>
    <t>16.04.2024</t>
  </si>
  <si>
    <t xml:space="preserve">05-066/005-ВрПСФ-24 </t>
  </si>
  <si>
    <t xml:space="preserve">05-067/005-ПСФ-24   </t>
  </si>
  <si>
    <t>12.07.2024</t>
  </si>
  <si>
    <t xml:space="preserve">05-070/005-ПСФ-24   </t>
  </si>
  <si>
    <t xml:space="preserve">05-068/005-ПСФ-24   </t>
  </si>
  <si>
    <t>15.03.2024</t>
  </si>
  <si>
    <t>15.07.2024</t>
  </si>
  <si>
    <t xml:space="preserve">05-073/005-ПСФ-24   </t>
  </si>
  <si>
    <t xml:space="preserve">05-076/005-ПСФ-24   </t>
  </si>
  <si>
    <t>16.03.2024</t>
  </si>
  <si>
    <t xml:space="preserve">05-075/005-ПСФ-24   </t>
  </si>
  <si>
    <t xml:space="preserve">05-072/005-ПСФ-24   </t>
  </si>
  <si>
    <t xml:space="preserve">05-069/005-ПСФ-24   </t>
  </si>
  <si>
    <t>20.03.2024</t>
  </si>
  <si>
    <t>20.07.2024</t>
  </si>
  <si>
    <t xml:space="preserve">05-083/005-ПСФ-24   </t>
  </si>
  <si>
    <t xml:space="preserve">05-018/005-ПС-24    </t>
  </si>
  <si>
    <t xml:space="preserve">05-089/005-ПСФ-24   </t>
  </si>
  <si>
    <t xml:space="preserve">05-064/005-ПСФ-24   </t>
  </si>
  <si>
    <t xml:space="preserve">05-020/005-ПС-24    </t>
  </si>
  <si>
    <t>22.03.2025</t>
  </si>
  <si>
    <t xml:space="preserve">05-088/005-ПСФ-24   </t>
  </si>
  <si>
    <t xml:space="preserve">05-085/005-ПСФ-24   </t>
  </si>
  <si>
    <t xml:space="preserve">05-091/005-ПСФ-24   </t>
  </si>
  <si>
    <t>07.05.2024</t>
  </si>
  <si>
    <t xml:space="preserve">05-092/005-ПСФ-24   </t>
  </si>
  <si>
    <t>08.05.2024</t>
  </si>
  <si>
    <t xml:space="preserve">05-090/005-ПСФ-24   </t>
  </si>
  <si>
    <t xml:space="preserve">05-098/005-ПСФ-24   </t>
  </si>
  <si>
    <t xml:space="preserve">05-101/005-ПСФ-24   </t>
  </si>
  <si>
    <t xml:space="preserve">05-097/005-ПСФ-24   </t>
  </si>
  <si>
    <t xml:space="preserve">05-104/005-ПСФ-24   </t>
  </si>
  <si>
    <t>29.07.2024</t>
  </si>
  <si>
    <t xml:space="preserve">05-099/005-ПСФ-24   </t>
  </si>
  <si>
    <t xml:space="preserve">05-094/005-ПСФ-24   </t>
  </si>
  <si>
    <t>30.07.2024</t>
  </si>
  <si>
    <t xml:space="preserve">05-096/005-ПСФ-24   </t>
  </si>
  <si>
    <t>Гатчина</t>
  </si>
  <si>
    <t xml:space="preserve">06-056/005-ПСФ-24   </t>
  </si>
  <si>
    <t xml:space="preserve">06-060/005-ПСФ-24   </t>
  </si>
  <si>
    <t xml:space="preserve">06-066/005-ПСФ-24   </t>
  </si>
  <si>
    <t xml:space="preserve">06-068/005-ПСФ-24   </t>
  </si>
  <si>
    <t xml:space="preserve">06-070/005-ПСФ-24   </t>
  </si>
  <si>
    <t>05.07.2024</t>
  </si>
  <si>
    <t xml:space="preserve">06-067/005-ПСФ-24   </t>
  </si>
  <si>
    <t xml:space="preserve">06-062/005-ПСФ-24   </t>
  </si>
  <si>
    <t xml:space="preserve">06-074/005-ПСФ-24   </t>
  </si>
  <si>
    <t xml:space="preserve">06-065/005-ПСФ-24   </t>
  </si>
  <si>
    <t>08.03.2024</t>
  </si>
  <si>
    <t>19.04.2024</t>
  </si>
  <si>
    <t xml:space="preserve">06-072/005-ПСФ-24   </t>
  </si>
  <si>
    <t xml:space="preserve">06-075/005-ВрПСФ-24 </t>
  </si>
  <si>
    <t xml:space="preserve">06-081/005-ПСФ-24   </t>
  </si>
  <si>
    <t xml:space="preserve">06-078/005-ПСФ-24   </t>
  </si>
  <si>
    <t xml:space="preserve">06-076/005-ПСФ-24   </t>
  </si>
  <si>
    <t xml:space="preserve">06-077/005-ПСФ-24   </t>
  </si>
  <si>
    <t xml:space="preserve">06-079/005-ПСФ-24   </t>
  </si>
  <si>
    <t>25.04.2024</t>
  </si>
  <si>
    <t xml:space="preserve">06-071/005-ПСФ-24   </t>
  </si>
  <si>
    <t xml:space="preserve">06-087/005-ПСФ-24   </t>
  </si>
  <si>
    <t>30.04.2024</t>
  </si>
  <si>
    <t xml:space="preserve">06-088/005-ПСФ-24   </t>
  </si>
  <si>
    <t xml:space="preserve">06-092/005-ПСФ-24   </t>
  </si>
  <si>
    <t xml:space="preserve">06-061/005-ПСФ-24   </t>
  </si>
  <si>
    <t xml:space="preserve">06-089/005-ПСФ-24   </t>
  </si>
  <si>
    <t xml:space="preserve">06-015/005-ПСФ-24   </t>
  </si>
  <si>
    <t>25.03.2024</t>
  </si>
  <si>
    <t xml:space="preserve">06-091/005-ПСФ-24   </t>
  </si>
  <si>
    <t xml:space="preserve">06-098/005-ПСФ-24   </t>
  </si>
  <si>
    <t>26.07.2024</t>
  </si>
  <si>
    <t xml:space="preserve">06-095/005-ПСФ-24   </t>
  </si>
  <si>
    <t xml:space="preserve">06-099/005-ПСФ-24   </t>
  </si>
  <si>
    <t xml:space="preserve">06-102/005-ПСФ-24   </t>
  </si>
  <si>
    <t xml:space="preserve">06-017/005-ПСФ-24   </t>
  </si>
  <si>
    <t xml:space="preserve">06-097/005-ПСФ-24   </t>
  </si>
  <si>
    <t xml:space="preserve">06-100/005-ПСФ-24   </t>
  </si>
  <si>
    <t xml:space="preserve">06-096/005-ПСФ-24   </t>
  </si>
  <si>
    <t xml:space="preserve">06-107/005-ПСФ-24   </t>
  </si>
  <si>
    <t xml:space="preserve">06-083/005-ПСФ-24   </t>
  </si>
  <si>
    <t xml:space="preserve">06-105/005-ПСФ-24   </t>
  </si>
  <si>
    <t>Кингисепп</t>
  </si>
  <si>
    <t xml:space="preserve">08-048/005-ПСФ-24   </t>
  </si>
  <si>
    <t xml:space="preserve">08-019/005-ПСФ-24   </t>
  </si>
  <si>
    <t xml:space="preserve">08-049/005-ПСФ-24   </t>
  </si>
  <si>
    <t xml:space="preserve">08-051/005-ПСФ-24   </t>
  </si>
  <si>
    <t xml:space="preserve">08-050/005-ПСФ-24   </t>
  </si>
  <si>
    <t xml:space="preserve">08-011/005-ПСФ-24   </t>
  </si>
  <si>
    <t xml:space="preserve">08-012/005-ПСФ-24   </t>
  </si>
  <si>
    <t xml:space="preserve">08-013/005-ПСФ-24   </t>
  </si>
  <si>
    <t xml:space="preserve">08-015/005-ПСФ-24   </t>
  </si>
  <si>
    <t xml:space="preserve">08-058/005-ПСФ-24   </t>
  </si>
  <si>
    <t xml:space="preserve">08-056/005-ПСФ-24   </t>
  </si>
  <si>
    <t xml:space="preserve">08-014/005-ПСФ-24   </t>
  </si>
  <si>
    <t>Кириши</t>
  </si>
  <si>
    <t xml:space="preserve">20-040/005-ПСФ-24   </t>
  </si>
  <si>
    <t xml:space="preserve">20-078/005-ПСФ-24   </t>
  </si>
  <si>
    <t>Кировск</t>
  </si>
  <si>
    <t xml:space="preserve">10-100/005-ПСФ-24   </t>
  </si>
  <si>
    <t xml:space="preserve">10-101/005-ПСФ-24   </t>
  </si>
  <si>
    <t xml:space="preserve">10-106/005-ПСФ-24   </t>
  </si>
  <si>
    <t xml:space="preserve">10-099/005-ПСФ-24   </t>
  </si>
  <si>
    <t>07.07.2024</t>
  </si>
  <si>
    <t xml:space="preserve">10-110/005-ПСФ-24   </t>
  </si>
  <si>
    <t xml:space="preserve">10-109/005-ПСФ-24   </t>
  </si>
  <si>
    <t>08.07.2024</t>
  </si>
  <si>
    <t xml:space="preserve">10-118/005-ПСФ-24   </t>
  </si>
  <si>
    <t xml:space="preserve">10-119/005-ПСФ-24   </t>
  </si>
  <si>
    <t xml:space="preserve">10-117/005-ПСФ-24   </t>
  </si>
  <si>
    <t xml:space="preserve">10-103/005-ПСФ-24   </t>
  </si>
  <si>
    <t xml:space="preserve">10-120/005-ПСФ-24   </t>
  </si>
  <si>
    <t xml:space="preserve">10-042/005-ПСФ-24   </t>
  </si>
  <si>
    <t xml:space="preserve">10-124/005-ПСФ-24   </t>
  </si>
  <si>
    <t>15.09.2024</t>
  </si>
  <si>
    <t xml:space="preserve">10-135/005-ПСФ-24   </t>
  </si>
  <si>
    <t>16.07.2024</t>
  </si>
  <si>
    <t xml:space="preserve">10-136/005-ПСФ-24   </t>
  </si>
  <si>
    <t>17.03.2024</t>
  </si>
  <si>
    <t xml:space="preserve">10-131/005-ПСФ-24   </t>
  </si>
  <si>
    <t>17.07.2024</t>
  </si>
  <si>
    <t xml:space="preserve">10-132/005-ПСФ-24   </t>
  </si>
  <si>
    <t>19.03.2024</t>
  </si>
  <si>
    <t>19.09.2024</t>
  </si>
  <si>
    <t xml:space="preserve">10-130/005-ПСФ-24   </t>
  </si>
  <si>
    <t xml:space="preserve">10-113/005-ПСФ-24   </t>
  </si>
  <si>
    <t xml:space="preserve">10-134/005-ПСФ-24   </t>
  </si>
  <si>
    <t xml:space="preserve">10-151/005-ПСФ-24   </t>
  </si>
  <si>
    <t xml:space="preserve">10-153/005-ПСФ-24   </t>
  </si>
  <si>
    <t xml:space="preserve">10-137/005-ПСФ-24   </t>
  </si>
  <si>
    <t xml:space="preserve">10-154/005-ПСФ-24   </t>
  </si>
  <si>
    <t xml:space="preserve">10-167/005-ПСФ-24   </t>
  </si>
  <si>
    <t xml:space="preserve">10-148/005-ПСФ-24   </t>
  </si>
  <si>
    <t xml:space="preserve">10-166/005-ПСФ-24   </t>
  </si>
  <si>
    <t xml:space="preserve">10-083/005-ПСФ-24   </t>
  </si>
  <si>
    <t xml:space="preserve">10-173/005-ПСФ-24   </t>
  </si>
  <si>
    <t xml:space="preserve">10-172/005-ПСФ-24   </t>
  </si>
  <si>
    <t xml:space="preserve">10-168/005-ПСФ-24   </t>
  </si>
  <si>
    <t xml:space="preserve">10-169/005-ПСФ-24   </t>
  </si>
  <si>
    <t>Лодейное Поле</t>
  </si>
  <si>
    <t xml:space="preserve">20-085/005-ПСФ-24   </t>
  </si>
  <si>
    <t xml:space="preserve">20-088/005-ПСФ-24   </t>
  </si>
  <si>
    <t>Луга</t>
  </si>
  <si>
    <t xml:space="preserve">06-069/005-ПСФ-24   </t>
  </si>
  <si>
    <t xml:space="preserve">06-082/005-ПСФ-24   </t>
  </si>
  <si>
    <t xml:space="preserve">06-085/005-ПСФ-24   </t>
  </si>
  <si>
    <t xml:space="preserve">06-080/005-ПСФ-24   </t>
  </si>
  <si>
    <t xml:space="preserve">06-094/005-ПСФ-24   </t>
  </si>
  <si>
    <t>Подпорожье</t>
  </si>
  <si>
    <t xml:space="preserve">20-041/005-ПСФ-24   </t>
  </si>
  <si>
    <t xml:space="preserve">20-054/005-ПСФ-24   </t>
  </si>
  <si>
    <t xml:space="preserve">20-021/005-ВрПС-24  </t>
  </si>
  <si>
    <t>Сланцы</t>
  </si>
  <si>
    <t xml:space="preserve">08-054/005-ПСФ-24   </t>
  </si>
  <si>
    <t>Сосновый Бор</t>
  </si>
  <si>
    <t xml:space="preserve">08-015/005-ПС-24    </t>
  </si>
  <si>
    <t>06.03.2025</t>
  </si>
  <si>
    <t xml:space="preserve">08-059/005-ПСФ-24   </t>
  </si>
  <si>
    <t>19.07.2024</t>
  </si>
  <si>
    <t xml:space="preserve">08-063/005-ПСФ-24   </t>
  </si>
  <si>
    <t xml:space="preserve">08-064/005-ПСФ-24   </t>
  </si>
  <si>
    <t xml:space="preserve">08-066/005-ПСФ-24   </t>
  </si>
  <si>
    <t>Тихвин</t>
  </si>
  <si>
    <t xml:space="preserve">20-076/005-ПСФ-24   </t>
  </si>
  <si>
    <t xml:space="preserve">20-059/005-ПСФ-24   </t>
  </si>
  <si>
    <t xml:space="preserve">20-086/005-ПСФ-24   </t>
  </si>
  <si>
    <t>29.04.2024</t>
  </si>
  <si>
    <t xml:space="preserve">20-070/005-ПСФ-24   </t>
  </si>
  <si>
    <t xml:space="preserve">20-092/005-ПСФ-24   </t>
  </si>
  <si>
    <t>Тосно</t>
  </si>
  <si>
    <t xml:space="preserve">10-089/005-ПСФ-24   </t>
  </si>
  <si>
    <t xml:space="preserve">10-096/005-ПСФ-24   </t>
  </si>
  <si>
    <t xml:space="preserve">10-092/005-ПСФ-24   </t>
  </si>
  <si>
    <t xml:space="preserve">10-112/005-ПСФ-24   </t>
  </si>
  <si>
    <t xml:space="preserve">10-104/005-ПСФ-24   </t>
  </si>
  <si>
    <t xml:space="preserve">10-111/005-ПСФ-24   </t>
  </si>
  <si>
    <t>10.03.2024</t>
  </si>
  <si>
    <t xml:space="preserve">10-107/005-ПСФ-24   </t>
  </si>
  <si>
    <t xml:space="preserve">10-108/005-ПСФ-24   </t>
  </si>
  <si>
    <t xml:space="preserve">10-097/005-ПСФ-24   </t>
  </si>
  <si>
    <t xml:space="preserve">10-161/005-ПСФ-24   </t>
  </si>
  <si>
    <t xml:space="preserve">10-126/005-ПСФ-24   </t>
  </si>
  <si>
    <t xml:space="preserve">10-133/005-ПСФ-24   </t>
  </si>
  <si>
    <t xml:space="preserve">10-129/005-ПСФ-24   </t>
  </si>
  <si>
    <t xml:space="preserve">10-098/005-ПСФ-24   </t>
  </si>
  <si>
    <t xml:space="preserve">10-138/005-ПСФ-24   </t>
  </si>
  <si>
    <t xml:space="preserve">10-145/005-ПСФ-24   </t>
  </si>
  <si>
    <t xml:space="preserve">10-146/005-ПСФ-24   </t>
  </si>
  <si>
    <t xml:space="preserve">10-142/005-ПСФ-24   </t>
  </si>
  <si>
    <t xml:space="preserve">10-147/005-ПСФ-24   </t>
  </si>
  <si>
    <t xml:space="preserve">10-150/005-ПСФ-24   </t>
  </si>
  <si>
    <t xml:space="preserve">10-139/005-ПСФ-24   </t>
  </si>
  <si>
    <t xml:space="preserve">10-143/005-ПСФ-24   </t>
  </si>
  <si>
    <t xml:space="preserve">10-149/005-ПСФ-24   </t>
  </si>
  <si>
    <t xml:space="preserve">10-141/005-ПСФ-24   </t>
  </si>
  <si>
    <t xml:space="preserve">10-140/005-ПСФ-24   </t>
  </si>
  <si>
    <t xml:space="preserve">10-095/005-ПСФ-24   </t>
  </si>
  <si>
    <t xml:space="preserve">10-156/005-ПСФ-24   </t>
  </si>
  <si>
    <t>23.07.2024</t>
  </si>
  <si>
    <t xml:space="preserve">10-155/005-ПСФ-24   </t>
  </si>
  <si>
    <t xml:space="preserve">10-144/005-ПСФ-24   </t>
  </si>
  <si>
    <t xml:space="preserve">10-157/005-ПСФ-24   </t>
  </si>
  <si>
    <t xml:space="preserve">10-162/005-ПСФ-24   </t>
  </si>
  <si>
    <t xml:space="preserve">10-159/005-ПСФ-24   </t>
  </si>
  <si>
    <t xml:space="preserve">10-175/005-ПСФ-24   </t>
  </si>
  <si>
    <t xml:space="preserve">10-174/005-ПСФ-24   </t>
  </si>
  <si>
    <t>31.03.2024</t>
  </si>
  <si>
    <t>31.07.2024</t>
  </si>
  <si>
    <t>Итог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</si>
</sst>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  <numFmt numFmtId="18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u val="single"/>
      <sz val="12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878B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2" fillId="0" borderId="0" xfId="159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6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18" fillId="0" borderId="10" xfId="159" applyFont="1" applyFill="1" applyBorder="1" applyAlignment="1">
      <alignment horizontal="center" vertical="center" wrapText="1"/>
      <protection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7" fillId="16" borderId="10" xfId="0" applyFont="1" applyFill="1" applyBorder="1" applyAlignment="1">
      <alignment horizontal="left" vertical="top" wrapText="1"/>
    </xf>
    <xf numFmtId="0" fontId="37" fillId="16" borderId="10" xfId="0" applyFont="1" applyFill="1" applyBorder="1" applyAlignment="1">
      <alignment horizontal="left" vertical="top"/>
    </xf>
    <xf numFmtId="0" fontId="22" fillId="0" borderId="0" xfId="0" applyFont="1" applyAlignment="1">
      <alignment vertical="center" wrapText="1"/>
    </xf>
    <xf numFmtId="4" fontId="20" fillId="0" borderId="10" xfId="170" applyNumberFormat="1" applyFont="1" applyFill="1" applyBorder="1" applyAlignment="1">
      <alignment horizontal="center" vertical="center" wrapText="1"/>
      <protection/>
    </xf>
    <xf numFmtId="0" fontId="20" fillId="5" borderId="10" xfId="159" applyFont="1" applyFill="1" applyBorder="1" applyAlignment="1">
      <alignment horizontal="center" vertical="center" wrapText="1"/>
      <protection/>
    </xf>
    <xf numFmtId="0" fontId="20" fillId="0" borderId="10" xfId="159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17" fillId="5" borderId="10" xfId="159" applyFont="1" applyFill="1" applyBorder="1" applyAlignment="1">
      <alignment horizontal="center" vertical="center" wrapText="1"/>
      <protection/>
    </xf>
    <xf numFmtId="0" fontId="17" fillId="0" borderId="10" xfId="159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wrapText="1"/>
    </xf>
    <xf numFmtId="0" fontId="38" fillId="17" borderId="12" xfId="0" applyNumberFormat="1" applyFont="1" applyFill="1" applyBorder="1" applyAlignment="1">
      <alignment vertical="top" wrapText="1"/>
    </xf>
    <xf numFmtId="4" fontId="38" fillId="17" borderId="12" xfId="0" applyNumberFormat="1" applyFont="1" applyFill="1" applyBorder="1" applyAlignment="1">
      <alignment horizontal="right" vertical="top" wrapText="1"/>
    </xf>
    <xf numFmtId="3" fontId="38" fillId="17" borderId="12" xfId="0" applyNumberFormat="1" applyFont="1" applyFill="1" applyBorder="1" applyAlignment="1">
      <alignment horizontal="right" vertical="top" wrapText="1"/>
    </xf>
    <xf numFmtId="0" fontId="19" fillId="18" borderId="12" xfId="0" applyNumberFormat="1" applyFont="1" applyFill="1" applyBorder="1" applyAlignment="1">
      <alignment vertical="top" wrapText="1" indent="1"/>
    </xf>
    <xf numFmtId="0" fontId="19" fillId="18" borderId="12" xfId="0" applyNumberFormat="1" applyFont="1" applyFill="1" applyBorder="1" applyAlignment="1">
      <alignment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3" fontId="19" fillId="18" borderId="12" xfId="0" applyNumberFormat="1" applyFont="1" applyFill="1" applyBorder="1" applyAlignment="1">
      <alignment horizontal="right" vertical="top" wrapText="1"/>
    </xf>
    <xf numFmtId="181" fontId="19" fillId="18" borderId="12" xfId="0" applyNumberFormat="1" applyFont="1" applyFill="1" applyBorder="1" applyAlignment="1">
      <alignment horizontal="right" vertical="top" wrapText="1"/>
    </xf>
    <xf numFmtId="181" fontId="38" fillId="17" borderId="12" xfId="0" applyNumberFormat="1" applyFont="1" applyFill="1" applyBorder="1" applyAlignment="1">
      <alignment horizontal="right" vertical="top" wrapText="1"/>
    </xf>
    <xf numFmtId="4" fontId="37" fillId="19" borderId="12" xfId="0" applyNumberFormat="1" applyFont="1" applyFill="1" applyBorder="1" applyAlignment="1">
      <alignment horizontal="right" vertical="top" wrapText="1"/>
    </xf>
    <xf numFmtId="3" fontId="37" fillId="19" borderId="12" xfId="0" applyNumberFormat="1" applyFont="1" applyFill="1" applyBorder="1" applyAlignment="1">
      <alignment horizontal="right" vertical="top" wrapText="1"/>
    </xf>
    <xf numFmtId="0" fontId="37" fillId="19" borderId="12" xfId="0" applyNumberFormat="1" applyFont="1" applyFill="1" applyBorder="1" applyAlignment="1">
      <alignment vertical="top" wrapText="1"/>
    </xf>
    <xf numFmtId="0" fontId="17" fillId="0" borderId="0" xfId="159" applyFont="1" applyAlignment="1">
      <alignment horizontal="center" vertical="center" wrapText="1"/>
      <protection/>
    </xf>
    <xf numFmtId="0" fontId="17" fillId="0" borderId="13" xfId="159" applyFont="1" applyBorder="1" applyAlignment="1">
      <alignment horizontal="center" vertical="center" wrapText="1"/>
      <protection/>
    </xf>
    <xf numFmtId="0" fontId="17" fillId="0" borderId="0" xfId="159" applyFont="1" applyFill="1" applyAlignment="1">
      <alignment horizontal="center" vertical="center" wrapText="1"/>
      <protection/>
    </xf>
    <xf numFmtId="0" fontId="17" fillId="0" borderId="13" xfId="159" applyFont="1" applyFill="1" applyBorder="1" applyAlignment="1">
      <alignment horizontal="center" vertical="center" wrapText="1"/>
      <protection/>
    </xf>
    <xf numFmtId="3" fontId="37" fillId="16" borderId="10" xfId="0" applyNumberFormat="1" applyFont="1" applyFill="1" applyBorder="1" applyAlignment="1">
      <alignment horizontal="center" vertical="top" wrapText="1"/>
    </xf>
    <xf numFmtId="4" fontId="37" fillId="16" borderId="10" xfId="0" applyNumberFormat="1" applyFont="1" applyFill="1" applyBorder="1" applyAlignment="1">
      <alignment horizontal="center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7" t="s">
        <v>22</v>
      </c>
      <c r="B1" s="47"/>
      <c r="C1" s="47"/>
      <c r="D1" s="47"/>
      <c r="E1" s="47"/>
    </row>
    <row r="2" spans="1:5" ht="12.75">
      <c r="A2" s="48"/>
      <c r="B2" s="48"/>
      <c r="C2" s="48"/>
      <c r="D2" s="48"/>
      <c r="E2" s="48"/>
    </row>
    <row r="3" spans="1:5" ht="63.75">
      <c r="A3" s="32" t="s">
        <v>0</v>
      </c>
      <c r="B3" s="32" t="s">
        <v>1</v>
      </c>
      <c r="C3" s="32" t="s">
        <v>2</v>
      </c>
      <c r="D3" s="32" t="s">
        <v>3</v>
      </c>
      <c r="E3" s="32" t="s">
        <v>7</v>
      </c>
    </row>
    <row r="4" spans="1:5" s="5" customFormat="1" ht="12.75">
      <c r="A4" s="4">
        <v>1</v>
      </c>
      <c r="B4" s="4">
        <v>2024</v>
      </c>
      <c r="C4" s="4" t="s">
        <v>23</v>
      </c>
      <c r="D4" s="21">
        <f>4+252</f>
        <v>256</v>
      </c>
      <c r="E4" s="20">
        <f>3400+17820.15</f>
        <v>21220.15</v>
      </c>
    </row>
    <row r="5" spans="1:5" ht="12.75">
      <c r="A5" s="1"/>
      <c r="B5" s="1"/>
      <c r="C5" s="1"/>
      <c r="D5" s="3"/>
      <c r="E5" s="3"/>
    </row>
    <row r="6" spans="1:5" ht="12.75">
      <c r="A6" s="1"/>
      <c r="B6" s="1"/>
      <c r="C6" s="1"/>
      <c r="D6" s="1"/>
      <c r="E6" s="1"/>
    </row>
    <row r="7" spans="1:5" ht="12.75">
      <c r="A7" s="49" t="s">
        <v>24</v>
      </c>
      <c r="B7" s="49"/>
      <c r="C7" s="49"/>
      <c r="D7" s="49"/>
      <c r="E7" s="49"/>
    </row>
    <row r="8" spans="1:5" ht="12.75">
      <c r="A8" s="50"/>
      <c r="B8" s="50"/>
      <c r="C8" s="50"/>
      <c r="D8" s="50"/>
      <c r="E8" s="50"/>
    </row>
    <row r="9" spans="1:12" ht="51">
      <c r="A9" s="33" t="s">
        <v>0</v>
      </c>
      <c r="B9" s="33" t="s">
        <v>1</v>
      </c>
      <c r="C9" s="33" t="s">
        <v>2</v>
      </c>
      <c r="D9" s="33" t="s">
        <v>5</v>
      </c>
      <c r="E9" s="33" t="s">
        <v>4</v>
      </c>
      <c r="L9" s="12"/>
    </row>
    <row r="10" spans="1:12" ht="12.75">
      <c r="A10" s="19">
        <v>1</v>
      </c>
      <c r="B10" s="19">
        <v>2024</v>
      </c>
      <c r="C10" s="4" t="s">
        <v>23</v>
      </c>
      <c r="D10" s="21">
        <f>4+58</f>
        <v>62</v>
      </c>
      <c r="E10" s="20">
        <f>498+11033.65</f>
        <v>11531.65</v>
      </c>
      <c r="L10" s="13"/>
    </row>
    <row r="11" ht="12.75">
      <c r="L11" s="13"/>
    </row>
    <row r="12" ht="12.75">
      <c r="L12" s="12"/>
    </row>
    <row r="13" ht="12.75">
      <c r="L13" s="12"/>
    </row>
    <row r="14" ht="12.75">
      <c r="L14" s="12"/>
    </row>
    <row r="15" ht="12.75">
      <c r="L15" s="12"/>
    </row>
    <row r="16" ht="12.75">
      <c r="L16" s="12"/>
    </row>
    <row r="17" ht="12.75">
      <c r="L17" s="12"/>
    </row>
    <row r="18" spans="7:12" ht="12.75">
      <c r="G18" s="11"/>
      <c r="H18" s="11"/>
      <c r="L18" s="12"/>
    </row>
    <row r="19" ht="12.75">
      <c r="L19" s="12"/>
    </row>
    <row r="20" ht="12.75">
      <c r="L20" s="12"/>
    </row>
    <row r="21" ht="12.75">
      <c r="L21" s="12"/>
    </row>
    <row r="22" ht="12.75">
      <c r="L22" s="12"/>
    </row>
    <row r="23" ht="12.75">
      <c r="L23" s="12"/>
    </row>
    <row r="24" ht="12.75">
      <c r="L24" s="12"/>
    </row>
    <row r="25" ht="12.75">
      <c r="L25" s="14"/>
    </row>
    <row r="26" ht="12.75">
      <c r="L26" s="13"/>
    </row>
    <row r="27" ht="12.75">
      <c r="L27" s="13"/>
    </row>
    <row r="28" ht="12.75">
      <c r="L28" s="12"/>
    </row>
    <row r="29" ht="12.75">
      <c r="L29" s="12"/>
    </row>
    <row r="30" ht="12.75">
      <c r="L30" s="12"/>
    </row>
    <row r="31" ht="12.75">
      <c r="L31" s="15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7" t="s">
        <v>25</v>
      </c>
      <c r="B1" s="47"/>
      <c r="C1" s="47"/>
      <c r="D1" s="47"/>
      <c r="E1" s="47"/>
    </row>
    <row r="2" spans="1:5" ht="12.75">
      <c r="A2" s="48"/>
      <c r="B2" s="48"/>
      <c r="C2" s="48"/>
      <c r="D2" s="48"/>
      <c r="E2" s="48"/>
    </row>
    <row r="3" spans="1:5" ht="63.75">
      <c r="A3" s="32" t="s">
        <v>0</v>
      </c>
      <c r="B3" s="32" t="s">
        <v>1</v>
      </c>
      <c r="C3" s="32" t="s">
        <v>2</v>
      </c>
      <c r="D3" s="32" t="s">
        <v>8</v>
      </c>
      <c r="E3" s="32" t="s">
        <v>7</v>
      </c>
    </row>
    <row r="4" spans="1:5" ht="12.75">
      <c r="A4" s="29">
        <v>1</v>
      </c>
      <c r="B4" s="29">
        <v>2024</v>
      </c>
      <c r="C4" s="29" t="s">
        <v>23</v>
      </c>
      <c r="D4" s="30">
        <f>1+179</f>
        <v>180</v>
      </c>
      <c r="E4" s="28">
        <f>60+13205.59</f>
        <v>13265.59</v>
      </c>
    </row>
    <row r="5" spans="1:5" ht="12.75">
      <c r="A5" s="2"/>
      <c r="B5" s="2"/>
      <c r="C5" s="2" t="s">
        <v>6</v>
      </c>
      <c r="D5" s="31">
        <v>1</v>
      </c>
      <c r="E5" s="28">
        <v>4027.86</v>
      </c>
    </row>
    <row r="19" ht="12.75">
      <c r="G19" s="16"/>
    </row>
    <row r="20" ht="12.75">
      <c r="G20" s="17"/>
    </row>
    <row r="21" ht="12.75">
      <c r="G21" s="17"/>
    </row>
    <row r="22" ht="12.75">
      <c r="G22" s="17"/>
    </row>
    <row r="23" ht="12.75">
      <c r="G23" s="17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421875" style="22" customWidth="1"/>
    <col min="5" max="5" width="12.57421875" style="24" customWidth="1"/>
    <col min="6" max="6" width="12.421875" style="23" customWidth="1"/>
    <col min="7" max="7" width="12.421875" style="22" customWidth="1"/>
  </cols>
  <sheetData>
    <row r="1" spans="1:7" ht="12.75" customHeight="1">
      <c r="A1" s="47" t="s">
        <v>26</v>
      </c>
      <c r="B1" s="47"/>
      <c r="C1" s="47"/>
      <c r="D1" s="47"/>
      <c r="E1" s="47"/>
      <c r="F1" s="47"/>
      <c r="G1" s="47"/>
    </row>
    <row r="2" spans="1:7" ht="12.75">
      <c r="A2" s="48"/>
      <c r="B2" s="48"/>
      <c r="C2" s="48"/>
      <c r="D2" s="48"/>
      <c r="E2" s="48"/>
      <c r="F2" s="48"/>
      <c r="G2" s="48"/>
    </row>
    <row r="3" spans="1:7" ht="15" customHeight="1">
      <c r="A3" s="25" t="s">
        <v>15</v>
      </c>
      <c r="B3" s="26"/>
      <c r="C3" s="26"/>
      <c r="D3" s="52" t="s">
        <v>9</v>
      </c>
      <c r="E3" s="51" t="s">
        <v>10</v>
      </c>
      <c r="F3" s="52" t="s">
        <v>18</v>
      </c>
      <c r="G3" s="52" t="s">
        <v>11</v>
      </c>
    </row>
    <row r="4" spans="1:7" ht="22.5">
      <c r="A4" s="25" t="s">
        <v>12</v>
      </c>
      <c r="B4" s="25" t="s">
        <v>13</v>
      </c>
      <c r="C4" s="25" t="s">
        <v>14</v>
      </c>
      <c r="D4" s="52"/>
      <c r="E4" s="51"/>
      <c r="F4" s="52"/>
      <c r="G4" s="52"/>
    </row>
    <row r="5" spans="1:7" ht="12.75">
      <c r="A5" s="35" t="s">
        <v>27</v>
      </c>
      <c r="B5" s="35"/>
      <c r="C5" s="35"/>
      <c r="D5" s="36">
        <v>516690.04</v>
      </c>
      <c r="E5" s="37">
        <f>SUM(E6:E8)</f>
        <v>3</v>
      </c>
      <c r="F5" s="36">
        <f>SUM(F6:F8)</f>
        <v>0</v>
      </c>
      <c r="G5" s="36">
        <f>SUM(G6:G8)</f>
        <v>96</v>
      </c>
    </row>
    <row r="6" spans="1:7" ht="12.75">
      <c r="A6" s="38" t="s">
        <v>28</v>
      </c>
      <c r="B6" s="39" t="s">
        <v>29</v>
      </c>
      <c r="C6" s="39" t="s">
        <v>30</v>
      </c>
      <c r="D6" s="40">
        <v>103561.21</v>
      </c>
      <c r="E6" s="41">
        <v>1</v>
      </c>
      <c r="F6" s="40"/>
      <c r="G6" s="40">
        <v>80</v>
      </c>
    </row>
    <row r="7" spans="1:7" ht="12.75">
      <c r="A7" s="38" t="s">
        <v>31</v>
      </c>
      <c r="B7" s="39" t="s">
        <v>32</v>
      </c>
      <c r="C7" s="39" t="s">
        <v>33</v>
      </c>
      <c r="D7" s="40">
        <v>78774.07</v>
      </c>
      <c r="E7" s="41">
        <v>1</v>
      </c>
      <c r="F7" s="40"/>
      <c r="G7" s="40">
        <v>15</v>
      </c>
    </row>
    <row r="8" spans="1:7" ht="12.75">
      <c r="A8" s="38" t="s">
        <v>34</v>
      </c>
      <c r="B8" s="39" t="s">
        <v>35</v>
      </c>
      <c r="C8" s="39" t="s">
        <v>36</v>
      </c>
      <c r="D8" s="40">
        <v>9692.39</v>
      </c>
      <c r="E8" s="41">
        <v>1</v>
      </c>
      <c r="F8" s="40"/>
      <c r="G8" s="40">
        <v>1</v>
      </c>
    </row>
    <row r="9" spans="1:7" ht="12.75">
      <c r="A9" s="35" t="s">
        <v>37</v>
      </c>
      <c r="B9" s="35"/>
      <c r="C9" s="35"/>
      <c r="D9" s="36">
        <v>190970.24</v>
      </c>
      <c r="E9" s="37">
        <f>SUM(E10:E12)</f>
        <v>3</v>
      </c>
      <c r="F9" s="36">
        <f>SUM(F10:F12)</f>
        <v>0</v>
      </c>
      <c r="G9" s="36">
        <f>SUM(G10:G12)</f>
        <v>45</v>
      </c>
    </row>
    <row r="10" spans="1:7" ht="12.75">
      <c r="A10" s="38" t="s">
        <v>38</v>
      </c>
      <c r="B10" s="39" t="s">
        <v>39</v>
      </c>
      <c r="C10" s="39" t="s">
        <v>40</v>
      </c>
      <c r="D10" s="40">
        <v>78774.07</v>
      </c>
      <c r="E10" s="41">
        <v>1</v>
      </c>
      <c r="F10" s="40"/>
      <c r="G10" s="40">
        <v>15</v>
      </c>
    </row>
    <row r="11" spans="1:7" ht="12.75">
      <c r="A11" s="38" t="s">
        <v>41</v>
      </c>
      <c r="B11" s="39" t="s">
        <v>32</v>
      </c>
      <c r="C11" s="39" t="s">
        <v>42</v>
      </c>
      <c r="D11" s="40">
        <v>16711.05</v>
      </c>
      <c r="E11" s="41">
        <v>1</v>
      </c>
      <c r="F11" s="40"/>
      <c r="G11" s="40">
        <v>15</v>
      </c>
    </row>
    <row r="12" spans="1:7" ht="12.75">
      <c r="A12" s="38" t="s">
        <v>43</v>
      </c>
      <c r="B12" s="39" t="s">
        <v>44</v>
      </c>
      <c r="C12" s="39" t="s">
        <v>45</v>
      </c>
      <c r="D12" s="40">
        <v>78774.07</v>
      </c>
      <c r="E12" s="41">
        <v>1</v>
      </c>
      <c r="F12" s="40"/>
      <c r="G12" s="40">
        <v>15</v>
      </c>
    </row>
    <row r="13" spans="1:7" ht="12.75">
      <c r="A13" s="35" t="s">
        <v>46</v>
      </c>
      <c r="B13" s="35"/>
      <c r="C13" s="35"/>
      <c r="D13" s="36">
        <v>872718.66</v>
      </c>
      <c r="E13" s="37">
        <f>SUM(E14:E30)</f>
        <v>17</v>
      </c>
      <c r="F13" s="36">
        <f>SUM(F14:F30)</f>
        <v>0</v>
      </c>
      <c r="G13" s="36">
        <f>SUM(G14:G30)</f>
        <v>198.4</v>
      </c>
    </row>
    <row r="14" spans="1:7" ht="12.75">
      <c r="A14" s="38" t="s">
        <v>47</v>
      </c>
      <c r="B14" s="39" t="s">
        <v>48</v>
      </c>
      <c r="C14" s="39" t="s">
        <v>49</v>
      </c>
      <c r="D14" s="40">
        <v>9692.39</v>
      </c>
      <c r="E14" s="41">
        <v>1</v>
      </c>
      <c r="F14" s="40"/>
      <c r="G14" s="40">
        <v>1</v>
      </c>
    </row>
    <row r="15" spans="1:7" ht="12.75">
      <c r="A15" s="38" t="s">
        <v>50</v>
      </c>
      <c r="B15" s="39" t="s">
        <v>48</v>
      </c>
      <c r="C15" s="39" t="s">
        <v>49</v>
      </c>
      <c r="D15" s="40">
        <v>14538.59</v>
      </c>
      <c r="E15" s="41">
        <v>1</v>
      </c>
      <c r="F15" s="40"/>
      <c r="G15" s="40">
        <v>1.5</v>
      </c>
    </row>
    <row r="16" spans="1:7" ht="12.75">
      <c r="A16" s="38" t="s">
        <v>51</v>
      </c>
      <c r="B16" s="39" t="s">
        <v>52</v>
      </c>
      <c r="C16" s="39" t="s">
        <v>53</v>
      </c>
      <c r="D16" s="40">
        <v>9692.39</v>
      </c>
      <c r="E16" s="41">
        <v>1</v>
      </c>
      <c r="F16" s="40"/>
      <c r="G16" s="40">
        <v>1</v>
      </c>
    </row>
    <row r="17" spans="1:7" ht="12.75">
      <c r="A17" s="38" t="s">
        <v>54</v>
      </c>
      <c r="B17" s="39" t="s">
        <v>52</v>
      </c>
      <c r="C17" s="39" t="s">
        <v>53</v>
      </c>
      <c r="D17" s="40">
        <v>29077.17</v>
      </c>
      <c r="E17" s="41">
        <v>1</v>
      </c>
      <c r="F17" s="40"/>
      <c r="G17" s="40">
        <v>3</v>
      </c>
    </row>
    <row r="18" spans="1:7" ht="12.75">
      <c r="A18" s="38" t="s">
        <v>55</v>
      </c>
      <c r="B18" s="39" t="s">
        <v>52</v>
      </c>
      <c r="C18" s="39" t="s">
        <v>56</v>
      </c>
      <c r="D18" s="40">
        <v>16711.05</v>
      </c>
      <c r="E18" s="41">
        <v>1</v>
      </c>
      <c r="F18" s="40"/>
      <c r="G18" s="40">
        <v>15</v>
      </c>
    </row>
    <row r="19" spans="1:7" ht="12.75">
      <c r="A19" s="38" t="s">
        <v>57</v>
      </c>
      <c r="B19" s="39" t="s">
        <v>58</v>
      </c>
      <c r="C19" s="39" t="s">
        <v>59</v>
      </c>
      <c r="D19" s="40">
        <v>145385.85</v>
      </c>
      <c r="E19" s="41">
        <v>1</v>
      </c>
      <c r="F19" s="40"/>
      <c r="G19" s="40">
        <v>15</v>
      </c>
    </row>
    <row r="20" spans="1:7" ht="12.75">
      <c r="A20" s="38" t="s">
        <v>60</v>
      </c>
      <c r="B20" s="39" t="s">
        <v>58</v>
      </c>
      <c r="C20" s="39" t="s">
        <v>61</v>
      </c>
      <c r="D20" s="40">
        <v>78774.07</v>
      </c>
      <c r="E20" s="41">
        <v>1</v>
      </c>
      <c r="F20" s="40"/>
      <c r="G20" s="40">
        <v>15</v>
      </c>
    </row>
    <row r="21" spans="1:7" ht="12.75">
      <c r="A21" s="38" t="s">
        <v>62</v>
      </c>
      <c r="B21" s="39" t="s">
        <v>63</v>
      </c>
      <c r="C21" s="39" t="s">
        <v>64</v>
      </c>
      <c r="D21" s="40">
        <v>48461.95</v>
      </c>
      <c r="E21" s="41">
        <v>1</v>
      </c>
      <c r="F21" s="40"/>
      <c r="G21" s="40">
        <v>6.4</v>
      </c>
    </row>
    <row r="22" spans="1:7" ht="12.75">
      <c r="A22" s="38" t="s">
        <v>65</v>
      </c>
      <c r="B22" s="39" t="s">
        <v>63</v>
      </c>
      <c r="C22" s="39" t="s">
        <v>64</v>
      </c>
      <c r="D22" s="40">
        <v>48461.95</v>
      </c>
      <c r="E22" s="41">
        <v>1</v>
      </c>
      <c r="F22" s="40"/>
      <c r="G22" s="40">
        <v>7</v>
      </c>
    </row>
    <row r="23" spans="1:7" ht="12.75">
      <c r="A23" s="38" t="s">
        <v>66</v>
      </c>
      <c r="B23" s="39" t="s">
        <v>67</v>
      </c>
      <c r="C23" s="39" t="s">
        <v>68</v>
      </c>
      <c r="D23" s="40">
        <v>48461.95</v>
      </c>
      <c r="E23" s="41">
        <v>1</v>
      </c>
      <c r="F23" s="40"/>
      <c r="G23" s="40">
        <v>5</v>
      </c>
    </row>
    <row r="24" spans="1:7" ht="12.75">
      <c r="A24" s="38" t="s">
        <v>69</v>
      </c>
      <c r="B24" s="39" t="s">
        <v>70</v>
      </c>
      <c r="C24" s="39" t="s">
        <v>71</v>
      </c>
      <c r="D24" s="40">
        <v>88340.16</v>
      </c>
      <c r="E24" s="41">
        <v>1</v>
      </c>
      <c r="F24" s="40"/>
      <c r="G24" s="40">
        <v>79.5</v>
      </c>
    </row>
    <row r="25" spans="1:7" ht="12.75">
      <c r="A25" s="38" t="s">
        <v>72</v>
      </c>
      <c r="B25" s="39" t="s">
        <v>73</v>
      </c>
      <c r="C25" s="39" t="s">
        <v>74</v>
      </c>
      <c r="D25" s="40">
        <v>9692.39</v>
      </c>
      <c r="E25" s="41">
        <v>1</v>
      </c>
      <c r="F25" s="40"/>
      <c r="G25" s="40">
        <v>1</v>
      </c>
    </row>
    <row r="26" spans="1:7" ht="12.75">
      <c r="A26" s="38" t="s">
        <v>75</v>
      </c>
      <c r="B26" s="39" t="s">
        <v>76</v>
      </c>
      <c r="C26" s="39" t="s">
        <v>77</v>
      </c>
      <c r="D26" s="40">
        <v>16711.05</v>
      </c>
      <c r="E26" s="41">
        <v>1</v>
      </c>
      <c r="F26" s="40"/>
      <c r="G26" s="40">
        <v>15</v>
      </c>
    </row>
    <row r="27" spans="1:7" ht="12.75">
      <c r="A27" s="38" t="s">
        <v>78</v>
      </c>
      <c r="B27" s="39" t="s">
        <v>76</v>
      </c>
      <c r="C27" s="39" t="s">
        <v>79</v>
      </c>
      <c r="D27" s="40">
        <v>19384.78</v>
      </c>
      <c r="E27" s="41">
        <v>1</v>
      </c>
      <c r="F27" s="40"/>
      <c r="G27" s="40">
        <v>2</v>
      </c>
    </row>
    <row r="28" spans="1:7" ht="12.75">
      <c r="A28" s="38" t="s">
        <v>80</v>
      </c>
      <c r="B28" s="39" t="s">
        <v>76</v>
      </c>
      <c r="C28" s="39" t="s">
        <v>79</v>
      </c>
      <c r="D28" s="40">
        <v>9692.39</v>
      </c>
      <c r="E28" s="41">
        <v>1</v>
      </c>
      <c r="F28" s="40"/>
      <c r="G28" s="40">
        <v>1</v>
      </c>
    </row>
    <row r="29" spans="1:7" ht="12.75">
      <c r="A29" s="38" t="s">
        <v>81</v>
      </c>
      <c r="B29" s="39" t="s">
        <v>76</v>
      </c>
      <c r="C29" s="39" t="s">
        <v>77</v>
      </c>
      <c r="D29" s="40">
        <v>16711.05</v>
      </c>
      <c r="E29" s="41">
        <v>1</v>
      </c>
      <c r="F29" s="40"/>
      <c r="G29" s="40">
        <v>15</v>
      </c>
    </row>
    <row r="30" spans="1:7" ht="12.75">
      <c r="A30" s="38" t="s">
        <v>82</v>
      </c>
      <c r="B30" s="39" t="s">
        <v>83</v>
      </c>
      <c r="C30" s="39" t="s">
        <v>84</v>
      </c>
      <c r="D30" s="40">
        <v>78774.07</v>
      </c>
      <c r="E30" s="41">
        <v>1</v>
      </c>
      <c r="F30" s="40"/>
      <c r="G30" s="40">
        <v>15</v>
      </c>
    </row>
    <row r="31" spans="1:7" ht="12.75">
      <c r="A31" s="35" t="s">
        <v>85</v>
      </c>
      <c r="B31" s="35"/>
      <c r="C31" s="35"/>
      <c r="D31" s="36">
        <v>180636415.09</v>
      </c>
      <c r="E31" s="37">
        <f>SUM(E32:E56)</f>
        <v>25</v>
      </c>
      <c r="F31" s="36">
        <f>SUM(F32:F56)</f>
        <v>0</v>
      </c>
      <c r="G31" s="36">
        <f>SUM(G32:G56)</f>
        <v>4785.62</v>
      </c>
    </row>
    <row r="32" spans="1:7" ht="12.75">
      <c r="A32" s="38" t="s">
        <v>86</v>
      </c>
      <c r="B32" s="39" t="s">
        <v>48</v>
      </c>
      <c r="C32" s="39" t="s">
        <v>87</v>
      </c>
      <c r="D32" s="40">
        <v>77539.12</v>
      </c>
      <c r="E32" s="41">
        <v>1</v>
      </c>
      <c r="F32" s="40"/>
      <c r="G32" s="40">
        <v>8</v>
      </c>
    </row>
    <row r="33" spans="1:7" ht="12.75">
      <c r="A33" s="38" t="s">
        <v>88</v>
      </c>
      <c r="B33" s="39" t="s">
        <v>48</v>
      </c>
      <c r="C33" s="39" t="s">
        <v>89</v>
      </c>
      <c r="D33" s="40">
        <v>78774.07</v>
      </c>
      <c r="E33" s="41">
        <v>1</v>
      </c>
      <c r="F33" s="40"/>
      <c r="G33" s="40">
        <v>15</v>
      </c>
    </row>
    <row r="34" spans="1:7" ht="12.75">
      <c r="A34" s="38" t="s">
        <v>90</v>
      </c>
      <c r="B34" s="39" t="s">
        <v>91</v>
      </c>
      <c r="C34" s="39" t="s">
        <v>40</v>
      </c>
      <c r="D34" s="40">
        <v>78774.07</v>
      </c>
      <c r="E34" s="41">
        <v>1</v>
      </c>
      <c r="F34" s="40"/>
      <c r="G34" s="40">
        <v>15</v>
      </c>
    </row>
    <row r="35" spans="1:7" ht="12.75">
      <c r="A35" s="38" t="s">
        <v>92</v>
      </c>
      <c r="B35" s="39" t="s">
        <v>91</v>
      </c>
      <c r="C35" s="39" t="s">
        <v>93</v>
      </c>
      <c r="D35" s="40">
        <v>8912.56</v>
      </c>
      <c r="E35" s="41">
        <v>1</v>
      </c>
      <c r="F35" s="40"/>
      <c r="G35" s="40">
        <v>15</v>
      </c>
    </row>
    <row r="36" spans="1:7" ht="12.75">
      <c r="A36" s="38" t="s">
        <v>94</v>
      </c>
      <c r="B36" s="39" t="s">
        <v>58</v>
      </c>
      <c r="C36" s="39" t="s">
        <v>59</v>
      </c>
      <c r="D36" s="40">
        <v>145385.85</v>
      </c>
      <c r="E36" s="41">
        <v>1</v>
      </c>
      <c r="F36" s="40"/>
      <c r="G36" s="40">
        <v>15</v>
      </c>
    </row>
    <row r="37" spans="1:7" ht="12.75">
      <c r="A37" s="38" t="s">
        <v>95</v>
      </c>
      <c r="B37" s="39" t="s">
        <v>96</v>
      </c>
      <c r="C37" s="39" t="s">
        <v>97</v>
      </c>
      <c r="D37" s="40">
        <v>51712288.14</v>
      </c>
      <c r="E37" s="41">
        <v>1</v>
      </c>
      <c r="F37" s="40"/>
      <c r="G37" s="40">
        <v>1243.62</v>
      </c>
    </row>
    <row r="38" spans="1:7" ht="12.75">
      <c r="A38" s="38" t="s">
        <v>98</v>
      </c>
      <c r="B38" s="39" t="s">
        <v>96</v>
      </c>
      <c r="C38" s="39" t="s">
        <v>97</v>
      </c>
      <c r="D38" s="42">
        <v>59737435.6</v>
      </c>
      <c r="E38" s="41">
        <v>1</v>
      </c>
      <c r="F38" s="40"/>
      <c r="G38" s="40">
        <v>1491</v>
      </c>
    </row>
    <row r="39" spans="1:7" ht="12.75">
      <c r="A39" s="38" t="s">
        <v>99</v>
      </c>
      <c r="B39" s="39" t="s">
        <v>100</v>
      </c>
      <c r="C39" s="39" t="s">
        <v>101</v>
      </c>
      <c r="D39" s="40">
        <v>67846.73</v>
      </c>
      <c r="E39" s="41">
        <v>1</v>
      </c>
      <c r="F39" s="40"/>
      <c r="G39" s="40">
        <v>7</v>
      </c>
    </row>
    <row r="40" spans="1:7" ht="12.75">
      <c r="A40" s="38" t="s">
        <v>102</v>
      </c>
      <c r="B40" s="39" t="s">
        <v>100</v>
      </c>
      <c r="C40" s="39" t="s">
        <v>103</v>
      </c>
      <c r="D40" s="40">
        <v>88340.16</v>
      </c>
      <c r="E40" s="41">
        <v>1</v>
      </c>
      <c r="F40" s="40"/>
      <c r="G40" s="40">
        <v>150</v>
      </c>
    </row>
    <row r="41" spans="1:7" ht="12.75">
      <c r="A41" s="38" t="s">
        <v>104</v>
      </c>
      <c r="B41" s="39" t="s">
        <v>63</v>
      </c>
      <c r="C41" s="39" t="s">
        <v>64</v>
      </c>
      <c r="D41" s="40">
        <v>78774.07</v>
      </c>
      <c r="E41" s="41">
        <v>1</v>
      </c>
      <c r="F41" s="40"/>
      <c r="G41" s="40">
        <v>30</v>
      </c>
    </row>
    <row r="42" spans="1:7" ht="12.75">
      <c r="A42" s="38" t="s">
        <v>105</v>
      </c>
      <c r="B42" s="39" t="s">
        <v>67</v>
      </c>
      <c r="C42" s="39" t="s">
        <v>106</v>
      </c>
      <c r="D42" s="40">
        <v>88340.16</v>
      </c>
      <c r="E42" s="41">
        <v>1</v>
      </c>
      <c r="F42" s="40"/>
      <c r="G42" s="40">
        <v>100</v>
      </c>
    </row>
    <row r="43" spans="1:7" ht="12.75">
      <c r="A43" s="38" t="s">
        <v>107</v>
      </c>
      <c r="B43" s="39" t="s">
        <v>67</v>
      </c>
      <c r="C43" s="39" t="s">
        <v>108</v>
      </c>
      <c r="D43" s="40">
        <v>30311.77</v>
      </c>
      <c r="E43" s="41">
        <v>1</v>
      </c>
      <c r="F43" s="40"/>
      <c r="G43" s="40">
        <v>15</v>
      </c>
    </row>
    <row r="44" spans="1:7" ht="12.75">
      <c r="A44" s="38" t="s">
        <v>109</v>
      </c>
      <c r="B44" s="39" t="s">
        <v>70</v>
      </c>
      <c r="C44" s="39" t="s">
        <v>110</v>
      </c>
      <c r="D44" s="40">
        <v>93995.12</v>
      </c>
      <c r="E44" s="41">
        <v>1</v>
      </c>
      <c r="F44" s="40"/>
      <c r="G44" s="40">
        <v>30</v>
      </c>
    </row>
    <row r="45" spans="1:7" ht="12.75">
      <c r="A45" s="38" t="s">
        <v>111</v>
      </c>
      <c r="B45" s="39" t="s">
        <v>70</v>
      </c>
      <c r="C45" s="39" t="s">
        <v>112</v>
      </c>
      <c r="D45" s="40">
        <v>78774.07</v>
      </c>
      <c r="E45" s="41">
        <v>1</v>
      </c>
      <c r="F45" s="40"/>
      <c r="G45" s="40">
        <v>45</v>
      </c>
    </row>
    <row r="46" spans="1:7" ht="12.75">
      <c r="A46" s="38" t="s">
        <v>113</v>
      </c>
      <c r="B46" s="39" t="s">
        <v>32</v>
      </c>
      <c r="C46" s="39" t="s">
        <v>42</v>
      </c>
      <c r="D46" s="40">
        <v>103561.21</v>
      </c>
      <c r="E46" s="41">
        <v>1</v>
      </c>
      <c r="F46" s="40"/>
      <c r="G46" s="40">
        <v>200</v>
      </c>
    </row>
    <row r="47" spans="1:7" ht="12.75">
      <c r="A47" s="38" t="s">
        <v>114</v>
      </c>
      <c r="B47" s="39" t="s">
        <v>32</v>
      </c>
      <c r="C47" s="39" t="s">
        <v>42</v>
      </c>
      <c r="D47" s="40">
        <v>145385.85</v>
      </c>
      <c r="E47" s="41">
        <v>1</v>
      </c>
      <c r="F47" s="40"/>
      <c r="G47" s="40">
        <v>15</v>
      </c>
    </row>
    <row r="48" spans="1:7" ht="12.75">
      <c r="A48" s="38" t="s">
        <v>115</v>
      </c>
      <c r="B48" s="39" t="s">
        <v>73</v>
      </c>
      <c r="C48" s="39" t="s">
        <v>116</v>
      </c>
      <c r="D48" s="40">
        <v>88340.16</v>
      </c>
      <c r="E48" s="41">
        <v>1</v>
      </c>
      <c r="F48" s="40"/>
      <c r="G48" s="40">
        <v>150</v>
      </c>
    </row>
    <row r="49" spans="1:7" ht="12.75">
      <c r="A49" s="38" t="s">
        <v>117</v>
      </c>
      <c r="B49" s="39" t="s">
        <v>73</v>
      </c>
      <c r="C49" s="39" t="s">
        <v>118</v>
      </c>
      <c r="D49" s="40">
        <v>78774.07</v>
      </c>
      <c r="E49" s="41">
        <v>1</v>
      </c>
      <c r="F49" s="40"/>
      <c r="G49" s="40">
        <v>15</v>
      </c>
    </row>
    <row r="50" spans="1:7" ht="12.75">
      <c r="A50" s="38" t="s">
        <v>119</v>
      </c>
      <c r="B50" s="39" t="s">
        <v>120</v>
      </c>
      <c r="C50" s="39" t="s">
        <v>121</v>
      </c>
      <c r="D50" s="40">
        <v>145385.85</v>
      </c>
      <c r="E50" s="41">
        <v>1</v>
      </c>
      <c r="F50" s="40"/>
      <c r="G50" s="40">
        <v>15</v>
      </c>
    </row>
    <row r="51" spans="1:7" ht="12.75">
      <c r="A51" s="38" t="s">
        <v>122</v>
      </c>
      <c r="B51" s="39" t="s">
        <v>120</v>
      </c>
      <c r="C51" s="39" t="s">
        <v>121</v>
      </c>
      <c r="D51" s="40">
        <v>16711.05</v>
      </c>
      <c r="E51" s="41">
        <v>1</v>
      </c>
      <c r="F51" s="40"/>
      <c r="G51" s="40">
        <v>15</v>
      </c>
    </row>
    <row r="52" spans="1:7" ht="12.75">
      <c r="A52" s="38" t="s">
        <v>123</v>
      </c>
      <c r="B52" s="39" t="s">
        <v>124</v>
      </c>
      <c r="C52" s="39" t="s">
        <v>125</v>
      </c>
      <c r="D52" s="40">
        <v>78774.07</v>
      </c>
      <c r="E52" s="41">
        <v>1</v>
      </c>
      <c r="F52" s="40"/>
      <c r="G52" s="40">
        <v>25</v>
      </c>
    </row>
    <row r="53" spans="1:7" ht="12.75">
      <c r="A53" s="38" t="s">
        <v>126</v>
      </c>
      <c r="B53" s="39" t="s">
        <v>76</v>
      </c>
      <c r="C53" s="39" t="s">
        <v>79</v>
      </c>
      <c r="D53" s="40">
        <v>78774.07</v>
      </c>
      <c r="E53" s="41">
        <v>1</v>
      </c>
      <c r="F53" s="40"/>
      <c r="G53" s="40">
        <v>15</v>
      </c>
    </row>
    <row r="54" spans="1:7" ht="12.75">
      <c r="A54" s="38" t="s">
        <v>127</v>
      </c>
      <c r="B54" s="39" t="s">
        <v>76</v>
      </c>
      <c r="C54" s="39" t="s">
        <v>77</v>
      </c>
      <c r="D54" s="40">
        <v>78774.07</v>
      </c>
      <c r="E54" s="41">
        <v>1</v>
      </c>
      <c r="F54" s="40"/>
      <c r="G54" s="40">
        <v>30</v>
      </c>
    </row>
    <row r="55" spans="1:7" ht="12.75">
      <c r="A55" s="38" t="s">
        <v>128</v>
      </c>
      <c r="B55" s="39" t="s">
        <v>76</v>
      </c>
      <c r="C55" s="39" t="s">
        <v>129</v>
      </c>
      <c r="D55" s="40">
        <v>66388128.74</v>
      </c>
      <c r="E55" s="41">
        <v>1</v>
      </c>
      <c r="F55" s="40"/>
      <c r="G55" s="40">
        <v>976</v>
      </c>
    </row>
    <row r="56" spans="1:7" ht="12.75">
      <c r="A56" s="38" t="s">
        <v>130</v>
      </c>
      <c r="B56" s="39" t="s">
        <v>83</v>
      </c>
      <c r="C56" s="39" t="s">
        <v>131</v>
      </c>
      <c r="D56" s="40">
        <v>88340.16</v>
      </c>
      <c r="E56" s="41">
        <v>1</v>
      </c>
      <c r="F56" s="40"/>
      <c r="G56" s="40">
        <v>150</v>
      </c>
    </row>
    <row r="57" spans="1:7" ht="12.75">
      <c r="A57" s="35" t="s">
        <v>132</v>
      </c>
      <c r="B57" s="35"/>
      <c r="C57" s="35"/>
      <c r="D57" s="36">
        <v>49985594.69</v>
      </c>
      <c r="E57" s="37">
        <f>SUM(E58:E86)</f>
        <v>29</v>
      </c>
      <c r="F57" s="36">
        <f>SUM(F58:F86)</f>
        <v>138</v>
      </c>
      <c r="G57" s="36">
        <f>SUM(G58:G86)</f>
        <v>1855.78</v>
      </c>
    </row>
    <row r="58" spans="1:7" ht="12.75">
      <c r="A58" s="38" t="s">
        <v>133</v>
      </c>
      <c r="B58" s="39" t="s">
        <v>91</v>
      </c>
      <c r="C58" s="39" t="s">
        <v>134</v>
      </c>
      <c r="D58" s="40">
        <v>145385.85</v>
      </c>
      <c r="E58" s="41">
        <v>1</v>
      </c>
      <c r="F58" s="40"/>
      <c r="G58" s="40">
        <v>15</v>
      </c>
    </row>
    <row r="59" spans="1:7" ht="12.75">
      <c r="A59" s="38" t="s">
        <v>135</v>
      </c>
      <c r="B59" s="39" t="s">
        <v>29</v>
      </c>
      <c r="C59" s="39" t="s">
        <v>30</v>
      </c>
      <c r="D59" s="40">
        <v>103561.21</v>
      </c>
      <c r="E59" s="41">
        <v>1</v>
      </c>
      <c r="F59" s="40"/>
      <c r="G59" s="40">
        <v>150</v>
      </c>
    </row>
    <row r="60" spans="1:7" ht="12.75">
      <c r="A60" s="38" t="s">
        <v>136</v>
      </c>
      <c r="B60" s="39" t="s">
        <v>137</v>
      </c>
      <c r="C60" s="39" t="s">
        <v>138</v>
      </c>
      <c r="D60" s="40">
        <v>78774.07</v>
      </c>
      <c r="E60" s="41">
        <v>1</v>
      </c>
      <c r="F60" s="40"/>
      <c r="G60" s="40">
        <v>55</v>
      </c>
    </row>
    <row r="61" spans="1:7" ht="12.75">
      <c r="A61" s="38" t="s">
        <v>139</v>
      </c>
      <c r="B61" s="39" t="s">
        <v>58</v>
      </c>
      <c r="C61" s="39" t="s">
        <v>76</v>
      </c>
      <c r="D61" s="40">
        <v>103561.21</v>
      </c>
      <c r="E61" s="41">
        <v>1</v>
      </c>
      <c r="F61" s="40">
        <v>138</v>
      </c>
      <c r="G61" s="40">
        <v>138</v>
      </c>
    </row>
    <row r="62" spans="1:7" ht="12.75">
      <c r="A62" s="38" t="s">
        <v>140</v>
      </c>
      <c r="B62" s="39" t="s">
        <v>100</v>
      </c>
      <c r="C62" s="39" t="s">
        <v>141</v>
      </c>
      <c r="D62" s="40">
        <v>145385.85</v>
      </c>
      <c r="E62" s="41">
        <v>1</v>
      </c>
      <c r="F62" s="40"/>
      <c r="G62" s="40">
        <v>15</v>
      </c>
    </row>
    <row r="63" spans="1:7" ht="12.75">
      <c r="A63" s="38" t="s">
        <v>142</v>
      </c>
      <c r="B63" s="39" t="s">
        <v>67</v>
      </c>
      <c r="C63" s="39" t="s">
        <v>108</v>
      </c>
      <c r="D63" s="40">
        <v>145385.85</v>
      </c>
      <c r="E63" s="41">
        <v>1</v>
      </c>
      <c r="F63" s="40"/>
      <c r="G63" s="40">
        <v>15</v>
      </c>
    </row>
    <row r="64" spans="1:7" ht="12.75">
      <c r="A64" s="38" t="s">
        <v>143</v>
      </c>
      <c r="B64" s="39" t="s">
        <v>144</v>
      </c>
      <c r="C64" s="39" t="s">
        <v>145</v>
      </c>
      <c r="D64" s="40">
        <v>78774.07</v>
      </c>
      <c r="E64" s="41">
        <v>1</v>
      </c>
      <c r="F64" s="40"/>
      <c r="G64" s="40">
        <v>15</v>
      </c>
    </row>
    <row r="65" spans="1:7" ht="12.75">
      <c r="A65" s="38" t="s">
        <v>146</v>
      </c>
      <c r="B65" s="39" t="s">
        <v>144</v>
      </c>
      <c r="C65" s="39" t="s">
        <v>145</v>
      </c>
      <c r="D65" s="40">
        <v>145385.85</v>
      </c>
      <c r="E65" s="41">
        <v>1</v>
      </c>
      <c r="F65" s="40"/>
      <c r="G65" s="40">
        <v>15</v>
      </c>
    </row>
    <row r="66" spans="1:7" ht="12.75">
      <c r="A66" s="38" t="s">
        <v>147</v>
      </c>
      <c r="B66" s="39" t="s">
        <v>148</v>
      </c>
      <c r="C66" s="39" t="s">
        <v>71</v>
      </c>
      <c r="D66" s="40">
        <v>78774.07</v>
      </c>
      <c r="E66" s="41">
        <v>1</v>
      </c>
      <c r="F66" s="40"/>
      <c r="G66" s="40">
        <v>15</v>
      </c>
    </row>
    <row r="67" spans="1:7" ht="12.75">
      <c r="A67" s="38" t="s">
        <v>149</v>
      </c>
      <c r="B67" s="39" t="s">
        <v>148</v>
      </c>
      <c r="C67" s="39" t="s">
        <v>71</v>
      </c>
      <c r="D67" s="40">
        <v>78774.07</v>
      </c>
      <c r="E67" s="41">
        <v>1</v>
      </c>
      <c r="F67" s="40"/>
      <c r="G67" s="40">
        <v>15</v>
      </c>
    </row>
    <row r="68" spans="1:7" ht="12.75">
      <c r="A68" s="38" t="s">
        <v>150</v>
      </c>
      <c r="B68" s="39" t="s">
        <v>70</v>
      </c>
      <c r="C68" s="39" t="s">
        <v>110</v>
      </c>
      <c r="D68" s="40">
        <v>88340.16</v>
      </c>
      <c r="E68" s="41">
        <v>1</v>
      </c>
      <c r="F68" s="40"/>
      <c r="G68" s="40">
        <v>147</v>
      </c>
    </row>
    <row r="69" spans="1:7" ht="12.75">
      <c r="A69" s="38" t="s">
        <v>151</v>
      </c>
      <c r="B69" s="39" t="s">
        <v>152</v>
      </c>
      <c r="C69" s="39" t="s">
        <v>153</v>
      </c>
      <c r="D69" s="40">
        <v>78774.07</v>
      </c>
      <c r="E69" s="41">
        <v>1</v>
      </c>
      <c r="F69" s="40"/>
      <c r="G69" s="40">
        <v>30</v>
      </c>
    </row>
    <row r="70" spans="1:7" ht="12.75">
      <c r="A70" s="38" t="s">
        <v>154</v>
      </c>
      <c r="B70" s="39" t="s">
        <v>152</v>
      </c>
      <c r="C70" s="39" t="s">
        <v>153</v>
      </c>
      <c r="D70" s="40">
        <v>145385.85</v>
      </c>
      <c r="E70" s="41">
        <v>1</v>
      </c>
      <c r="F70" s="40"/>
      <c r="G70" s="40">
        <v>15</v>
      </c>
    </row>
    <row r="71" spans="1:7" ht="12.75">
      <c r="A71" s="38" t="s">
        <v>155</v>
      </c>
      <c r="B71" s="39" t="s">
        <v>32</v>
      </c>
      <c r="C71" s="39" t="s">
        <v>42</v>
      </c>
      <c r="D71" s="40">
        <v>36018452.94</v>
      </c>
      <c r="E71" s="41">
        <v>1</v>
      </c>
      <c r="F71" s="40"/>
      <c r="G71" s="40">
        <v>575</v>
      </c>
    </row>
    <row r="72" spans="1:7" ht="12.75">
      <c r="A72" s="38" t="s">
        <v>156</v>
      </c>
      <c r="B72" s="39" t="s">
        <v>32</v>
      </c>
      <c r="C72" s="39" t="s">
        <v>42</v>
      </c>
      <c r="D72" s="40">
        <v>93995.12</v>
      </c>
      <c r="E72" s="41">
        <v>1</v>
      </c>
      <c r="F72" s="40"/>
      <c r="G72" s="40">
        <v>30</v>
      </c>
    </row>
    <row r="73" spans="1:7" ht="12.75">
      <c r="A73" s="38" t="s">
        <v>157</v>
      </c>
      <c r="B73" s="39" t="s">
        <v>32</v>
      </c>
      <c r="C73" s="39" t="s">
        <v>33</v>
      </c>
      <c r="D73" s="40">
        <v>78774.07</v>
      </c>
      <c r="E73" s="41">
        <v>1</v>
      </c>
      <c r="F73" s="40"/>
      <c r="G73" s="40">
        <v>15</v>
      </c>
    </row>
    <row r="74" spans="1:7" ht="12.75">
      <c r="A74" s="38" t="s">
        <v>158</v>
      </c>
      <c r="B74" s="39" t="s">
        <v>73</v>
      </c>
      <c r="C74" s="39" t="s">
        <v>159</v>
      </c>
      <c r="D74" s="40">
        <v>3853089.91</v>
      </c>
      <c r="E74" s="41">
        <v>1</v>
      </c>
      <c r="F74" s="40"/>
      <c r="G74" s="40">
        <v>300.64</v>
      </c>
    </row>
    <row r="75" spans="1:7" ht="12.75">
      <c r="A75" s="38" t="s">
        <v>160</v>
      </c>
      <c r="B75" s="39" t="s">
        <v>73</v>
      </c>
      <c r="C75" s="39" t="s">
        <v>74</v>
      </c>
      <c r="D75" s="40">
        <v>30311.77</v>
      </c>
      <c r="E75" s="41">
        <v>1</v>
      </c>
      <c r="F75" s="40"/>
      <c r="G75" s="40">
        <v>120.14</v>
      </c>
    </row>
    <row r="76" spans="1:7" ht="12.75">
      <c r="A76" s="38" t="s">
        <v>161</v>
      </c>
      <c r="B76" s="39" t="s">
        <v>44</v>
      </c>
      <c r="C76" s="39" t="s">
        <v>45</v>
      </c>
      <c r="D76" s="40">
        <v>16711.05</v>
      </c>
      <c r="E76" s="41">
        <v>1</v>
      </c>
      <c r="F76" s="40"/>
      <c r="G76" s="40">
        <v>15</v>
      </c>
    </row>
    <row r="77" spans="1:7" ht="12.75">
      <c r="A77" s="38" t="s">
        <v>162</v>
      </c>
      <c r="B77" s="39" t="s">
        <v>120</v>
      </c>
      <c r="C77" s="39" t="s">
        <v>163</v>
      </c>
      <c r="D77" s="40">
        <v>78774.07</v>
      </c>
      <c r="E77" s="41">
        <v>1</v>
      </c>
      <c r="F77" s="40"/>
      <c r="G77" s="40">
        <v>15</v>
      </c>
    </row>
    <row r="78" spans="1:7" ht="12.75">
      <c r="A78" s="38" t="s">
        <v>164</v>
      </c>
      <c r="B78" s="39" t="s">
        <v>124</v>
      </c>
      <c r="C78" s="39" t="s">
        <v>165</v>
      </c>
      <c r="D78" s="40">
        <v>78774.07</v>
      </c>
      <c r="E78" s="41">
        <v>1</v>
      </c>
      <c r="F78" s="40"/>
      <c r="G78" s="40">
        <v>15</v>
      </c>
    </row>
    <row r="79" spans="1:7" ht="12.75">
      <c r="A79" s="38" t="s">
        <v>166</v>
      </c>
      <c r="B79" s="39" t="s">
        <v>124</v>
      </c>
      <c r="C79" s="39" t="s">
        <v>165</v>
      </c>
      <c r="D79" s="40">
        <v>78774.07</v>
      </c>
      <c r="E79" s="41">
        <v>1</v>
      </c>
      <c r="F79" s="40"/>
      <c r="G79" s="40">
        <v>15</v>
      </c>
    </row>
    <row r="80" spans="1:7" ht="12.75">
      <c r="A80" s="38" t="s">
        <v>167</v>
      </c>
      <c r="B80" s="39" t="s">
        <v>76</v>
      </c>
      <c r="C80" s="39" t="s">
        <v>77</v>
      </c>
      <c r="D80" s="40">
        <v>78774.07</v>
      </c>
      <c r="E80" s="41">
        <v>1</v>
      </c>
      <c r="F80" s="40"/>
      <c r="G80" s="40">
        <v>15</v>
      </c>
    </row>
    <row r="81" spans="1:7" ht="12.75">
      <c r="A81" s="38" t="s">
        <v>168</v>
      </c>
      <c r="B81" s="39" t="s">
        <v>76</v>
      </c>
      <c r="C81" s="39" t="s">
        <v>77</v>
      </c>
      <c r="D81" s="40">
        <v>93995.12</v>
      </c>
      <c r="E81" s="41">
        <v>1</v>
      </c>
      <c r="F81" s="40"/>
      <c r="G81" s="40">
        <v>30</v>
      </c>
    </row>
    <row r="82" spans="1:7" ht="12.75">
      <c r="A82" s="38" t="s">
        <v>169</v>
      </c>
      <c r="B82" s="39" t="s">
        <v>83</v>
      </c>
      <c r="C82" s="39" t="s">
        <v>84</v>
      </c>
      <c r="D82" s="40">
        <v>78774.07</v>
      </c>
      <c r="E82" s="41">
        <v>1</v>
      </c>
      <c r="F82" s="40"/>
      <c r="G82" s="40">
        <v>15</v>
      </c>
    </row>
    <row r="83" spans="1:7" ht="12.75">
      <c r="A83" s="38" t="s">
        <v>170</v>
      </c>
      <c r="B83" s="39" t="s">
        <v>83</v>
      </c>
      <c r="C83" s="39" t="s">
        <v>171</v>
      </c>
      <c r="D83" s="40">
        <v>229155.09</v>
      </c>
      <c r="E83" s="41">
        <v>1</v>
      </c>
      <c r="F83" s="40"/>
      <c r="G83" s="40">
        <v>20</v>
      </c>
    </row>
    <row r="84" spans="1:7" ht="12.75">
      <c r="A84" s="38" t="s">
        <v>172</v>
      </c>
      <c r="B84" s="39" t="s">
        <v>83</v>
      </c>
      <c r="C84" s="39" t="s">
        <v>84</v>
      </c>
      <c r="D84" s="40">
        <v>78774.07</v>
      </c>
      <c r="E84" s="41">
        <v>1</v>
      </c>
      <c r="F84" s="40"/>
      <c r="G84" s="40">
        <v>15</v>
      </c>
    </row>
    <row r="85" spans="1:7" ht="12.75">
      <c r="A85" s="38" t="s">
        <v>173</v>
      </c>
      <c r="B85" s="39" t="s">
        <v>35</v>
      </c>
      <c r="C85" s="39" t="s">
        <v>174</v>
      </c>
      <c r="D85" s="40">
        <v>48461.95</v>
      </c>
      <c r="E85" s="41">
        <v>1</v>
      </c>
      <c r="F85" s="40"/>
      <c r="G85" s="40">
        <v>5</v>
      </c>
    </row>
    <row r="86" spans="1:7" ht="12.75">
      <c r="A86" s="38" t="s">
        <v>175</v>
      </c>
      <c r="B86" s="39" t="s">
        <v>35</v>
      </c>
      <c r="C86" s="39" t="s">
        <v>36</v>
      </c>
      <c r="D86" s="40">
        <v>78774.07</v>
      </c>
      <c r="E86" s="41">
        <v>1</v>
      </c>
      <c r="F86" s="40"/>
      <c r="G86" s="40">
        <v>15</v>
      </c>
    </row>
    <row r="87" spans="1:7" ht="12.75">
      <c r="A87" s="35" t="s">
        <v>176</v>
      </c>
      <c r="B87" s="35"/>
      <c r="C87" s="35"/>
      <c r="D87" s="36">
        <v>3069337.34</v>
      </c>
      <c r="E87" s="37">
        <f>SUM(E88:E122)</f>
        <v>35</v>
      </c>
      <c r="F87" s="36">
        <f>SUM(F88:F122)</f>
        <v>15</v>
      </c>
      <c r="G87" s="36">
        <f>SUM(G88:G122)</f>
        <v>800</v>
      </c>
    </row>
    <row r="88" spans="1:7" ht="12.75">
      <c r="A88" s="38" t="s">
        <v>177</v>
      </c>
      <c r="B88" s="39" t="s">
        <v>39</v>
      </c>
      <c r="C88" s="39" t="s">
        <v>40</v>
      </c>
      <c r="D88" s="40">
        <v>78774.07</v>
      </c>
      <c r="E88" s="41">
        <v>1</v>
      </c>
      <c r="F88" s="40"/>
      <c r="G88" s="40">
        <v>15</v>
      </c>
    </row>
    <row r="89" spans="1:7" ht="12.75">
      <c r="A89" s="38" t="s">
        <v>178</v>
      </c>
      <c r="B89" s="39" t="s">
        <v>29</v>
      </c>
      <c r="C89" s="39" t="s">
        <v>40</v>
      </c>
      <c r="D89" s="40">
        <v>78774.07</v>
      </c>
      <c r="E89" s="41">
        <v>1</v>
      </c>
      <c r="F89" s="40"/>
      <c r="G89" s="40">
        <v>55</v>
      </c>
    </row>
    <row r="90" spans="1:7" ht="12.75">
      <c r="A90" s="38" t="s">
        <v>179</v>
      </c>
      <c r="B90" s="39" t="s">
        <v>137</v>
      </c>
      <c r="C90" s="39" t="s">
        <v>138</v>
      </c>
      <c r="D90" s="40">
        <v>16711.05</v>
      </c>
      <c r="E90" s="41">
        <v>1</v>
      </c>
      <c r="F90" s="40"/>
      <c r="G90" s="40">
        <v>15</v>
      </c>
    </row>
    <row r="91" spans="1:7" ht="12.75">
      <c r="A91" s="38" t="s">
        <v>180</v>
      </c>
      <c r="B91" s="39" t="s">
        <v>137</v>
      </c>
      <c r="C91" s="39" t="s">
        <v>138</v>
      </c>
      <c r="D91" s="40">
        <v>16711.05</v>
      </c>
      <c r="E91" s="41">
        <v>1</v>
      </c>
      <c r="F91" s="40"/>
      <c r="G91" s="40">
        <v>15</v>
      </c>
    </row>
    <row r="92" spans="1:7" ht="12.75">
      <c r="A92" s="38" t="s">
        <v>181</v>
      </c>
      <c r="B92" s="39" t="s">
        <v>137</v>
      </c>
      <c r="C92" s="39" t="s">
        <v>182</v>
      </c>
      <c r="D92" s="40">
        <v>45532.82</v>
      </c>
      <c r="E92" s="41">
        <v>1</v>
      </c>
      <c r="F92" s="40"/>
      <c r="G92" s="40">
        <v>25</v>
      </c>
    </row>
    <row r="93" spans="1:7" ht="12.75">
      <c r="A93" s="38" t="s">
        <v>183</v>
      </c>
      <c r="B93" s="39" t="s">
        <v>52</v>
      </c>
      <c r="C93" s="39" t="s">
        <v>53</v>
      </c>
      <c r="D93" s="40">
        <v>38769.56</v>
      </c>
      <c r="E93" s="41">
        <v>1</v>
      </c>
      <c r="F93" s="40"/>
      <c r="G93" s="40">
        <v>7</v>
      </c>
    </row>
    <row r="94" spans="1:7" ht="12.75">
      <c r="A94" s="38" t="s">
        <v>184</v>
      </c>
      <c r="B94" s="39" t="s">
        <v>58</v>
      </c>
      <c r="C94" s="39" t="s">
        <v>61</v>
      </c>
      <c r="D94" s="40">
        <v>78774.07</v>
      </c>
      <c r="E94" s="41">
        <v>1</v>
      </c>
      <c r="F94" s="40"/>
      <c r="G94" s="40">
        <v>15</v>
      </c>
    </row>
    <row r="95" spans="1:7" ht="12.75">
      <c r="A95" s="38" t="s">
        <v>185</v>
      </c>
      <c r="B95" s="39" t="s">
        <v>58</v>
      </c>
      <c r="C95" s="39" t="s">
        <v>76</v>
      </c>
      <c r="D95" s="40">
        <v>93995.12</v>
      </c>
      <c r="E95" s="41">
        <v>1</v>
      </c>
      <c r="F95" s="40"/>
      <c r="G95" s="40">
        <v>10</v>
      </c>
    </row>
    <row r="96" spans="1:7" ht="12.75">
      <c r="A96" s="38" t="s">
        <v>186</v>
      </c>
      <c r="B96" s="39" t="s">
        <v>187</v>
      </c>
      <c r="C96" s="39" t="s">
        <v>188</v>
      </c>
      <c r="D96" s="40">
        <v>13368.84</v>
      </c>
      <c r="E96" s="41">
        <v>1</v>
      </c>
      <c r="F96" s="40"/>
      <c r="G96" s="40">
        <v>15</v>
      </c>
    </row>
    <row r="97" spans="1:7" ht="12.75">
      <c r="A97" s="38" t="s">
        <v>189</v>
      </c>
      <c r="B97" s="39" t="s">
        <v>187</v>
      </c>
      <c r="C97" s="39" t="s">
        <v>188</v>
      </c>
      <c r="D97" s="40">
        <v>78774.07</v>
      </c>
      <c r="E97" s="41">
        <v>1</v>
      </c>
      <c r="F97" s="40"/>
      <c r="G97" s="40">
        <v>15</v>
      </c>
    </row>
    <row r="98" spans="1:7" ht="12.75">
      <c r="A98" s="38" t="s">
        <v>190</v>
      </c>
      <c r="B98" s="39" t="s">
        <v>96</v>
      </c>
      <c r="C98" s="39" t="s">
        <v>40</v>
      </c>
      <c r="D98" s="40">
        <v>93995.12</v>
      </c>
      <c r="E98" s="41">
        <v>1</v>
      </c>
      <c r="F98" s="40">
        <v>15</v>
      </c>
      <c r="G98" s="40"/>
    </row>
    <row r="99" spans="1:7" ht="12.75">
      <c r="A99" s="38" t="s">
        <v>191</v>
      </c>
      <c r="B99" s="39" t="s">
        <v>96</v>
      </c>
      <c r="C99" s="39" t="s">
        <v>188</v>
      </c>
      <c r="D99" s="40">
        <v>78774.07</v>
      </c>
      <c r="E99" s="41">
        <v>1</v>
      </c>
      <c r="F99" s="40"/>
      <c r="G99" s="40">
        <v>15</v>
      </c>
    </row>
    <row r="100" spans="1:7" ht="12.75">
      <c r="A100" s="38" t="s">
        <v>192</v>
      </c>
      <c r="B100" s="39" t="s">
        <v>100</v>
      </c>
      <c r="C100" s="39" t="s">
        <v>101</v>
      </c>
      <c r="D100" s="40">
        <v>13368.84</v>
      </c>
      <c r="E100" s="41">
        <v>1</v>
      </c>
      <c r="F100" s="40"/>
      <c r="G100" s="40">
        <v>15</v>
      </c>
    </row>
    <row r="101" spans="1:7" ht="12.75">
      <c r="A101" s="38" t="s">
        <v>193</v>
      </c>
      <c r="B101" s="39" t="s">
        <v>67</v>
      </c>
      <c r="C101" s="39" t="s">
        <v>108</v>
      </c>
      <c r="D101" s="40">
        <v>78774.07</v>
      </c>
      <c r="E101" s="41">
        <v>1</v>
      </c>
      <c r="F101" s="40"/>
      <c r="G101" s="40">
        <v>50</v>
      </c>
    </row>
    <row r="102" spans="1:7" ht="12.75">
      <c r="A102" s="38" t="s">
        <v>194</v>
      </c>
      <c r="B102" s="39" t="s">
        <v>67</v>
      </c>
      <c r="C102" s="39" t="s">
        <v>108</v>
      </c>
      <c r="D102" s="40">
        <v>78774.07</v>
      </c>
      <c r="E102" s="41">
        <v>1</v>
      </c>
      <c r="F102" s="40"/>
      <c r="G102" s="40">
        <v>50</v>
      </c>
    </row>
    <row r="103" spans="1:7" ht="12.75">
      <c r="A103" s="38" t="s">
        <v>195</v>
      </c>
      <c r="B103" s="39" t="s">
        <v>144</v>
      </c>
      <c r="C103" s="39" t="s">
        <v>196</v>
      </c>
      <c r="D103" s="40">
        <v>78774.07</v>
      </c>
      <c r="E103" s="41">
        <v>1</v>
      </c>
      <c r="F103" s="40"/>
      <c r="G103" s="40">
        <v>56</v>
      </c>
    </row>
    <row r="104" spans="1:7" ht="12.75">
      <c r="A104" s="38" t="s">
        <v>197</v>
      </c>
      <c r="B104" s="39" t="s">
        <v>148</v>
      </c>
      <c r="C104" s="39" t="s">
        <v>71</v>
      </c>
      <c r="D104" s="40">
        <v>67846.73</v>
      </c>
      <c r="E104" s="41">
        <v>1</v>
      </c>
      <c r="F104" s="40"/>
      <c r="G104" s="40">
        <v>10</v>
      </c>
    </row>
    <row r="105" spans="1:7" ht="12.75">
      <c r="A105" s="38" t="s">
        <v>198</v>
      </c>
      <c r="B105" s="39" t="s">
        <v>152</v>
      </c>
      <c r="C105" s="39" t="s">
        <v>199</v>
      </c>
      <c r="D105" s="40">
        <v>78774.07</v>
      </c>
      <c r="E105" s="41">
        <v>1</v>
      </c>
      <c r="F105" s="40"/>
      <c r="G105" s="40">
        <v>15</v>
      </c>
    </row>
    <row r="106" spans="1:7" ht="12.75">
      <c r="A106" s="38" t="s">
        <v>200</v>
      </c>
      <c r="B106" s="39" t="s">
        <v>152</v>
      </c>
      <c r="C106" s="39" t="s">
        <v>199</v>
      </c>
      <c r="D106" s="40">
        <v>78774.07</v>
      </c>
      <c r="E106" s="41">
        <v>1</v>
      </c>
      <c r="F106" s="40"/>
      <c r="G106" s="40">
        <v>15</v>
      </c>
    </row>
    <row r="107" spans="1:7" ht="12.75">
      <c r="A107" s="38" t="s">
        <v>201</v>
      </c>
      <c r="B107" s="39" t="s">
        <v>32</v>
      </c>
      <c r="C107" s="39" t="s">
        <v>33</v>
      </c>
      <c r="D107" s="40">
        <v>8355.53</v>
      </c>
      <c r="E107" s="41">
        <v>1</v>
      </c>
      <c r="F107" s="40"/>
      <c r="G107" s="40">
        <v>15</v>
      </c>
    </row>
    <row r="108" spans="1:7" ht="12.75">
      <c r="A108" s="38" t="s">
        <v>202</v>
      </c>
      <c r="B108" s="39" t="s">
        <v>73</v>
      </c>
      <c r="C108" s="39" t="s">
        <v>116</v>
      </c>
      <c r="D108" s="40">
        <v>78774.07</v>
      </c>
      <c r="E108" s="41">
        <v>1</v>
      </c>
      <c r="F108" s="40"/>
      <c r="G108" s="40">
        <v>35</v>
      </c>
    </row>
    <row r="109" spans="1:7" ht="12.75">
      <c r="A109" s="38" t="s">
        <v>203</v>
      </c>
      <c r="B109" s="39" t="s">
        <v>73</v>
      </c>
      <c r="C109" s="39" t="s">
        <v>74</v>
      </c>
      <c r="D109" s="40">
        <v>78774.07</v>
      </c>
      <c r="E109" s="41">
        <v>1</v>
      </c>
      <c r="F109" s="40"/>
      <c r="G109" s="40">
        <v>15</v>
      </c>
    </row>
    <row r="110" spans="1:7" ht="12.75">
      <c r="A110" s="38" t="s">
        <v>204</v>
      </c>
      <c r="B110" s="39" t="s">
        <v>205</v>
      </c>
      <c r="C110" s="39" t="s">
        <v>45</v>
      </c>
      <c r="D110" s="40">
        <v>78774.07</v>
      </c>
      <c r="E110" s="41">
        <v>1</v>
      </c>
      <c r="F110" s="40"/>
      <c r="G110" s="40">
        <v>6</v>
      </c>
    </row>
    <row r="111" spans="1:7" ht="12.75">
      <c r="A111" s="38" t="s">
        <v>206</v>
      </c>
      <c r="B111" s="39" t="s">
        <v>205</v>
      </c>
      <c r="C111" s="39" t="s">
        <v>45</v>
      </c>
      <c r="D111" s="40">
        <v>78774.07</v>
      </c>
      <c r="E111" s="41">
        <v>1</v>
      </c>
      <c r="F111" s="40"/>
      <c r="G111" s="40">
        <v>15</v>
      </c>
    </row>
    <row r="112" spans="1:7" ht="12.75">
      <c r="A112" s="38" t="s">
        <v>207</v>
      </c>
      <c r="B112" s="39" t="s">
        <v>120</v>
      </c>
      <c r="C112" s="39" t="s">
        <v>208</v>
      </c>
      <c r="D112" s="40">
        <v>88340.16</v>
      </c>
      <c r="E112" s="41">
        <v>1</v>
      </c>
      <c r="F112" s="40"/>
      <c r="G112" s="40">
        <v>150</v>
      </c>
    </row>
    <row r="113" spans="1:7" ht="12.75">
      <c r="A113" s="38" t="s">
        <v>209</v>
      </c>
      <c r="B113" s="39" t="s">
        <v>120</v>
      </c>
      <c r="C113" s="39" t="s">
        <v>163</v>
      </c>
      <c r="D113" s="40">
        <v>78774.07</v>
      </c>
      <c r="E113" s="41">
        <v>1</v>
      </c>
      <c r="F113" s="40"/>
      <c r="G113" s="40">
        <v>10</v>
      </c>
    </row>
    <row r="114" spans="1:7" ht="12.75">
      <c r="A114" s="38" t="s">
        <v>210</v>
      </c>
      <c r="B114" s="39" t="s">
        <v>120</v>
      </c>
      <c r="C114" s="39" t="s">
        <v>163</v>
      </c>
      <c r="D114" s="40">
        <v>16711.05</v>
      </c>
      <c r="E114" s="41">
        <v>1</v>
      </c>
      <c r="F114" s="40"/>
      <c r="G114" s="40">
        <v>15</v>
      </c>
    </row>
    <row r="115" spans="1:7" ht="12.75">
      <c r="A115" s="38" t="s">
        <v>211</v>
      </c>
      <c r="B115" s="39" t="s">
        <v>120</v>
      </c>
      <c r="C115" s="39" t="s">
        <v>163</v>
      </c>
      <c r="D115" s="40">
        <v>78774.07</v>
      </c>
      <c r="E115" s="41">
        <v>1</v>
      </c>
      <c r="F115" s="40"/>
      <c r="G115" s="40">
        <v>15</v>
      </c>
    </row>
    <row r="116" spans="1:7" ht="12.75">
      <c r="A116" s="38" t="s">
        <v>212</v>
      </c>
      <c r="B116" s="39" t="s">
        <v>124</v>
      </c>
      <c r="C116" s="39" t="s">
        <v>165</v>
      </c>
      <c r="D116" s="40">
        <v>78774.07</v>
      </c>
      <c r="E116" s="41">
        <v>1</v>
      </c>
      <c r="F116" s="40"/>
      <c r="G116" s="40">
        <v>6</v>
      </c>
    </row>
    <row r="117" spans="1:7" ht="12.75">
      <c r="A117" s="38" t="s">
        <v>213</v>
      </c>
      <c r="B117" s="39" t="s">
        <v>76</v>
      </c>
      <c r="C117" s="39" t="s">
        <v>77</v>
      </c>
      <c r="D117" s="40">
        <v>16711.05</v>
      </c>
      <c r="E117" s="41">
        <v>1</v>
      </c>
      <c r="F117" s="40"/>
      <c r="G117" s="40">
        <v>15</v>
      </c>
    </row>
    <row r="118" spans="1:7" ht="12.75">
      <c r="A118" s="38" t="s">
        <v>214</v>
      </c>
      <c r="B118" s="39" t="s">
        <v>76</v>
      </c>
      <c r="C118" s="39" t="s">
        <v>79</v>
      </c>
      <c r="D118" s="40">
        <v>78774.07</v>
      </c>
      <c r="E118" s="41">
        <v>1</v>
      </c>
      <c r="F118" s="40"/>
      <c r="G118" s="40">
        <v>15</v>
      </c>
    </row>
    <row r="119" spans="1:7" ht="12.75">
      <c r="A119" s="38" t="s">
        <v>215</v>
      </c>
      <c r="B119" s="39" t="s">
        <v>76</v>
      </c>
      <c r="C119" s="39" t="s">
        <v>79</v>
      </c>
      <c r="D119" s="40">
        <v>78774.07</v>
      </c>
      <c r="E119" s="41">
        <v>1</v>
      </c>
      <c r="F119" s="40"/>
      <c r="G119" s="40">
        <v>15</v>
      </c>
    </row>
    <row r="120" spans="1:7" ht="12.75">
      <c r="A120" s="38" t="s">
        <v>216</v>
      </c>
      <c r="B120" s="39" t="s">
        <v>83</v>
      </c>
      <c r="C120" s="39" t="s">
        <v>84</v>
      </c>
      <c r="D120" s="40">
        <v>78774.07</v>
      </c>
      <c r="E120" s="41">
        <v>1</v>
      </c>
      <c r="F120" s="40"/>
      <c r="G120" s="40">
        <v>15</v>
      </c>
    </row>
    <row r="121" spans="1:7" ht="12.75">
      <c r="A121" s="38" t="s">
        <v>217</v>
      </c>
      <c r="B121" s="39" t="s">
        <v>83</v>
      </c>
      <c r="C121" s="39" t="s">
        <v>163</v>
      </c>
      <c r="D121" s="40">
        <v>78774.07</v>
      </c>
      <c r="E121" s="41">
        <v>1</v>
      </c>
      <c r="F121" s="40"/>
      <c r="G121" s="40">
        <v>40</v>
      </c>
    </row>
    <row r="122" spans="1:7" ht="12.75">
      <c r="A122" s="38" t="s">
        <v>218</v>
      </c>
      <c r="B122" s="39" t="s">
        <v>35</v>
      </c>
      <c r="C122" s="39" t="s">
        <v>174</v>
      </c>
      <c r="D122" s="40">
        <v>48461.95</v>
      </c>
      <c r="E122" s="41">
        <v>1</v>
      </c>
      <c r="F122" s="40"/>
      <c r="G122" s="40">
        <v>5</v>
      </c>
    </row>
    <row r="123" spans="1:7" ht="12.75">
      <c r="A123" s="35" t="s">
        <v>219</v>
      </c>
      <c r="B123" s="35"/>
      <c r="C123" s="35"/>
      <c r="D123" s="43">
        <v>1246783.7</v>
      </c>
      <c r="E123" s="37">
        <f>SUM(E124:E135)</f>
        <v>12</v>
      </c>
      <c r="F123" s="36">
        <f>SUM(F124:F135)</f>
        <v>0</v>
      </c>
      <c r="G123" s="36">
        <f>SUM(G124:G135)</f>
        <v>112.82</v>
      </c>
    </row>
    <row r="124" spans="1:7" ht="12.75">
      <c r="A124" s="38" t="s">
        <v>220</v>
      </c>
      <c r="B124" s="39" t="s">
        <v>29</v>
      </c>
      <c r="C124" s="39" t="s">
        <v>30</v>
      </c>
      <c r="D124" s="40">
        <v>78774.07</v>
      </c>
      <c r="E124" s="41">
        <v>1</v>
      </c>
      <c r="F124" s="40"/>
      <c r="G124" s="40">
        <v>15</v>
      </c>
    </row>
    <row r="125" spans="1:7" ht="12.75">
      <c r="A125" s="38" t="s">
        <v>221</v>
      </c>
      <c r="B125" s="39" t="s">
        <v>137</v>
      </c>
      <c r="C125" s="39" t="s">
        <v>138</v>
      </c>
      <c r="D125" s="40">
        <v>78774.07</v>
      </c>
      <c r="E125" s="41">
        <v>1</v>
      </c>
      <c r="F125" s="40"/>
      <c r="G125" s="40">
        <v>5</v>
      </c>
    </row>
    <row r="126" spans="1:7" ht="12.75">
      <c r="A126" s="38" t="s">
        <v>222</v>
      </c>
      <c r="B126" s="39" t="s">
        <v>52</v>
      </c>
      <c r="C126" s="39" t="s">
        <v>56</v>
      </c>
      <c r="D126" s="42">
        <v>96923.9</v>
      </c>
      <c r="E126" s="41">
        <v>1</v>
      </c>
      <c r="F126" s="40"/>
      <c r="G126" s="40">
        <v>10</v>
      </c>
    </row>
    <row r="127" spans="1:7" ht="12.75">
      <c r="A127" s="38" t="s">
        <v>223</v>
      </c>
      <c r="B127" s="39" t="s">
        <v>58</v>
      </c>
      <c r="C127" s="39" t="s">
        <v>61</v>
      </c>
      <c r="D127" s="40">
        <v>30311.77</v>
      </c>
      <c r="E127" s="41">
        <v>1</v>
      </c>
      <c r="F127" s="40"/>
      <c r="G127" s="40">
        <v>15</v>
      </c>
    </row>
    <row r="128" spans="1:7" ht="12.75">
      <c r="A128" s="38" t="s">
        <v>224</v>
      </c>
      <c r="B128" s="39" t="s">
        <v>63</v>
      </c>
      <c r="C128" s="39" t="s">
        <v>64</v>
      </c>
      <c r="D128" s="40">
        <v>16711.05</v>
      </c>
      <c r="E128" s="41">
        <v>1</v>
      </c>
      <c r="F128" s="40"/>
      <c r="G128" s="40">
        <v>15</v>
      </c>
    </row>
    <row r="129" spans="1:7" ht="12.75">
      <c r="A129" s="38" t="s">
        <v>225</v>
      </c>
      <c r="B129" s="39" t="s">
        <v>70</v>
      </c>
      <c r="C129" s="39" t="s">
        <v>110</v>
      </c>
      <c r="D129" s="40">
        <v>78774.07</v>
      </c>
      <c r="E129" s="41">
        <v>1</v>
      </c>
      <c r="F129" s="40"/>
      <c r="G129" s="40">
        <v>1.8</v>
      </c>
    </row>
    <row r="130" spans="1:7" ht="12.75">
      <c r="A130" s="38" t="s">
        <v>226</v>
      </c>
      <c r="B130" s="39" t="s">
        <v>70</v>
      </c>
      <c r="C130" s="39" t="s">
        <v>110</v>
      </c>
      <c r="D130" s="40">
        <v>78774.07</v>
      </c>
      <c r="E130" s="41">
        <v>1</v>
      </c>
      <c r="F130" s="40"/>
      <c r="G130" s="40">
        <v>7.24</v>
      </c>
    </row>
    <row r="131" spans="1:7" ht="12.75">
      <c r="A131" s="38" t="s">
        <v>227</v>
      </c>
      <c r="B131" s="39" t="s">
        <v>70</v>
      </c>
      <c r="C131" s="39" t="s">
        <v>110</v>
      </c>
      <c r="D131" s="40">
        <v>78774.07</v>
      </c>
      <c r="E131" s="41">
        <v>1</v>
      </c>
      <c r="F131" s="40"/>
      <c r="G131" s="40">
        <v>2.9</v>
      </c>
    </row>
    <row r="132" spans="1:7" ht="12.75">
      <c r="A132" s="38" t="s">
        <v>228</v>
      </c>
      <c r="B132" s="39" t="s">
        <v>70</v>
      </c>
      <c r="C132" s="39" t="s">
        <v>110</v>
      </c>
      <c r="D132" s="40">
        <v>78774.07</v>
      </c>
      <c r="E132" s="41">
        <v>1</v>
      </c>
      <c r="F132" s="40"/>
      <c r="G132" s="40">
        <v>9.14</v>
      </c>
    </row>
    <row r="133" spans="1:7" ht="12.75">
      <c r="A133" s="38" t="s">
        <v>229</v>
      </c>
      <c r="B133" s="39" t="s">
        <v>152</v>
      </c>
      <c r="C133" s="39" t="s">
        <v>153</v>
      </c>
      <c r="D133" s="40">
        <v>78774.07</v>
      </c>
      <c r="E133" s="41">
        <v>1</v>
      </c>
      <c r="F133" s="40"/>
      <c r="G133" s="40">
        <v>15</v>
      </c>
    </row>
    <row r="134" spans="1:7" ht="12.75">
      <c r="A134" s="38" t="s">
        <v>230</v>
      </c>
      <c r="B134" s="39" t="s">
        <v>73</v>
      </c>
      <c r="C134" s="39" t="s">
        <v>74</v>
      </c>
      <c r="D134" s="40">
        <v>78774.07</v>
      </c>
      <c r="E134" s="41">
        <v>1</v>
      </c>
      <c r="F134" s="40"/>
      <c r="G134" s="40">
        <v>15</v>
      </c>
    </row>
    <row r="135" spans="1:7" ht="12.75">
      <c r="A135" s="38" t="s">
        <v>231</v>
      </c>
      <c r="B135" s="39" t="s">
        <v>124</v>
      </c>
      <c r="C135" s="39" t="s">
        <v>125</v>
      </c>
      <c r="D135" s="40">
        <v>78774.07</v>
      </c>
      <c r="E135" s="41">
        <v>1</v>
      </c>
      <c r="F135" s="40"/>
      <c r="G135" s="40">
        <v>1.74</v>
      </c>
    </row>
    <row r="136" spans="1:7" ht="12.75">
      <c r="A136" s="35" t="s">
        <v>232</v>
      </c>
      <c r="B136" s="35"/>
      <c r="C136" s="35"/>
      <c r="D136" s="36">
        <v>153080.53</v>
      </c>
      <c r="E136" s="37">
        <f>SUM(E137:E138)</f>
        <v>2</v>
      </c>
      <c r="F136" s="36">
        <f>SUM(F137:F138)</f>
        <v>0</v>
      </c>
      <c r="G136" s="36">
        <f>SUM(G137:G138)</f>
        <v>10</v>
      </c>
    </row>
    <row r="137" spans="1:7" ht="12.75">
      <c r="A137" s="38" t="s">
        <v>233</v>
      </c>
      <c r="B137" s="39" t="s">
        <v>100</v>
      </c>
      <c r="C137" s="39" t="s">
        <v>101</v>
      </c>
      <c r="D137" s="40">
        <v>48461.95</v>
      </c>
      <c r="E137" s="41">
        <v>1</v>
      </c>
      <c r="F137" s="40"/>
      <c r="G137" s="40">
        <v>5</v>
      </c>
    </row>
    <row r="138" spans="1:7" ht="12.75">
      <c r="A138" s="38" t="s">
        <v>234</v>
      </c>
      <c r="B138" s="39" t="s">
        <v>67</v>
      </c>
      <c r="C138" s="39" t="s">
        <v>108</v>
      </c>
      <c r="D138" s="40">
        <v>5570.35</v>
      </c>
      <c r="E138" s="41">
        <v>1</v>
      </c>
      <c r="F138" s="40"/>
      <c r="G138" s="40">
        <v>5</v>
      </c>
    </row>
    <row r="139" spans="1:7" ht="12.75">
      <c r="A139" s="35" t="s">
        <v>235</v>
      </c>
      <c r="B139" s="35"/>
      <c r="C139" s="35"/>
      <c r="D139" s="36">
        <v>4224982.15</v>
      </c>
      <c r="E139" s="37">
        <f>SUM(E140:E171)</f>
        <v>32</v>
      </c>
      <c r="F139" s="36">
        <f>SUM(F140:F171)</f>
        <v>0</v>
      </c>
      <c r="G139" s="36">
        <f>SUM(G140:G171)</f>
        <v>712</v>
      </c>
    </row>
    <row r="140" spans="1:7" ht="12.75">
      <c r="A140" s="38" t="s">
        <v>236</v>
      </c>
      <c r="B140" s="39" t="s">
        <v>29</v>
      </c>
      <c r="C140" s="39" t="s">
        <v>30</v>
      </c>
      <c r="D140" s="40">
        <v>29077.17</v>
      </c>
      <c r="E140" s="41">
        <v>1</v>
      </c>
      <c r="F140" s="40"/>
      <c r="G140" s="40">
        <v>3</v>
      </c>
    </row>
    <row r="141" spans="1:7" ht="12.75">
      <c r="A141" s="38" t="s">
        <v>237</v>
      </c>
      <c r="B141" s="39" t="s">
        <v>29</v>
      </c>
      <c r="C141" s="39" t="s">
        <v>30</v>
      </c>
      <c r="D141" s="42">
        <v>11140.7</v>
      </c>
      <c r="E141" s="41">
        <v>1</v>
      </c>
      <c r="F141" s="40"/>
      <c r="G141" s="40">
        <v>10</v>
      </c>
    </row>
    <row r="142" spans="1:7" ht="12.75">
      <c r="A142" s="38" t="s">
        <v>238</v>
      </c>
      <c r="B142" s="39" t="s">
        <v>52</v>
      </c>
      <c r="C142" s="39" t="s">
        <v>56</v>
      </c>
      <c r="D142" s="40">
        <v>88340.16</v>
      </c>
      <c r="E142" s="41">
        <v>1</v>
      </c>
      <c r="F142" s="40"/>
      <c r="G142" s="40">
        <v>100</v>
      </c>
    </row>
    <row r="143" spans="1:7" ht="12.75">
      <c r="A143" s="38" t="s">
        <v>239</v>
      </c>
      <c r="B143" s="39" t="s">
        <v>58</v>
      </c>
      <c r="C143" s="39" t="s">
        <v>240</v>
      </c>
      <c r="D143" s="40">
        <v>78774.07</v>
      </c>
      <c r="E143" s="41">
        <v>1</v>
      </c>
      <c r="F143" s="40"/>
      <c r="G143" s="40">
        <v>15</v>
      </c>
    </row>
    <row r="144" spans="1:7" ht="12.75">
      <c r="A144" s="38" t="s">
        <v>241</v>
      </c>
      <c r="B144" s="39" t="s">
        <v>187</v>
      </c>
      <c r="C144" s="39" t="s">
        <v>188</v>
      </c>
      <c r="D144" s="40">
        <v>78774.07</v>
      </c>
      <c r="E144" s="41">
        <v>1</v>
      </c>
      <c r="F144" s="40"/>
      <c r="G144" s="40">
        <v>15</v>
      </c>
    </row>
    <row r="145" spans="1:7" ht="12.75">
      <c r="A145" s="38" t="s">
        <v>242</v>
      </c>
      <c r="B145" s="39" t="s">
        <v>187</v>
      </c>
      <c r="C145" s="39" t="s">
        <v>243</v>
      </c>
      <c r="D145" s="40">
        <v>145385.85</v>
      </c>
      <c r="E145" s="41">
        <v>1</v>
      </c>
      <c r="F145" s="40"/>
      <c r="G145" s="40">
        <v>15</v>
      </c>
    </row>
    <row r="146" spans="1:7" ht="12.75">
      <c r="A146" s="38" t="s">
        <v>244</v>
      </c>
      <c r="B146" s="39" t="s">
        <v>100</v>
      </c>
      <c r="C146" s="39" t="s">
        <v>101</v>
      </c>
      <c r="D146" s="40">
        <v>19384.78</v>
      </c>
      <c r="E146" s="41">
        <v>1</v>
      </c>
      <c r="F146" s="40"/>
      <c r="G146" s="40">
        <v>2</v>
      </c>
    </row>
    <row r="147" spans="1:7" ht="12.75">
      <c r="A147" s="38" t="s">
        <v>245</v>
      </c>
      <c r="B147" s="39" t="s">
        <v>100</v>
      </c>
      <c r="C147" s="39" t="s">
        <v>101</v>
      </c>
      <c r="D147" s="40">
        <v>29077.17</v>
      </c>
      <c r="E147" s="41">
        <v>1</v>
      </c>
      <c r="F147" s="40"/>
      <c r="G147" s="40">
        <v>3</v>
      </c>
    </row>
    <row r="148" spans="1:7" ht="12.75">
      <c r="A148" s="38" t="s">
        <v>246</v>
      </c>
      <c r="B148" s="39" t="s">
        <v>67</v>
      </c>
      <c r="C148" s="39" t="s">
        <v>68</v>
      </c>
      <c r="D148" s="40">
        <v>48461.95</v>
      </c>
      <c r="E148" s="41">
        <v>1</v>
      </c>
      <c r="F148" s="40"/>
      <c r="G148" s="40">
        <v>5</v>
      </c>
    </row>
    <row r="149" spans="1:7" ht="12.75">
      <c r="A149" s="38" t="s">
        <v>247</v>
      </c>
      <c r="B149" s="39" t="s">
        <v>67</v>
      </c>
      <c r="C149" s="39" t="s">
        <v>68</v>
      </c>
      <c r="D149" s="40">
        <v>78774.07</v>
      </c>
      <c r="E149" s="41">
        <v>1</v>
      </c>
      <c r="F149" s="40"/>
      <c r="G149" s="40">
        <v>15</v>
      </c>
    </row>
    <row r="150" spans="1:7" ht="12.75">
      <c r="A150" s="38" t="s">
        <v>248</v>
      </c>
      <c r="B150" s="39" t="s">
        <v>67</v>
      </c>
      <c r="C150" s="39" t="s">
        <v>68</v>
      </c>
      <c r="D150" s="40">
        <v>78774.07</v>
      </c>
      <c r="E150" s="41">
        <v>1</v>
      </c>
      <c r="F150" s="40"/>
      <c r="G150" s="40">
        <v>15</v>
      </c>
    </row>
    <row r="151" spans="1:7" ht="12.75">
      <c r="A151" s="38" t="s">
        <v>249</v>
      </c>
      <c r="B151" s="39" t="s">
        <v>144</v>
      </c>
      <c r="C151" s="39" t="s">
        <v>196</v>
      </c>
      <c r="D151" s="42">
        <v>11140.7</v>
      </c>
      <c r="E151" s="41">
        <v>1</v>
      </c>
      <c r="F151" s="40"/>
      <c r="G151" s="40">
        <v>15</v>
      </c>
    </row>
    <row r="152" spans="1:7" ht="12.75">
      <c r="A152" s="38" t="s">
        <v>250</v>
      </c>
      <c r="B152" s="39" t="s">
        <v>144</v>
      </c>
      <c r="C152" s="39" t="s">
        <v>251</v>
      </c>
      <c r="D152" s="40">
        <v>88340.16</v>
      </c>
      <c r="E152" s="41">
        <v>1</v>
      </c>
      <c r="F152" s="40"/>
      <c r="G152" s="40">
        <v>150</v>
      </c>
    </row>
    <row r="153" spans="1:7" ht="12.75">
      <c r="A153" s="38" t="s">
        <v>252</v>
      </c>
      <c r="B153" s="39" t="s">
        <v>148</v>
      </c>
      <c r="C153" s="39" t="s">
        <v>253</v>
      </c>
      <c r="D153" s="40">
        <v>29077.17</v>
      </c>
      <c r="E153" s="41">
        <v>1</v>
      </c>
      <c r="F153" s="40"/>
      <c r="G153" s="40">
        <v>3</v>
      </c>
    </row>
    <row r="154" spans="1:7" ht="12.75">
      <c r="A154" s="38" t="s">
        <v>254</v>
      </c>
      <c r="B154" s="39" t="s">
        <v>255</v>
      </c>
      <c r="C154" s="39" t="s">
        <v>71</v>
      </c>
      <c r="D154" s="40">
        <v>78774.07</v>
      </c>
      <c r="E154" s="41">
        <v>1</v>
      </c>
      <c r="F154" s="40"/>
      <c r="G154" s="40">
        <v>15</v>
      </c>
    </row>
    <row r="155" spans="1:7" ht="12.75">
      <c r="A155" s="38" t="s">
        <v>256</v>
      </c>
      <c r="B155" s="39" t="s">
        <v>255</v>
      </c>
      <c r="C155" s="39" t="s">
        <v>257</v>
      </c>
      <c r="D155" s="40">
        <v>48461.95</v>
      </c>
      <c r="E155" s="41">
        <v>1</v>
      </c>
      <c r="F155" s="40"/>
      <c r="G155" s="40">
        <v>5</v>
      </c>
    </row>
    <row r="156" spans="1:7" ht="12.75">
      <c r="A156" s="38" t="s">
        <v>258</v>
      </c>
      <c r="B156" s="39" t="s">
        <v>259</v>
      </c>
      <c r="C156" s="39" t="s">
        <v>260</v>
      </c>
      <c r="D156" s="40">
        <v>78774.07</v>
      </c>
      <c r="E156" s="41">
        <v>1</v>
      </c>
      <c r="F156" s="40"/>
      <c r="G156" s="40">
        <v>9</v>
      </c>
    </row>
    <row r="157" spans="1:7" ht="12.75">
      <c r="A157" s="38" t="s">
        <v>261</v>
      </c>
      <c r="B157" s="39" t="s">
        <v>152</v>
      </c>
      <c r="C157" s="39" t="s">
        <v>199</v>
      </c>
      <c r="D157" s="40">
        <v>78774.07</v>
      </c>
      <c r="E157" s="41">
        <v>1</v>
      </c>
      <c r="F157" s="40"/>
      <c r="G157" s="40">
        <v>9</v>
      </c>
    </row>
    <row r="158" spans="1:7" ht="12.75">
      <c r="A158" s="38" t="s">
        <v>262</v>
      </c>
      <c r="B158" s="39" t="s">
        <v>152</v>
      </c>
      <c r="C158" s="39" t="s">
        <v>153</v>
      </c>
      <c r="D158" s="40">
        <v>78774.07</v>
      </c>
      <c r="E158" s="41">
        <v>1</v>
      </c>
      <c r="F158" s="40"/>
      <c r="G158" s="40">
        <v>15</v>
      </c>
    </row>
    <row r="159" spans="1:7" ht="12.75">
      <c r="A159" s="38" t="s">
        <v>263</v>
      </c>
      <c r="B159" s="39" t="s">
        <v>152</v>
      </c>
      <c r="C159" s="39" t="s">
        <v>153</v>
      </c>
      <c r="D159" s="40">
        <v>48461.95</v>
      </c>
      <c r="E159" s="41">
        <v>1</v>
      </c>
      <c r="F159" s="40"/>
      <c r="G159" s="40">
        <v>5</v>
      </c>
    </row>
    <row r="160" spans="1:7" ht="12.75">
      <c r="A160" s="38" t="s">
        <v>264</v>
      </c>
      <c r="B160" s="39" t="s">
        <v>73</v>
      </c>
      <c r="C160" s="39" t="s">
        <v>116</v>
      </c>
      <c r="D160" s="40">
        <v>78774.07</v>
      </c>
      <c r="E160" s="41">
        <v>1</v>
      </c>
      <c r="F160" s="40"/>
      <c r="G160" s="40">
        <v>15</v>
      </c>
    </row>
    <row r="161" spans="1:7" ht="12.75">
      <c r="A161" s="38" t="s">
        <v>265</v>
      </c>
      <c r="B161" s="39" t="s">
        <v>44</v>
      </c>
      <c r="C161" s="39" t="s">
        <v>45</v>
      </c>
      <c r="D161" s="40">
        <v>68736.46</v>
      </c>
      <c r="E161" s="41">
        <v>1</v>
      </c>
      <c r="F161" s="40"/>
      <c r="G161" s="40">
        <v>5</v>
      </c>
    </row>
    <row r="162" spans="1:7" ht="12.75">
      <c r="A162" s="38" t="s">
        <v>266</v>
      </c>
      <c r="B162" s="39" t="s">
        <v>44</v>
      </c>
      <c r="C162" s="39" t="s">
        <v>45</v>
      </c>
      <c r="D162" s="40">
        <v>78774.07</v>
      </c>
      <c r="E162" s="41">
        <v>1</v>
      </c>
      <c r="F162" s="40"/>
      <c r="G162" s="40">
        <v>30</v>
      </c>
    </row>
    <row r="163" spans="1:7" ht="12.75">
      <c r="A163" s="38" t="s">
        <v>267</v>
      </c>
      <c r="B163" s="39" t="s">
        <v>120</v>
      </c>
      <c r="C163" s="39" t="s">
        <v>208</v>
      </c>
      <c r="D163" s="40">
        <v>30311.77</v>
      </c>
      <c r="E163" s="41">
        <v>1</v>
      </c>
      <c r="F163" s="40"/>
      <c r="G163" s="40">
        <v>145</v>
      </c>
    </row>
    <row r="164" spans="1:7" ht="12.75">
      <c r="A164" s="38" t="s">
        <v>268</v>
      </c>
      <c r="B164" s="39" t="s">
        <v>124</v>
      </c>
      <c r="C164" s="39" t="s">
        <v>165</v>
      </c>
      <c r="D164" s="40">
        <v>78774.07</v>
      </c>
      <c r="E164" s="41">
        <v>1</v>
      </c>
      <c r="F164" s="40"/>
      <c r="G164" s="40">
        <v>15</v>
      </c>
    </row>
    <row r="165" spans="1:7" ht="12.75">
      <c r="A165" s="38" t="s">
        <v>269</v>
      </c>
      <c r="B165" s="39" t="s">
        <v>76</v>
      </c>
      <c r="C165" s="39" t="s">
        <v>79</v>
      </c>
      <c r="D165" s="40">
        <v>78774.07</v>
      </c>
      <c r="E165" s="41">
        <v>1</v>
      </c>
      <c r="F165" s="40"/>
      <c r="G165" s="40">
        <v>15</v>
      </c>
    </row>
    <row r="166" spans="1:7" ht="12.75">
      <c r="A166" s="38" t="s">
        <v>270</v>
      </c>
      <c r="B166" s="39" t="s">
        <v>76</v>
      </c>
      <c r="C166" s="39" t="s">
        <v>77</v>
      </c>
      <c r="D166" s="40">
        <v>78774.07</v>
      </c>
      <c r="E166" s="41">
        <v>1</v>
      </c>
      <c r="F166" s="40"/>
      <c r="G166" s="40">
        <v>20</v>
      </c>
    </row>
    <row r="167" spans="1:7" ht="12.75">
      <c r="A167" s="38" t="s">
        <v>271</v>
      </c>
      <c r="B167" s="39" t="s">
        <v>76</v>
      </c>
      <c r="C167" s="39" t="s">
        <v>79</v>
      </c>
      <c r="D167" s="40">
        <v>78774.07</v>
      </c>
      <c r="E167" s="41">
        <v>1</v>
      </c>
      <c r="F167" s="40"/>
      <c r="G167" s="40">
        <v>15</v>
      </c>
    </row>
    <row r="168" spans="1:7" ht="12.75">
      <c r="A168" s="38" t="s">
        <v>272</v>
      </c>
      <c r="B168" s="39" t="s">
        <v>83</v>
      </c>
      <c r="C168" s="39" t="s">
        <v>131</v>
      </c>
      <c r="D168" s="40">
        <v>48461.95</v>
      </c>
      <c r="E168" s="41">
        <v>1</v>
      </c>
      <c r="F168" s="40"/>
      <c r="G168" s="40">
        <v>15</v>
      </c>
    </row>
    <row r="169" spans="1:7" ht="12.75">
      <c r="A169" s="38" t="s">
        <v>273</v>
      </c>
      <c r="B169" s="39" t="s">
        <v>83</v>
      </c>
      <c r="C169" s="39" t="s">
        <v>84</v>
      </c>
      <c r="D169" s="40">
        <v>29077.17</v>
      </c>
      <c r="E169" s="41">
        <v>1</v>
      </c>
      <c r="F169" s="40"/>
      <c r="G169" s="40">
        <v>3</v>
      </c>
    </row>
    <row r="170" spans="1:7" ht="12.75">
      <c r="A170" s="38" t="s">
        <v>274</v>
      </c>
      <c r="B170" s="39" t="s">
        <v>83</v>
      </c>
      <c r="C170" s="39" t="s">
        <v>171</v>
      </c>
      <c r="D170" s="40">
        <v>78774.07</v>
      </c>
      <c r="E170" s="41">
        <v>1</v>
      </c>
      <c r="F170" s="40"/>
      <c r="G170" s="40">
        <v>9</v>
      </c>
    </row>
    <row r="171" spans="1:7" ht="12.75">
      <c r="A171" s="38" t="s">
        <v>275</v>
      </c>
      <c r="B171" s="39" t="s">
        <v>83</v>
      </c>
      <c r="C171" s="39" t="s">
        <v>84</v>
      </c>
      <c r="D171" s="40">
        <v>9692.39</v>
      </c>
      <c r="E171" s="41">
        <v>1</v>
      </c>
      <c r="F171" s="40"/>
      <c r="G171" s="40">
        <v>1</v>
      </c>
    </row>
    <row r="172" spans="1:7" ht="12.75">
      <c r="A172" s="35" t="s">
        <v>276</v>
      </c>
      <c r="B172" s="35"/>
      <c r="C172" s="35"/>
      <c r="D172" s="36">
        <v>2333124.85</v>
      </c>
      <c r="E172" s="37">
        <f>SUM(E173:E174)</f>
        <v>2</v>
      </c>
      <c r="F172" s="36">
        <f>SUM(F173:F174)</f>
        <v>0</v>
      </c>
      <c r="G172" s="36">
        <f>SUM(G173:G174)</f>
        <v>30</v>
      </c>
    </row>
    <row r="173" spans="1:7" ht="12.75">
      <c r="A173" s="38" t="s">
        <v>277</v>
      </c>
      <c r="B173" s="39" t="s">
        <v>32</v>
      </c>
      <c r="C173" s="39" t="s">
        <v>33</v>
      </c>
      <c r="D173" s="40">
        <v>16711.05</v>
      </c>
      <c r="E173" s="41">
        <v>1</v>
      </c>
      <c r="F173" s="40"/>
      <c r="G173" s="40">
        <v>15</v>
      </c>
    </row>
    <row r="174" spans="1:7" ht="12.75">
      <c r="A174" s="38" t="s">
        <v>278</v>
      </c>
      <c r="B174" s="39" t="s">
        <v>32</v>
      </c>
      <c r="C174" s="39" t="s">
        <v>33</v>
      </c>
      <c r="D174" s="40">
        <v>78774.07</v>
      </c>
      <c r="E174" s="41">
        <v>1</v>
      </c>
      <c r="F174" s="40"/>
      <c r="G174" s="40">
        <v>15</v>
      </c>
    </row>
    <row r="175" spans="1:7" ht="12.75">
      <c r="A175" s="35" t="s">
        <v>279</v>
      </c>
      <c r="B175" s="35"/>
      <c r="C175" s="35"/>
      <c r="D175" s="36">
        <v>331806.98</v>
      </c>
      <c r="E175" s="37">
        <f>SUM(E176:E180)</f>
        <v>5</v>
      </c>
      <c r="F175" s="36">
        <f>SUM(F176:F180)</f>
        <v>0</v>
      </c>
      <c r="G175" s="36">
        <f>SUM(G176:G180)</f>
        <v>50.5</v>
      </c>
    </row>
    <row r="176" spans="1:7" ht="12.75">
      <c r="A176" s="38" t="s">
        <v>280</v>
      </c>
      <c r="B176" s="39" t="s">
        <v>137</v>
      </c>
      <c r="C176" s="39" t="s">
        <v>138</v>
      </c>
      <c r="D176" s="40">
        <v>16711.05</v>
      </c>
      <c r="E176" s="41">
        <v>1</v>
      </c>
      <c r="F176" s="40"/>
      <c r="G176" s="40">
        <v>15</v>
      </c>
    </row>
    <row r="177" spans="1:7" ht="12.75">
      <c r="A177" s="38" t="s">
        <v>281</v>
      </c>
      <c r="B177" s="39" t="s">
        <v>144</v>
      </c>
      <c r="C177" s="39" t="s">
        <v>196</v>
      </c>
      <c r="D177" s="40">
        <v>30311.77</v>
      </c>
      <c r="E177" s="41">
        <v>1</v>
      </c>
      <c r="F177" s="40"/>
      <c r="G177" s="40">
        <v>0.5</v>
      </c>
    </row>
    <row r="178" spans="1:7" ht="12.75">
      <c r="A178" s="38" t="s">
        <v>282</v>
      </c>
      <c r="B178" s="39" t="s">
        <v>144</v>
      </c>
      <c r="C178" s="39" t="s">
        <v>196</v>
      </c>
      <c r="D178" s="40">
        <v>78774.07</v>
      </c>
      <c r="E178" s="41">
        <v>1</v>
      </c>
      <c r="F178" s="40"/>
      <c r="G178" s="40">
        <v>15</v>
      </c>
    </row>
    <row r="179" spans="1:7" ht="12.75">
      <c r="A179" s="38" t="s">
        <v>283</v>
      </c>
      <c r="B179" s="39" t="s">
        <v>32</v>
      </c>
      <c r="C179" s="39" t="s">
        <v>33</v>
      </c>
      <c r="D179" s="40">
        <v>48461.95</v>
      </c>
      <c r="E179" s="41">
        <v>1</v>
      </c>
      <c r="F179" s="40"/>
      <c r="G179" s="40">
        <v>5</v>
      </c>
    </row>
    <row r="180" spans="1:7" ht="12.75">
      <c r="A180" s="38" t="s">
        <v>284</v>
      </c>
      <c r="B180" s="39" t="s">
        <v>120</v>
      </c>
      <c r="C180" s="39" t="s">
        <v>163</v>
      </c>
      <c r="D180" s="40">
        <v>78774.07</v>
      </c>
      <c r="E180" s="41">
        <v>1</v>
      </c>
      <c r="F180" s="40"/>
      <c r="G180" s="40">
        <v>15</v>
      </c>
    </row>
    <row r="181" spans="1:7" ht="12.75">
      <c r="A181" s="35" t="s">
        <v>285</v>
      </c>
      <c r="B181" s="35"/>
      <c r="C181" s="35"/>
      <c r="D181" s="36">
        <v>91321.04</v>
      </c>
      <c r="E181" s="37">
        <f>SUM(E182:E184)</f>
        <v>3</v>
      </c>
      <c r="F181" s="36">
        <f>SUM(F182:F184)</f>
        <v>650</v>
      </c>
      <c r="G181" s="36">
        <f>SUM(G182:G184)</f>
        <v>18</v>
      </c>
    </row>
    <row r="182" spans="1:7" ht="12.75">
      <c r="A182" s="38" t="s">
        <v>286</v>
      </c>
      <c r="B182" s="39" t="s">
        <v>29</v>
      </c>
      <c r="C182" s="39" t="s">
        <v>40</v>
      </c>
      <c r="D182" s="40">
        <v>16711.05</v>
      </c>
      <c r="E182" s="41">
        <v>1</v>
      </c>
      <c r="F182" s="40"/>
      <c r="G182" s="40">
        <v>15</v>
      </c>
    </row>
    <row r="183" spans="1:7" ht="12.75">
      <c r="A183" s="38" t="s">
        <v>287</v>
      </c>
      <c r="B183" s="39" t="s">
        <v>29</v>
      </c>
      <c r="C183" s="39" t="s">
        <v>30</v>
      </c>
      <c r="D183" s="40">
        <v>29077.17</v>
      </c>
      <c r="E183" s="41">
        <v>1</v>
      </c>
      <c r="F183" s="40"/>
      <c r="G183" s="40">
        <v>3</v>
      </c>
    </row>
    <row r="184" spans="1:7" ht="12.75">
      <c r="A184" s="38" t="s">
        <v>288</v>
      </c>
      <c r="B184" s="39" t="s">
        <v>124</v>
      </c>
      <c r="C184" s="39" t="s">
        <v>74</v>
      </c>
      <c r="D184" s="40">
        <v>45532.82</v>
      </c>
      <c r="E184" s="41">
        <v>1</v>
      </c>
      <c r="F184" s="40">
        <v>650</v>
      </c>
      <c r="G184" s="40"/>
    </row>
    <row r="185" spans="1:7" ht="12.75">
      <c r="A185" s="35" t="s">
        <v>289</v>
      </c>
      <c r="B185" s="35"/>
      <c r="C185" s="35"/>
      <c r="D185" s="36">
        <v>107851.24</v>
      </c>
      <c r="E185" s="37">
        <f>SUM(E186)</f>
        <v>1</v>
      </c>
      <c r="F185" s="36">
        <f>SUM(F186)</f>
        <v>0</v>
      </c>
      <c r="G185" s="36">
        <f>SUM(G186)</f>
        <v>3</v>
      </c>
    </row>
    <row r="186" spans="1:7" ht="12.75">
      <c r="A186" s="38" t="s">
        <v>290</v>
      </c>
      <c r="B186" s="39" t="s">
        <v>144</v>
      </c>
      <c r="C186" s="39" t="s">
        <v>251</v>
      </c>
      <c r="D186" s="40">
        <v>29077.17</v>
      </c>
      <c r="E186" s="41">
        <v>1</v>
      </c>
      <c r="F186" s="40"/>
      <c r="G186" s="40">
        <v>3</v>
      </c>
    </row>
    <row r="187" spans="1:7" ht="12.75">
      <c r="A187" s="35" t="s">
        <v>291</v>
      </c>
      <c r="B187" s="35"/>
      <c r="C187" s="35"/>
      <c r="D187" s="36">
        <v>534966.17</v>
      </c>
      <c r="E187" s="37">
        <f>SUM(E188:E192)</f>
        <v>5</v>
      </c>
      <c r="F187" s="36">
        <f>SUM(F188:F192)</f>
        <v>0</v>
      </c>
      <c r="G187" s="36">
        <f>SUM(G188:G192)</f>
        <v>518</v>
      </c>
    </row>
    <row r="188" spans="1:7" ht="12.75">
      <c r="A188" s="38" t="s">
        <v>292</v>
      </c>
      <c r="B188" s="39" t="s">
        <v>52</v>
      </c>
      <c r="C188" s="39" t="s">
        <v>293</v>
      </c>
      <c r="D188" s="40">
        <v>103561.21</v>
      </c>
      <c r="E188" s="41">
        <v>1</v>
      </c>
      <c r="F188" s="40"/>
      <c r="G188" s="40">
        <v>476</v>
      </c>
    </row>
    <row r="189" spans="1:7" ht="12.75">
      <c r="A189" s="38" t="s">
        <v>294</v>
      </c>
      <c r="B189" s="39" t="s">
        <v>259</v>
      </c>
      <c r="C189" s="39" t="s">
        <v>295</v>
      </c>
      <c r="D189" s="40">
        <v>67846.73</v>
      </c>
      <c r="E189" s="41">
        <v>1</v>
      </c>
      <c r="F189" s="40"/>
      <c r="G189" s="40">
        <v>7</v>
      </c>
    </row>
    <row r="190" spans="1:7" ht="12.75">
      <c r="A190" s="38" t="s">
        <v>296</v>
      </c>
      <c r="B190" s="39" t="s">
        <v>76</v>
      </c>
      <c r="C190" s="39" t="s">
        <v>79</v>
      </c>
      <c r="D190" s="40">
        <v>78774.07</v>
      </c>
      <c r="E190" s="41">
        <v>1</v>
      </c>
      <c r="F190" s="40"/>
      <c r="G190" s="40">
        <v>15</v>
      </c>
    </row>
    <row r="191" spans="1:7" ht="12.75">
      <c r="A191" s="38" t="s">
        <v>297</v>
      </c>
      <c r="B191" s="39" t="s">
        <v>83</v>
      </c>
      <c r="C191" s="39" t="s">
        <v>84</v>
      </c>
      <c r="D191" s="40">
        <v>48461.95</v>
      </c>
      <c r="E191" s="41">
        <v>1</v>
      </c>
      <c r="F191" s="40"/>
      <c r="G191" s="40">
        <v>5</v>
      </c>
    </row>
    <row r="192" spans="1:7" ht="12.75">
      <c r="A192" s="38" t="s">
        <v>298</v>
      </c>
      <c r="B192" s="39" t="s">
        <v>83</v>
      </c>
      <c r="C192" s="39" t="s">
        <v>84</v>
      </c>
      <c r="D192" s="40">
        <v>78774.07</v>
      </c>
      <c r="E192" s="41">
        <v>1</v>
      </c>
      <c r="F192" s="40"/>
      <c r="G192" s="40">
        <v>15</v>
      </c>
    </row>
    <row r="193" spans="1:7" ht="12.75">
      <c r="A193" s="35" t="s">
        <v>299</v>
      </c>
      <c r="B193" s="35"/>
      <c r="C193" s="35"/>
      <c r="D193" s="36">
        <v>786829.79</v>
      </c>
      <c r="E193" s="37">
        <f>SUM(E194:E198)</f>
        <v>5</v>
      </c>
      <c r="F193" s="36">
        <f>SUM(F194:F198)</f>
        <v>0</v>
      </c>
      <c r="G193" s="36">
        <f>SUM(G194:G198)</f>
        <v>210</v>
      </c>
    </row>
    <row r="194" spans="1:7" ht="12.75">
      <c r="A194" s="38" t="s">
        <v>300</v>
      </c>
      <c r="B194" s="39" t="s">
        <v>67</v>
      </c>
      <c r="C194" s="39" t="s">
        <v>68</v>
      </c>
      <c r="D194" s="40">
        <v>78774.07</v>
      </c>
      <c r="E194" s="41">
        <v>1</v>
      </c>
      <c r="F194" s="40"/>
      <c r="G194" s="40">
        <v>15</v>
      </c>
    </row>
    <row r="195" spans="1:7" ht="12.75">
      <c r="A195" s="38" t="s">
        <v>301</v>
      </c>
      <c r="B195" s="39" t="s">
        <v>67</v>
      </c>
      <c r="C195" s="39" t="s">
        <v>68</v>
      </c>
      <c r="D195" s="40">
        <v>78774.07</v>
      </c>
      <c r="E195" s="41">
        <v>1</v>
      </c>
      <c r="F195" s="40"/>
      <c r="G195" s="40">
        <v>15</v>
      </c>
    </row>
    <row r="196" spans="1:7" ht="12.75">
      <c r="A196" s="38" t="s">
        <v>302</v>
      </c>
      <c r="B196" s="39" t="s">
        <v>259</v>
      </c>
      <c r="C196" s="39" t="s">
        <v>303</v>
      </c>
      <c r="D196" s="40">
        <v>16711.05</v>
      </c>
      <c r="E196" s="41">
        <v>1</v>
      </c>
      <c r="F196" s="40"/>
      <c r="G196" s="40">
        <v>15</v>
      </c>
    </row>
    <row r="197" spans="1:7" ht="12.75">
      <c r="A197" s="38" t="s">
        <v>304</v>
      </c>
      <c r="B197" s="39" t="s">
        <v>259</v>
      </c>
      <c r="C197" s="39" t="s">
        <v>303</v>
      </c>
      <c r="D197" s="40">
        <v>78774.07</v>
      </c>
      <c r="E197" s="41">
        <v>1</v>
      </c>
      <c r="F197" s="40"/>
      <c r="G197" s="40">
        <v>15</v>
      </c>
    </row>
    <row r="198" spans="1:7" ht="12.75">
      <c r="A198" s="38" t="s">
        <v>305</v>
      </c>
      <c r="B198" s="39" t="s">
        <v>124</v>
      </c>
      <c r="C198" s="39" t="s">
        <v>125</v>
      </c>
      <c r="D198" s="40">
        <v>88340.16</v>
      </c>
      <c r="E198" s="41">
        <v>1</v>
      </c>
      <c r="F198" s="40"/>
      <c r="G198" s="40">
        <v>150</v>
      </c>
    </row>
    <row r="199" spans="1:7" ht="12.75">
      <c r="A199" s="35" t="s">
        <v>306</v>
      </c>
      <c r="B199" s="35"/>
      <c r="C199" s="35"/>
      <c r="D199" s="36">
        <v>2866653.24</v>
      </c>
      <c r="E199" s="37">
        <f>SUM(E200:E233)</f>
        <v>34</v>
      </c>
      <c r="F199" s="36">
        <f>SUM(F200:F233)</f>
        <v>0</v>
      </c>
      <c r="G199" s="36">
        <f>SUM(G200:G233)</f>
        <v>799.8</v>
      </c>
    </row>
    <row r="200" spans="1:7" ht="12.75">
      <c r="A200" s="38" t="s">
        <v>307</v>
      </c>
      <c r="B200" s="39" t="s">
        <v>48</v>
      </c>
      <c r="C200" s="39" t="s">
        <v>89</v>
      </c>
      <c r="D200" s="40">
        <v>78774.07</v>
      </c>
      <c r="E200" s="41">
        <v>1</v>
      </c>
      <c r="F200" s="40"/>
      <c r="G200" s="40">
        <v>15</v>
      </c>
    </row>
    <row r="201" spans="1:7" ht="12.75">
      <c r="A201" s="38" t="s">
        <v>308</v>
      </c>
      <c r="B201" s="39" t="s">
        <v>91</v>
      </c>
      <c r="C201" s="39" t="s">
        <v>134</v>
      </c>
      <c r="D201" s="40">
        <v>78774.07</v>
      </c>
      <c r="E201" s="41">
        <v>1</v>
      </c>
      <c r="F201" s="40"/>
      <c r="G201" s="40">
        <v>15</v>
      </c>
    </row>
    <row r="202" spans="1:7" ht="12.75">
      <c r="A202" s="38" t="s">
        <v>309</v>
      </c>
      <c r="B202" s="39" t="s">
        <v>137</v>
      </c>
      <c r="C202" s="39" t="s">
        <v>138</v>
      </c>
      <c r="D202" s="40">
        <v>78774.07</v>
      </c>
      <c r="E202" s="41">
        <v>1</v>
      </c>
      <c r="F202" s="40"/>
      <c r="G202" s="40">
        <v>15</v>
      </c>
    </row>
    <row r="203" spans="1:7" ht="12.75">
      <c r="A203" s="38" t="s">
        <v>310</v>
      </c>
      <c r="B203" s="39" t="s">
        <v>52</v>
      </c>
      <c r="C203" s="39" t="s">
        <v>56</v>
      </c>
      <c r="D203" s="40">
        <v>93995.12</v>
      </c>
      <c r="E203" s="41">
        <v>1</v>
      </c>
      <c r="F203" s="40"/>
      <c r="G203" s="40">
        <v>33</v>
      </c>
    </row>
    <row r="204" spans="1:7" ht="12.75">
      <c r="A204" s="38" t="s">
        <v>311</v>
      </c>
      <c r="B204" s="39" t="s">
        <v>52</v>
      </c>
      <c r="C204" s="39" t="s">
        <v>53</v>
      </c>
      <c r="D204" s="40">
        <v>78774.07</v>
      </c>
      <c r="E204" s="41">
        <v>1</v>
      </c>
      <c r="F204" s="40"/>
      <c r="G204" s="40">
        <v>15</v>
      </c>
    </row>
    <row r="205" spans="1:7" ht="12.75">
      <c r="A205" s="38" t="s">
        <v>312</v>
      </c>
      <c r="B205" s="39" t="s">
        <v>313</v>
      </c>
      <c r="C205" s="39" t="s">
        <v>188</v>
      </c>
      <c r="D205" s="40">
        <v>78774.07</v>
      </c>
      <c r="E205" s="41">
        <v>1</v>
      </c>
      <c r="F205" s="40"/>
      <c r="G205" s="40">
        <v>15</v>
      </c>
    </row>
    <row r="206" spans="1:7" ht="12.75">
      <c r="A206" s="38" t="s">
        <v>314</v>
      </c>
      <c r="B206" s="39" t="s">
        <v>96</v>
      </c>
      <c r="C206" s="39" t="s">
        <v>188</v>
      </c>
      <c r="D206" s="40">
        <v>78774.07</v>
      </c>
      <c r="E206" s="41">
        <v>1</v>
      </c>
      <c r="F206" s="40"/>
      <c r="G206" s="40">
        <v>15</v>
      </c>
    </row>
    <row r="207" spans="1:7" ht="12.75">
      <c r="A207" s="38" t="s">
        <v>315</v>
      </c>
      <c r="B207" s="39" t="s">
        <v>63</v>
      </c>
      <c r="C207" s="39" t="s">
        <v>182</v>
      </c>
      <c r="D207" s="40">
        <v>78774.07</v>
      </c>
      <c r="E207" s="41">
        <v>1</v>
      </c>
      <c r="F207" s="40"/>
      <c r="G207" s="40">
        <v>15</v>
      </c>
    </row>
    <row r="208" spans="1:7" ht="12.75">
      <c r="A208" s="38" t="s">
        <v>316</v>
      </c>
      <c r="B208" s="39" t="s">
        <v>144</v>
      </c>
      <c r="C208" s="39" t="s">
        <v>196</v>
      </c>
      <c r="D208" s="40">
        <v>78774.07</v>
      </c>
      <c r="E208" s="41">
        <v>1</v>
      </c>
      <c r="F208" s="40"/>
      <c r="G208" s="40">
        <v>15</v>
      </c>
    </row>
    <row r="209" spans="1:7" ht="12.75">
      <c r="A209" s="38" t="s">
        <v>317</v>
      </c>
      <c r="B209" s="39" t="s">
        <v>144</v>
      </c>
      <c r="C209" s="39" t="s">
        <v>145</v>
      </c>
      <c r="D209" s="40">
        <v>45532.82</v>
      </c>
      <c r="E209" s="41">
        <v>1</v>
      </c>
      <c r="F209" s="40"/>
      <c r="G209" s="40">
        <v>25</v>
      </c>
    </row>
    <row r="210" spans="1:7" ht="12.75">
      <c r="A210" s="38" t="s">
        <v>318</v>
      </c>
      <c r="B210" s="39" t="s">
        <v>148</v>
      </c>
      <c r="C210" s="39" t="s">
        <v>71</v>
      </c>
      <c r="D210" s="40">
        <v>78774.07</v>
      </c>
      <c r="E210" s="41">
        <v>1</v>
      </c>
      <c r="F210" s="40"/>
      <c r="G210" s="40">
        <v>15</v>
      </c>
    </row>
    <row r="211" spans="1:7" ht="12.75">
      <c r="A211" s="38" t="s">
        <v>319</v>
      </c>
      <c r="B211" s="39" t="s">
        <v>148</v>
      </c>
      <c r="C211" s="39" t="s">
        <v>71</v>
      </c>
      <c r="D211" s="40">
        <v>78774.07</v>
      </c>
      <c r="E211" s="41">
        <v>1</v>
      </c>
      <c r="F211" s="40"/>
      <c r="G211" s="40">
        <v>15</v>
      </c>
    </row>
    <row r="212" spans="1:7" ht="12.75">
      <c r="A212" s="38" t="s">
        <v>320</v>
      </c>
      <c r="B212" s="39" t="s">
        <v>70</v>
      </c>
      <c r="C212" s="39" t="s">
        <v>71</v>
      </c>
      <c r="D212" s="40">
        <v>30311.77</v>
      </c>
      <c r="E212" s="41">
        <v>1</v>
      </c>
      <c r="F212" s="40"/>
      <c r="G212" s="40">
        <v>136.8</v>
      </c>
    </row>
    <row r="213" spans="1:7" ht="12.75">
      <c r="A213" s="38" t="s">
        <v>321</v>
      </c>
      <c r="B213" s="39" t="s">
        <v>70</v>
      </c>
      <c r="C213" s="39" t="s">
        <v>110</v>
      </c>
      <c r="D213" s="40">
        <v>78774.07</v>
      </c>
      <c r="E213" s="41">
        <v>1</v>
      </c>
      <c r="F213" s="40"/>
      <c r="G213" s="40">
        <v>15</v>
      </c>
    </row>
    <row r="214" spans="1:7" ht="12.75">
      <c r="A214" s="38" t="s">
        <v>322</v>
      </c>
      <c r="B214" s="39" t="s">
        <v>259</v>
      </c>
      <c r="C214" s="39" t="s">
        <v>303</v>
      </c>
      <c r="D214" s="40">
        <v>78774.07</v>
      </c>
      <c r="E214" s="41">
        <v>1</v>
      </c>
      <c r="F214" s="40"/>
      <c r="G214" s="40">
        <v>15</v>
      </c>
    </row>
    <row r="215" spans="1:7" ht="12.75">
      <c r="A215" s="38" t="s">
        <v>323</v>
      </c>
      <c r="B215" s="39" t="s">
        <v>259</v>
      </c>
      <c r="C215" s="39" t="s">
        <v>295</v>
      </c>
      <c r="D215" s="40">
        <v>16711.05</v>
      </c>
      <c r="E215" s="41">
        <v>1</v>
      </c>
      <c r="F215" s="40"/>
      <c r="G215" s="40">
        <v>15</v>
      </c>
    </row>
    <row r="216" spans="1:7" ht="12.75">
      <c r="A216" s="38" t="s">
        <v>324</v>
      </c>
      <c r="B216" s="39" t="s">
        <v>259</v>
      </c>
      <c r="C216" s="39" t="s">
        <v>295</v>
      </c>
      <c r="D216" s="40">
        <v>16711.05</v>
      </c>
      <c r="E216" s="41">
        <v>1</v>
      </c>
      <c r="F216" s="40"/>
      <c r="G216" s="40">
        <v>15</v>
      </c>
    </row>
    <row r="217" spans="1:7" ht="12.75">
      <c r="A217" s="38" t="s">
        <v>325</v>
      </c>
      <c r="B217" s="39" t="s">
        <v>259</v>
      </c>
      <c r="C217" s="39" t="s">
        <v>303</v>
      </c>
      <c r="D217" s="40">
        <v>78774.07</v>
      </c>
      <c r="E217" s="41">
        <v>1</v>
      </c>
      <c r="F217" s="40"/>
      <c r="G217" s="40">
        <v>15</v>
      </c>
    </row>
    <row r="218" spans="1:7" ht="12.75">
      <c r="A218" s="38" t="s">
        <v>326</v>
      </c>
      <c r="B218" s="39" t="s">
        <v>259</v>
      </c>
      <c r="C218" s="39" t="s">
        <v>303</v>
      </c>
      <c r="D218" s="40">
        <v>78774.07</v>
      </c>
      <c r="E218" s="41">
        <v>1</v>
      </c>
      <c r="F218" s="40"/>
      <c r="G218" s="40">
        <v>15</v>
      </c>
    </row>
    <row r="219" spans="1:7" ht="12.75">
      <c r="A219" s="38" t="s">
        <v>327</v>
      </c>
      <c r="B219" s="39" t="s">
        <v>152</v>
      </c>
      <c r="C219" s="39" t="s">
        <v>153</v>
      </c>
      <c r="D219" s="40">
        <v>93995.12</v>
      </c>
      <c r="E219" s="41">
        <v>1</v>
      </c>
      <c r="F219" s="40"/>
      <c r="G219" s="40">
        <v>25</v>
      </c>
    </row>
    <row r="220" spans="1:7" ht="12.75">
      <c r="A220" s="38" t="s">
        <v>328</v>
      </c>
      <c r="B220" s="39" t="s">
        <v>152</v>
      </c>
      <c r="C220" s="39" t="s">
        <v>199</v>
      </c>
      <c r="D220" s="40">
        <v>78774.07</v>
      </c>
      <c r="E220" s="41">
        <v>1</v>
      </c>
      <c r="F220" s="40"/>
      <c r="G220" s="40">
        <v>15</v>
      </c>
    </row>
    <row r="221" spans="1:7" ht="12.75">
      <c r="A221" s="38" t="s">
        <v>329</v>
      </c>
      <c r="B221" s="39" t="s">
        <v>152</v>
      </c>
      <c r="C221" s="39" t="s">
        <v>199</v>
      </c>
      <c r="D221" s="40">
        <v>78774.07</v>
      </c>
      <c r="E221" s="41">
        <v>1</v>
      </c>
      <c r="F221" s="40"/>
      <c r="G221" s="40">
        <v>15</v>
      </c>
    </row>
    <row r="222" spans="1:7" ht="12.75">
      <c r="A222" s="38" t="s">
        <v>330</v>
      </c>
      <c r="B222" s="39" t="s">
        <v>152</v>
      </c>
      <c r="C222" s="39" t="s">
        <v>153</v>
      </c>
      <c r="D222" s="40">
        <v>88340.16</v>
      </c>
      <c r="E222" s="41">
        <v>1</v>
      </c>
      <c r="F222" s="40"/>
      <c r="G222" s="40">
        <v>150</v>
      </c>
    </row>
    <row r="223" spans="1:7" ht="12.75">
      <c r="A223" s="38" t="s">
        <v>331</v>
      </c>
      <c r="B223" s="39" t="s">
        <v>32</v>
      </c>
      <c r="C223" s="39" t="s">
        <v>33</v>
      </c>
      <c r="D223" s="40">
        <v>78774.07</v>
      </c>
      <c r="E223" s="41">
        <v>1</v>
      </c>
      <c r="F223" s="40"/>
      <c r="G223" s="40">
        <v>15</v>
      </c>
    </row>
    <row r="224" spans="1:7" ht="12.75">
      <c r="A224" s="38" t="s">
        <v>332</v>
      </c>
      <c r="B224" s="39" t="s">
        <v>32</v>
      </c>
      <c r="C224" s="39" t="s">
        <v>33</v>
      </c>
      <c r="D224" s="40">
        <v>78774.07</v>
      </c>
      <c r="E224" s="41">
        <v>1</v>
      </c>
      <c r="F224" s="40"/>
      <c r="G224" s="40">
        <v>15</v>
      </c>
    </row>
    <row r="225" spans="1:7" ht="12.75">
      <c r="A225" s="38" t="s">
        <v>333</v>
      </c>
      <c r="B225" s="39" t="s">
        <v>73</v>
      </c>
      <c r="C225" s="39" t="s">
        <v>118</v>
      </c>
      <c r="D225" s="40">
        <v>16711.05</v>
      </c>
      <c r="E225" s="41">
        <v>1</v>
      </c>
      <c r="F225" s="40"/>
      <c r="G225" s="40">
        <v>15</v>
      </c>
    </row>
    <row r="226" spans="1:7" ht="12.75">
      <c r="A226" s="38" t="s">
        <v>334</v>
      </c>
      <c r="B226" s="39" t="s">
        <v>44</v>
      </c>
      <c r="C226" s="39" t="s">
        <v>335</v>
      </c>
      <c r="D226" s="40">
        <v>16711.05</v>
      </c>
      <c r="E226" s="41">
        <v>1</v>
      </c>
      <c r="F226" s="40"/>
      <c r="G226" s="40">
        <v>15</v>
      </c>
    </row>
    <row r="227" spans="1:7" ht="12.75">
      <c r="A227" s="38" t="s">
        <v>336</v>
      </c>
      <c r="B227" s="39" t="s">
        <v>44</v>
      </c>
      <c r="C227" s="39" t="s">
        <v>335</v>
      </c>
      <c r="D227" s="40">
        <v>78774.07</v>
      </c>
      <c r="E227" s="41">
        <v>1</v>
      </c>
      <c r="F227" s="40"/>
      <c r="G227" s="40">
        <v>15</v>
      </c>
    </row>
    <row r="228" spans="1:7" ht="12.75">
      <c r="A228" s="38" t="s">
        <v>337</v>
      </c>
      <c r="B228" s="39" t="s">
        <v>120</v>
      </c>
      <c r="C228" s="39" t="s">
        <v>163</v>
      </c>
      <c r="D228" s="40">
        <v>78774.07</v>
      </c>
      <c r="E228" s="41">
        <v>1</v>
      </c>
      <c r="F228" s="40"/>
      <c r="G228" s="40">
        <v>15</v>
      </c>
    </row>
    <row r="229" spans="1:7" ht="12.75">
      <c r="A229" s="38" t="s">
        <v>338</v>
      </c>
      <c r="B229" s="39" t="s">
        <v>120</v>
      </c>
      <c r="C229" s="39" t="s">
        <v>121</v>
      </c>
      <c r="D229" s="40">
        <v>16711.05</v>
      </c>
      <c r="E229" s="41">
        <v>1</v>
      </c>
      <c r="F229" s="40"/>
      <c r="G229" s="40">
        <v>15</v>
      </c>
    </row>
    <row r="230" spans="1:7" ht="12.75">
      <c r="A230" s="38" t="s">
        <v>339</v>
      </c>
      <c r="B230" s="39" t="s">
        <v>124</v>
      </c>
      <c r="C230" s="39" t="s">
        <v>165</v>
      </c>
      <c r="D230" s="40">
        <v>13368.84</v>
      </c>
      <c r="E230" s="41">
        <v>1</v>
      </c>
      <c r="F230" s="40"/>
      <c r="G230" s="40">
        <v>15</v>
      </c>
    </row>
    <row r="231" spans="1:7" ht="12.75">
      <c r="A231" s="38" t="s">
        <v>340</v>
      </c>
      <c r="B231" s="39" t="s">
        <v>76</v>
      </c>
      <c r="C231" s="39" t="s">
        <v>79</v>
      </c>
      <c r="D231" s="40">
        <v>30311.77</v>
      </c>
      <c r="E231" s="41">
        <v>1</v>
      </c>
      <c r="F231" s="40"/>
      <c r="G231" s="40">
        <v>15</v>
      </c>
    </row>
    <row r="232" spans="1:7" ht="12.75">
      <c r="A232" s="38" t="s">
        <v>341</v>
      </c>
      <c r="B232" s="39" t="s">
        <v>35</v>
      </c>
      <c r="C232" s="39" t="s">
        <v>36</v>
      </c>
      <c r="D232" s="40">
        <v>16711.05</v>
      </c>
      <c r="E232" s="41">
        <v>1</v>
      </c>
      <c r="F232" s="40"/>
      <c r="G232" s="40">
        <v>15</v>
      </c>
    </row>
    <row r="233" spans="1:7" ht="12.75">
      <c r="A233" s="38" t="s">
        <v>342</v>
      </c>
      <c r="B233" s="39" t="s">
        <v>343</v>
      </c>
      <c r="C233" s="39" t="s">
        <v>344</v>
      </c>
      <c r="D233" s="40">
        <v>19384.78</v>
      </c>
      <c r="E233" s="41">
        <v>1</v>
      </c>
      <c r="F233" s="40"/>
      <c r="G233" s="40">
        <v>10</v>
      </c>
    </row>
    <row r="234" spans="1:7" ht="12.75">
      <c r="A234" s="46" t="s">
        <v>345</v>
      </c>
      <c r="B234" s="46"/>
      <c r="C234" s="46"/>
      <c r="D234" s="44">
        <f>SUM(D199,D193,D187,D185,D181,D175,D172,D139,D136,D123,D87,D57,D31,D13,D9,D5)</f>
        <v>247949125.75</v>
      </c>
      <c r="E234" s="45">
        <f>SUM(E199,E193,E187,E185,E181,E175,E172,E139,E136,E123,E87,E57,E31,E13,E9,E5)</f>
        <v>213</v>
      </c>
      <c r="F234" s="44">
        <f>SUM(F199,F193,F187,F185,F181,F175,F172,F139,F136,F123,F87,F57,F31,F13,F9,F5)</f>
        <v>803</v>
      </c>
      <c r="G234" s="44">
        <f>SUM(G199,G193,G187,G185,G181,G175,G172,G139,G136,G123,G87,G57,G31,G13,G9,G5)</f>
        <v>10244.92</v>
      </c>
    </row>
  </sheetData>
  <sheetProtection/>
  <autoFilter ref="A3:G4"/>
  <mergeCells count="5">
    <mergeCell ref="E3:E4"/>
    <mergeCell ref="F3:F4"/>
    <mergeCell ref="G3:G4"/>
    <mergeCell ref="D3:D4"/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="120" zoomScaleNormal="120" zoomScalePageLayoutView="0" workbookViewId="0" topLeftCell="A1">
      <selection activeCell="A1" sqref="A1:A5"/>
    </sheetView>
  </sheetViews>
  <sheetFormatPr defaultColWidth="9.140625" defaultRowHeight="13.5" customHeight="1"/>
  <cols>
    <col min="1" max="1" width="159.421875" style="0" customWidth="1"/>
  </cols>
  <sheetData>
    <row r="1" s="10" customFormat="1" ht="28.5" customHeight="1">
      <c r="A1" s="34" t="s">
        <v>19</v>
      </c>
    </row>
    <row r="2" s="10" customFormat="1" ht="13.5" customHeight="1">
      <c r="A2" s="27" t="s">
        <v>16</v>
      </c>
    </row>
    <row r="3" spans="1:4" ht="31.5" customHeight="1">
      <c r="A3" s="27" t="s">
        <v>17</v>
      </c>
      <c r="B3" s="9"/>
      <c r="C3" s="8"/>
      <c r="D3" s="7"/>
    </row>
    <row r="4" spans="1:4" ht="47.25">
      <c r="A4" s="34" t="s">
        <v>20</v>
      </c>
      <c r="D4" s="18"/>
    </row>
    <row r="5" ht="29.25" customHeight="1">
      <c r="A5" s="27" t="s">
        <v>21</v>
      </c>
    </row>
    <row r="6" ht="13.5" customHeight="1">
      <c r="A6" s="6"/>
    </row>
    <row r="7" ht="13.5" customHeight="1">
      <c r="A7" s="6"/>
    </row>
    <row r="8" ht="13.5" customHeight="1">
      <c r="A8" s="6"/>
    </row>
    <row r="9" ht="13.5" customHeight="1">
      <c r="A9" s="6"/>
    </row>
    <row r="10" ht="13.5" customHeight="1">
      <c r="A10" s="6"/>
    </row>
    <row r="11" ht="13.5" customHeight="1">
      <c r="A11" s="6"/>
    </row>
    <row r="12" ht="13.5" customHeight="1">
      <c r="A1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2023-01-17T06:21:29Z</cp:lastPrinted>
  <dcterms:created xsi:type="dcterms:W3CDTF">1996-10-08T23:32:33Z</dcterms:created>
  <dcterms:modified xsi:type="dcterms:W3CDTF">2024-04-02T13:32:10Z</dcterms:modified>
  <cp:category/>
  <cp:version/>
  <cp:contentType/>
  <cp:contentStatus/>
</cp:coreProperties>
</file>