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\Раскрытие информации на сайте 2017\абз. 13\2 квартал\"/>
    </mc:Choice>
  </mc:AlternateContent>
  <bookViews>
    <workbookView xWindow="0" yWindow="0" windowWidth="28800" windowHeight="12435" tabRatio="710" activeTab="6"/>
  </bookViews>
  <sheets>
    <sheet name="Тихвин" sheetId="2" r:id="rId1"/>
    <sheet name="Бокситогорск" sheetId="7" r:id="rId2"/>
    <sheet name="Пикалево" sheetId="6" r:id="rId3"/>
    <sheet name="Волхов " sheetId="10" r:id="rId4"/>
    <sheet name="Подпорожье" sheetId="9" r:id="rId5"/>
    <sheet name="Лодейное Поле" sheetId="8" r:id="rId6"/>
    <sheet name="Кириши" sheetId="11" r:id="rId7"/>
  </sheets>
  <definedNames>
    <definedName name="_GoBack" localSheetId="4">Подпорожье!$P$667</definedName>
    <definedName name="_xlnm._FilterDatabase" localSheetId="3" hidden="1">'Волхов '!$D$23:$F$23</definedName>
    <definedName name="_xlnm._FilterDatabase" localSheetId="0" hidden="1">Тихвин!$A$10:$W$811</definedName>
    <definedName name="OLE_LINK1" localSheetId="1">Бокситогорск!$T$232</definedName>
    <definedName name="Введенные_значения">IF(Сум_кред*Проц_став*Год_кред*Нач_кред&gt;0,1,0)</definedName>
    <definedName name="Год_кред">#REF!</definedName>
    <definedName name="Данные">#REF!</definedName>
    <definedName name="Дат_опл">#REF!</definedName>
    <definedName name="Дат_плат">DATE(YEAR(Нач_кред),MONTH(Нач_кред)+Payment_Number,DAY(Нач_кред))</definedName>
    <definedName name="Дата_и_время">#REF!</definedName>
    <definedName name="Диастолическое">#REF!</definedName>
    <definedName name="Доп_плат">#REF!</definedName>
    <definedName name="_xlnm.Print_Titles" localSheetId="4">Подпорожье!$7:$10</definedName>
    <definedName name="Кон_сал">#REF!</definedName>
    <definedName name="Нак_проц">#REF!</definedName>
    <definedName name="Нач_кред">#REF!</definedName>
    <definedName name="Нач_сал">#REF!</definedName>
    <definedName name="Ном_плат">#REF!</definedName>
    <definedName name="_xlnm.Print_Area" localSheetId="3">'Волхов '!$A$1:$AA$995</definedName>
    <definedName name="_xlnm.Print_Area" localSheetId="6">Кириши!$A$1:$V$1510</definedName>
    <definedName name="_xlnm.Print_Area" localSheetId="5">'Лодейное Поле'!$A$1:$AJ$401</definedName>
    <definedName name="_xlnm.Print_Area" localSheetId="2">Пикалево!$A$1:$W$404</definedName>
    <definedName name="_xlnm.Print_Area" localSheetId="4">Подпорожье!$A$1:$AA$698</definedName>
    <definedName name="Осн_сум">#REF!</definedName>
    <definedName name="План_доп_плат">#REF!</definedName>
    <definedName name="План_мес_плат">#REF!</definedName>
    <definedName name="План_плат">#REF!</definedName>
    <definedName name="План_проц_став">#REF!</definedName>
    <definedName name="Полн_печ">#REF!</definedName>
    <definedName name="Посл_строка">IF(Введенные_значения,Строка_заг+Число_платежей,Строка_заг)</definedName>
    <definedName name="Проц">#REF!</definedName>
    <definedName name="Проц_став">#REF!</definedName>
    <definedName name="Сброс_обл_печати">OFFSET(Полн_печ,0,0,Посл_строка)</definedName>
    <definedName name="Систолическое">#REF!</definedName>
    <definedName name="Строка_заг">ROW(#REF!)</definedName>
    <definedName name="Сум_кред">#REF!</definedName>
    <definedName name="Сум_плат">#REF!</definedName>
    <definedName name="Сум_проц">#REF!</definedName>
    <definedName name="Частота_пульса">#REF!</definedName>
    <definedName name="Чис_плат_в_год">#REF!</definedName>
    <definedName name="Число_платежей">MATCH(0.01,Кон_сал,-1)+1</definedName>
  </definedNames>
  <calcPr calcId="152511"/>
</workbook>
</file>

<file path=xl/calcChain.xml><?xml version="1.0" encoding="utf-8"?>
<calcChain xmlns="http://schemas.openxmlformats.org/spreadsheetml/2006/main">
  <c r="AG693" i="9" l="1"/>
  <c r="AE693" i="9"/>
  <c r="AG692" i="9"/>
  <c r="AE692" i="9"/>
  <c r="AE689" i="9"/>
  <c r="AF688" i="9"/>
  <c r="AD688" i="9"/>
  <c r="AF687" i="9"/>
  <c r="AE686" i="9"/>
  <c r="AF685" i="9"/>
  <c r="AH682" i="9"/>
  <c r="AF682" i="9"/>
  <c r="AH681" i="9"/>
  <c r="AF681" i="9"/>
  <c r="AH680" i="9"/>
  <c r="AH679" i="9"/>
  <c r="AH678" i="9"/>
  <c r="AE678" i="9"/>
  <c r="AD678" i="9"/>
  <c r="AH676" i="9"/>
  <c r="AF676" i="9"/>
  <c r="AD676" i="9"/>
  <c r="AH674" i="9"/>
  <c r="AH673" i="9"/>
  <c r="AF673" i="9"/>
  <c r="AD673" i="9"/>
  <c r="AH670" i="9"/>
  <c r="AF670" i="9"/>
  <c r="AD670" i="9"/>
  <c r="AE668" i="9"/>
  <c r="AD668" i="9"/>
  <c r="AF667" i="9"/>
  <c r="AE667" i="9"/>
  <c r="AD667" i="9"/>
  <c r="AH665" i="9"/>
  <c r="AH664" i="9"/>
  <c r="AE664" i="9"/>
  <c r="AH663" i="9"/>
  <c r="AF663" i="9"/>
  <c r="AD663" i="9"/>
  <c r="AG660" i="9"/>
  <c r="AG659" i="9"/>
  <c r="AG658" i="9"/>
  <c r="AG657" i="9"/>
  <c r="AG656" i="9"/>
  <c r="AG655" i="9"/>
  <c r="AE655" i="9"/>
  <c r="AD655" i="9"/>
  <c r="AG654" i="9"/>
  <c r="AH653" i="9"/>
  <c r="AE653" i="9"/>
  <c r="AD653" i="9"/>
  <c r="AH652" i="9"/>
  <c r="AF652" i="9"/>
  <c r="AD652" i="9"/>
  <c r="AH651" i="9"/>
  <c r="AF651" i="9"/>
  <c r="AE651" i="9"/>
  <c r="AH648" i="9"/>
  <c r="AH647" i="9"/>
  <c r="AH646" i="9"/>
  <c r="AF646" i="9"/>
  <c r="AD646" i="9"/>
  <c r="AH645" i="9"/>
  <c r="AF645" i="9"/>
  <c r="AD645" i="9"/>
  <c r="AG642" i="9"/>
  <c r="AG641" i="9"/>
  <c r="AG640" i="9"/>
  <c r="AH639" i="9"/>
  <c r="AF639" i="9"/>
  <c r="AD639" i="9"/>
  <c r="AF638" i="9"/>
  <c r="AD638" i="9"/>
  <c r="AE636" i="9"/>
  <c r="AE635" i="9"/>
  <c r="AE634" i="9"/>
  <c r="AE633" i="9"/>
  <c r="AG631" i="9"/>
  <c r="AG630" i="9"/>
  <c r="AE630" i="9"/>
  <c r="AG629" i="9"/>
  <c r="AE629" i="9"/>
  <c r="AG628" i="9"/>
  <c r="AF628" i="9"/>
  <c r="AD628" i="9"/>
  <c r="AG626" i="9"/>
  <c r="AF626" i="9"/>
  <c r="AE626" i="9"/>
  <c r="AD626" i="9"/>
  <c r="AG624" i="9"/>
  <c r="AG623" i="9"/>
  <c r="AG622" i="9"/>
  <c r="AG621" i="9"/>
  <c r="AG620" i="9"/>
  <c r="AD620" i="9"/>
  <c r="AG619" i="9"/>
  <c r="AE619" i="9"/>
  <c r="AD619" i="9"/>
  <c r="AG617" i="9"/>
  <c r="AG616" i="9"/>
  <c r="AG615" i="9"/>
  <c r="AG614" i="9"/>
  <c r="AG613" i="9"/>
  <c r="AG612" i="9"/>
  <c r="AE612" i="9"/>
  <c r="AD612" i="9"/>
  <c r="AH611" i="9"/>
  <c r="AE611" i="9"/>
  <c r="AD611" i="9"/>
  <c r="AG609" i="9"/>
  <c r="AG608" i="9"/>
  <c r="AG607" i="9"/>
  <c r="AG605" i="9"/>
  <c r="AG604" i="9"/>
  <c r="AG603" i="9"/>
  <c r="AE603" i="9"/>
  <c r="AG602" i="9"/>
  <c r="AD602" i="9"/>
  <c r="AH601" i="9"/>
  <c r="AG601" i="9"/>
  <c r="AE601" i="9"/>
  <c r="AD601" i="9"/>
  <c r="AG599" i="9"/>
  <c r="AG597" i="9"/>
  <c r="AG595" i="9"/>
  <c r="AG594" i="9"/>
  <c r="AG592" i="9"/>
  <c r="AG591" i="9"/>
  <c r="AG590" i="9"/>
  <c r="AG589" i="9"/>
  <c r="AG588" i="9"/>
  <c r="AG587" i="9"/>
  <c r="AE587" i="9"/>
  <c r="AD587" i="9"/>
  <c r="AH586" i="9"/>
  <c r="AE586" i="9"/>
  <c r="AD586" i="9"/>
  <c r="AG584" i="9"/>
  <c r="AG583" i="9"/>
  <c r="AG582" i="9"/>
  <c r="AG581" i="9"/>
  <c r="AG580" i="9"/>
  <c r="AG579" i="9"/>
  <c r="AG578" i="9"/>
  <c r="AG577" i="9"/>
  <c r="AG576" i="9"/>
  <c r="AG575" i="9"/>
  <c r="AG574" i="9"/>
  <c r="AG573" i="9"/>
  <c r="AG572" i="9"/>
  <c r="AG571" i="9"/>
  <c r="AG570" i="9"/>
  <c r="AG569" i="9"/>
  <c r="AG568" i="9"/>
  <c r="AG566" i="9"/>
  <c r="AG565" i="9"/>
  <c r="AG564" i="9"/>
  <c r="AG563" i="9"/>
  <c r="AG562" i="9"/>
  <c r="AG561" i="9"/>
  <c r="AG560" i="9"/>
  <c r="AD560" i="9"/>
  <c r="AH559" i="9"/>
  <c r="AG559" i="9"/>
  <c r="AE559" i="9"/>
  <c r="AD559" i="9"/>
  <c r="AG556" i="9"/>
  <c r="AG555" i="9"/>
  <c r="AG554" i="9"/>
  <c r="AG553" i="9"/>
  <c r="AG552" i="9"/>
  <c r="AG551" i="9"/>
  <c r="AG550" i="9"/>
  <c r="AG549" i="9"/>
  <c r="AG548" i="9"/>
  <c r="AG547" i="9"/>
  <c r="AG546" i="9"/>
  <c r="AG545" i="9"/>
  <c r="AG544" i="9"/>
  <c r="AG542" i="9"/>
  <c r="AG541" i="9"/>
  <c r="AG539" i="9"/>
  <c r="AG538" i="9"/>
  <c r="AE538" i="9"/>
  <c r="AD538" i="9"/>
  <c r="AG537" i="9"/>
  <c r="AE537" i="9"/>
  <c r="AD537" i="9"/>
  <c r="AG535" i="9"/>
  <c r="AG534" i="9"/>
  <c r="AG533" i="9"/>
  <c r="AE533" i="9"/>
  <c r="AG532" i="9"/>
  <c r="AE532" i="9"/>
  <c r="AG531" i="9"/>
  <c r="AE531" i="9"/>
  <c r="AD531" i="9"/>
  <c r="AH529" i="9"/>
  <c r="AG529" i="9"/>
  <c r="AE529" i="9"/>
  <c r="AG528" i="9"/>
  <c r="AH526" i="9"/>
  <c r="AF526" i="9"/>
  <c r="AD526" i="9"/>
  <c r="AG524" i="9"/>
  <c r="AG523" i="9"/>
  <c r="AG522" i="9"/>
  <c r="AG521" i="9"/>
  <c r="AG520" i="9"/>
  <c r="AG519" i="9"/>
  <c r="AG518" i="9"/>
  <c r="AG517" i="9"/>
  <c r="AG516" i="9"/>
  <c r="AG515" i="9"/>
  <c r="AE514" i="9"/>
  <c r="AD514" i="9"/>
  <c r="AG512" i="9"/>
  <c r="AG511" i="9"/>
  <c r="AG510" i="9"/>
  <c r="AG509" i="9"/>
  <c r="AK508" i="9"/>
  <c r="AG508" i="9"/>
  <c r="AG507" i="9"/>
  <c r="AG506" i="9"/>
  <c r="AG505" i="9"/>
  <c r="AG504" i="9"/>
  <c r="AG503" i="9"/>
  <c r="AG502" i="9"/>
  <c r="AG501" i="9"/>
  <c r="AG499" i="9"/>
  <c r="AG498" i="9"/>
  <c r="AG497" i="9"/>
  <c r="AG496" i="9"/>
  <c r="AE496" i="9"/>
  <c r="AD496" i="9"/>
  <c r="AG494" i="9"/>
  <c r="AG493" i="9"/>
  <c r="AG492" i="9"/>
  <c r="AG491" i="9"/>
  <c r="AG490" i="9"/>
  <c r="AG489" i="9"/>
  <c r="AG488" i="9"/>
  <c r="AG487" i="9"/>
  <c r="AG486" i="9"/>
  <c r="AG485" i="9"/>
  <c r="AG484" i="9"/>
  <c r="AG483" i="9"/>
  <c r="AH482" i="9"/>
  <c r="AG482" i="9"/>
  <c r="AD482" i="9"/>
  <c r="AH481" i="9"/>
  <c r="AE481" i="9"/>
  <c r="AD481" i="9"/>
  <c r="AG479" i="9"/>
  <c r="AG478" i="9"/>
  <c r="AG477" i="9"/>
  <c r="AG476" i="9"/>
  <c r="AG475" i="9"/>
  <c r="AG474" i="9"/>
  <c r="AG473" i="9"/>
  <c r="AE473" i="9"/>
  <c r="AD473" i="9"/>
  <c r="AG472" i="9"/>
  <c r="AE472" i="9"/>
  <c r="AD472" i="9"/>
  <c r="AG470" i="9"/>
  <c r="AG469" i="9"/>
  <c r="AG468" i="9"/>
  <c r="AG467" i="9"/>
  <c r="AG466" i="9"/>
  <c r="AG465" i="9"/>
  <c r="AG464" i="9"/>
  <c r="AG463" i="9"/>
  <c r="AG462" i="9"/>
  <c r="AE462" i="9"/>
  <c r="AD462" i="9"/>
  <c r="AG461" i="9"/>
  <c r="AE461" i="9"/>
  <c r="AD461" i="9"/>
  <c r="AG459" i="9"/>
  <c r="AG458" i="9"/>
  <c r="AG457" i="9"/>
  <c r="AG456" i="9"/>
  <c r="AD456" i="9"/>
  <c r="AH455" i="9"/>
  <c r="AG455" i="9"/>
  <c r="AE455" i="9"/>
  <c r="AD455" i="9"/>
  <c r="AE454" i="9"/>
  <c r="AG452" i="9"/>
  <c r="AG451" i="9"/>
  <c r="AE451" i="9"/>
  <c r="AD451" i="9"/>
  <c r="AF450" i="9"/>
  <c r="AE449" i="9"/>
  <c r="AF447" i="9"/>
  <c r="AE446" i="9"/>
  <c r="AD446" i="9"/>
  <c r="AE444" i="9"/>
  <c r="AD444" i="9"/>
  <c r="AE442" i="9"/>
  <c r="AE441" i="9"/>
  <c r="AD441" i="9"/>
  <c r="AE439" i="9"/>
  <c r="AD439" i="9"/>
  <c r="AE437" i="9"/>
  <c r="AI435" i="9"/>
  <c r="AE434" i="9"/>
  <c r="AH433" i="9"/>
  <c r="AF433" i="9"/>
  <c r="AH432" i="9"/>
  <c r="AE432" i="9"/>
  <c r="AH431" i="9"/>
  <c r="AF431" i="9"/>
  <c r="AD431" i="9"/>
  <c r="AH430" i="9"/>
  <c r="AF430" i="9"/>
  <c r="AE430" i="9"/>
  <c r="AD430" i="9"/>
  <c r="AH427" i="9"/>
  <c r="AH426" i="9"/>
  <c r="AH425" i="9"/>
  <c r="AH424" i="9"/>
  <c r="AD424" i="9"/>
  <c r="AH423" i="9"/>
  <c r="AF423" i="9"/>
  <c r="AD423" i="9"/>
  <c r="AH420" i="9"/>
  <c r="AH419" i="9"/>
  <c r="AH418" i="9"/>
  <c r="AH417" i="9"/>
  <c r="AH416" i="9"/>
  <c r="AE416" i="9"/>
  <c r="AD416" i="9"/>
  <c r="AG415" i="9"/>
  <c r="AG414" i="9"/>
  <c r="AG413" i="9"/>
  <c r="AG412" i="9"/>
  <c r="AG411" i="9"/>
  <c r="AG410" i="9"/>
  <c r="AG409" i="9"/>
  <c r="AG408" i="9"/>
  <c r="AG407" i="9"/>
  <c r="AG406" i="9"/>
  <c r="AG405" i="9"/>
  <c r="AE405" i="9"/>
  <c r="AH404" i="9"/>
  <c r="AE404" i="9"/>
  <c r="AH403" i="9"/>
  <c r="AG403" i="9"/>
  <c r="AF403" i="9"/>
  <c r="AD403" i="9"/>
  <c r="AE401" i="9"/>
  <c r="AD401" i="9"/>
  <c r="AF400" i="9"/>
  <c r="AH397" i="9"/>
  <c r="AH396" i="9"/>
  <c r="AH395" i="9"/>
  <c r="AH394" i="9"/>
  <c r="AH393" i="9"/>
  <c r="AE393" i="9"/>
  <c r="AD393" i="9"/>
  <c r="AE392" i="9"/>
  <c r="AD392" i="9"/>
  <c r="AE391" i="9"/>
  <c r="AD391" i="9"/>
  <c r="AF390" i="9"/>
  <c r="AE388" i="9"/>
  <c r="AF387" i="9"/>
  <c r="AE386" i="9"/>
  <c r="AD386" i="9"/>
  <c r="AG385" i="9"/>
  <c r="AE385" i="9"/>
  <c r="AD385" i="9"/>
  <c r="AF384" i="9"/>
  <c r="AF382" i="9"/>
  <c r="AD382" i="9"/>
  <c r="AE380" i="9"/>
  <c r="AG379" i="9"/>
  <c r="AE379" i="9"/>
  <c r="AD379" i="9"/>
  <c r="AF378" i="9"/>
  <c r="AE377" i="9"/>
  <c r="AG375" i="9"/>
  <c r="AG374" i="9"/>
  <c r="AG373" i="9"/>
  <c r="AG372" i="9"/>
  <c r="AG371" i="9"/>
  <c r="AG370" i="9"/>
  <c r="AG369" i="9"/>
  <c r="AG368" i="9"/>
  <c r="AG367" i="9"/>
  <c r="AG366" i="9"/>
  <c r="AE366" i="9"/>
  <c r="AD366" i="9"/>
  <c r="AG365" i="9"/>
  <c r="AE365" i="9"/>
  <c r="AD365" i="9"/>
  <c r="AG363" i="9"/>
  <c r="AG362" i="9"/>
  <c r="AG361" i="9"/>
  <c r="AG360" i="9"/>
  <c r="AG359" i="9"/>
  <c r="AG358" i="9"/>
  <c r="AG357" i="9"/>
  <c r="AG356" i="9"/>
  <c r="AG355" i="9"/>
  <c r="AG354" i="9"/>
  <c r="AG353" i="9"/>
  <c r="AG352" i="9"/>
  <c r="AG351" i="9"/>
  <c r="AG350" i="9"/>
  <c r="AG349" i="9"/>
  <c r="AG348" i="9"/>
  <c r="AG347" i="9"/>
  <c r="AE347" i="9"/>
  <c r="AD347" i="9"/>
  <c r="AG346" i="9"/>
  <c r="AE346" i="9"/>
  <c r="AD346" i="9"/>
  <c r="AG344" i="9"/>
  <c r="AG343" i="9"/>
  <c r="AG342" i="9"/>
  <c r="AG341" i="9"/>
  <c r="AG340" i="9"/>
  <c r="AG339" i="9"/>
  <c r="AG338" i="9"/>
  <c r="AG337" i="9"/>
  <c r="AG336" i="9"/>
  <c r="AG335" i="9"/>
  <c r="AG334" i="9"/>
  <c r="AG333" i="9"/>
  <c r="AD333" i="9"/>
  <c r="AG332" i="9"/>
  <c r="AE332" i="9"/>
  <c r="AD332" i="9"/>
  <c r="AG330" i="9"/>
  <c r="AG329" i="9"/>
  <c r="AG328" i="9"/>
  <c r="AG327" i="9"/>
  <c r="AG326" i="9"/>
  <c r="AG325" i="9"/>
  <c r="AG324" i="9"/>
  <c r="AG323" i="9"/>
  <c r="AG322" i="9"/>
  <c r="AG321" i="9"/>
  <c r="AG320" i="9"/>
  <c r="AD320" i="9"/>
  <c r="AG319" i="9"/>
  <c r="AE319" i="9"/>
  <c r="AD319" i="9"/>
  <c r="AG316" i="9"/>
  <c r="AG315" i="9"/>
  <c r="AG314" i="9"/>
  <c r="AG313" i="9"/>
  <c r="AG312" i="9"/>
  <c r="AG311" i="9"/>
  <c r="AG310" i="9"/>
  <c r="AG309" i="9"/>
  <c r="AG308" i="9"/>
  <c r="AG307" i="9"/>
  <c r="AH306" i="9"/>
  <c r="AE306" i="9"/>
  <c r="AD306" i="9"/>
  <c r="AH303" i="9"/>
  <c r="AD303" i="9"/>
  <c r="AH302" i="9"/>
  <c r="AE302" i="9"/>
  <c r="AD302" i="9"/>
  <c r="AG299" i="9"/>
  <c r="AG298" i="9"/>
  <c r="AG297" i="9"/>
  <c r="AG296" i="9"/>
  <c r="AG295" i="9"/>
  <c r="AG294" i="9"/>
  <c r="AG293" i="9"/>
  <c r="AG292" i="9"/>
  <c r="AG291" i="9"/>
  <c r="AG290" i="9"/>
  <c r="AG289" i="9"/>
  <c r="AE289" i="9"/>
  <c r="AG288" i="9"/>
  <c r="AF288" i="9"/>
  <c r="AG287" i="9"/>
  <c r="AE287" i="9"/>
  <c r="AG286" i="9"/>
  <c r="AE286" i="9"/>
  <c r="AH285" i="9"/>
  <c r="AE285" i="9"/>
  <c r="AD285" i="9"/>
  <c r="AH284" i="9"/>
  <c r="AF284" i="9"/>
  <c r="AD284" i="9"/>
  <c r="AH281" i="9"/>
  <c r="AH280" i="9"/>
  <c r="AH279" i="9"/>
  <c r="AH278" i="9"/>
  <c r="AE278" i="9"/>
  <c r="AD278" i="9"/>
  <c r="AH276" i="9"/>
  <c r="AH275" i="9"/>
  <c r="AE275" i="9"/>
  <c r="AH274" i="9"/>
  <c r="AD274" i="9"/>
  <c r="AE272" i="9"/>
  <c r="AF271" i="9"/>
  <c r="AF270" i="9"/>
  <c r="AE269" i="9"/>
  <c r="AF268" i="9"/>
  <c r="AE267" i="9"/>
  <c r="AD267" i="9"/>
  <c r="AE266" i="9"/>
  <c r="AD266" i="9"/>
  <c r="AF265" i="9"/>
  <c r="AG263" i="9"/>
  <c r="AG262" i="9"/>
  <c r="AG261" i="9"/>
  <c r="AG260" i="9"/>
  <c r="AE260" i="9"/>
  <c r="AD260" i="9"/>
  <c r="AG258" i="9"/>
  <c r="AD258" i="9"/>
  <c r="AG257" i="9"/>
  <c r="AE257" i="9"/>
  <c r="AD257" i="9"/>
  <c r="AG255" i="9"/>
  <c r="AE255" i="9"/>
  <c r="AD255" i="9"/>
  <c r="AF254" i="9"/>
  <c r="AG252" i="9"/>
  <c r="AG251" i="9"/>
  <c r="AG250" i="9"/>
  <c r="AG249" i="9"/>
  <c r="AG248" i="9"/>
  <c r="AG247" i="9"/>
  <c r="AG246" i="9"/>
  <c r="AD246" i="9"/>
  <c r="AG245" i="9"/>
  <c r="AE245" i="9"/>
  <c r="AD245" i="9"/>
  <c r="AG244" i="9"/>
  <c r="AG243" i="9"/>
  <c r="AG242" i="9"/>
  <c r="AG241" i="9"/>
  <c r="AG240" i="9"/>
  <c r="AG239" i="9"/>
  <c r="AG238" i="9"/>
  <c r="AH237" i="9"/>
  <c r="AE237" i="9"/>
  <c r="AD237" i="9"/>
  <c r="AG235" i="9"/>
  <c r="AG234" i="9"/>
  <c r="AG233" i="9"/>
  <c r="AG232" i="9"/>
  <c r="AG231" i="9"/>
  <c r="AG230" i="9"/>
  <c r="AG229" i="9"/>
  <c r="AG228" i="9"/>
  <c r="AG227" i="9"/>
  <c r="AG226" i="9"/>
  <c r="AG225" i="9"/>
  <c r="AG224" i="9"/>
  <c r="AG223" i="9"/>
  <c r="AG222" i="9"/>
  <c r="AG221" i="9"/>
  <c r="AG220" i="9"/>
  <c r="AG219" i="9"/>
  <c r="AG218" i="9"/>
  <c r="AG217" i="9"/>
  <c r="AG216" i="9"/>
  <c r="AG215" i="9"/>
  <c r="AG214" i="9"/>
  <c r="AG213" i="9"/>
  <c r="AG212" i="9"/>
  <c r="AG211" i="9"/>
  <c r="AG210" i="9"/>
  <c r="AD210" i="9"/>
  <c r="AG209" i="9"/>
  <c r="AE209" i="9"/>
  <c r="AD209" i="9"/>
  <c r="AG207" i="9"/>
  <c r="AG206" i="9"/>
  <c r="AG205" i="9"/>
  <c r="AG204" i="9"/>
  <c r="AG202" i="9"/>
  <c r="AG201" i="9"/>
  <c r="AG198" i="9"/>
  <c r="AG197" i="9"/>
  <c r="AG196" i="9"/>
  <c r="AG195" i="9"/>
  <c r="AG194" i="9"/>
  <c r="AG193" i="9"/>
  <c r="AG192" i="9"/>
  <c r="AG191" i="9"/>
  <c r="AG190" i="9"/>
  <c r="AG189" i="9"/>
  <c r="AG188" i="9"/>
  <c r="AG187" i="9"/>
  <c r="AE187" i="9"/>
  <c r="AD187" i="9"/>
  <c r="AG186" i="9"/>
  <c r="AE186" i="9"/>
  <c r="AD186" i="9"/>
  <c r="AG183" i="9"/>
  <c r="AG182" i="9"/>
  <c r="AG181" i="9"/>
  <c r="AG180" i="9"/>
  <c r="AG179" i="9"/>
  <c r="AG178" i="9"/>
  <c r="AG177" i="9"/>
  <c r="AG176" i="9"/>
  <c r="AG175" i="9"/>
  <c r="AG174" i="9"/>
  <c r="AH173" i="9"/>
  <c r="AE173" i="9"/>
  <c r="AD173" i="9"/>
  <c r="AG170" i="9"/>
  <c r="AG169" i="9"/>
  <c r="AG168" i="9"/>
  <c r="AH167" i="9"/>
  <c r="AH166" i="9"/>
  <c r="AH165" i="9"/>
  <c r="AH164" i="9"/>
  <c r="AD164" i="9"/>
  <c r="AH163" i="9"/>
  <c r="AE163" i="9"/>
  <c r="AD163" i="9"/>
  <c r="AH161" i="9"/>
  <c r="AD161" i="9"/>
  <c r="AE160" i="9"/>
  <c r="AD160" i="9"/>
  <c r="AH159" i="9"/>
  <c r="AH158" i="9"/>
  <c r="AH157" i="9"/>
  <c r="AD157" i="9"/>
  <c r="AH156" i="9"/>
  <c r="AE156" i="9"/>
  <c r="AD156" i="9"/>
  <c r="AF155" i="9"/>
  <c r="AE154" i="9"/>
  <c r="AG152" i="9"/>
  <c r="AG151" i="9"/>
  <c r="AG149" i="9"/>
  <c r="AE149" i="9"/>
  <c r="AH148" i="9"/>
  <c r="AE148" i="9"/>
  <c r="AH147" i="9"/>
  <c r="AE147" i="9"/>
  <c r="AH146" i="9"/>
  <c r="AD146" i="9"/>
  <c r="AH145" i="9"/>
  <c r="AF145" i="9"/>
  <c r="AE145" i="9"/>
  <c r="AD145" i="9"/>
  <c r="AF143" i="9"/>
  <c r="AD143" i="9"/>
  <c r="AF142" i="9"/>
  <c r="AD142" i="9"/>
  <c r="AH139" i="9"/>
  <c r="AH138" i="9"/>
  <c r="AH137" i="9"/>
  <c r="AE137" i="9"/>
  <c r="AH136" i="9"/>
  <c r="AF136" i="9"/>
  <c r="AD136" i="9"/>
  <c r="AH133" i="9"/>
  <c r="AH132" i="9"/>
  <c r="AH131" i="9"/>
  <c r="AH130" i="9"/>
  <c r="AH129" i="9"/>
  <c r="AH128" i="9"/>
  <c r="AE128" i="9"/>
  <c r="AD128" i="9"/>
  <c r="AF127" i="9"/>
  <c r="AE126" i="9"/>
  <c r="AH125" i="9"/>
  <c r="AE125" i="9"/>
  <c r="AH124" i="9"/>
  <c r="AF124" i="9"/>
  <c r="AD124" i="9"/>
  <c r="AH122" i="9"/>
  <c r="AG121" i="9"/>
  <c r="AG120" i="9"/>
  <c r="AG119" i="9"/>
  <c r="AG118" i="9"/>
  <c r="AG116" i="9"/>
  <c r="AF116" i="9"/>
  <c r="AE115" i="9"/>
  <c r="AD115" i="9"/>
  <c r="AH114" i="9"/>
  <c r="AE114" i="9"/>
  <c r="AD114" i="9"/>
  <c r="AG112" i="9"/>
  <c r="AH111" i="9"/>
  <c r="AF111" i="9"/>
  <c r="AH110" i="9"/>
  <c r="AE110" i="9"/>
  <c r="AH109" i="9"/>
  <c r="AF109" i="9"/>
  <c r="AD109" i="9"/>
  <c r="AF108" i="9"/>
  <c r="AF106" i="9"/>
  <c r="AD106" i="9"/>
  <c r="AG104" i="9"/>
  <c r="AF104" i="9"/>
  <c r="AH103" i="9"/>
  <c r="AF103" i="9"/>
  <c r="AD103" i="9"/>
  <c r="AF101" i="9"/>
  <c r="AD101" i="9"/>
  <c r="AF100" i="9"/>
  <c r="AD100" i="9"/>
  <c r="AF97" i="9"/>
  <c r="AE97" i="9"/>
  <c r="AD97" i="9"/>
  <c r="AF96" i="9"/>
  <c r="AE95" i="9"/>
  <c r="AG93" i="9"/>
  <c r="AG92" i="9"/>
  <c r="AG91" i="9"/>
  <c r="AG90" i="9"/>
  <c r="AG89" i="9"/>
  <c r="AG87" i="9"/>
  <c r="AG86" i="9"/>
  <c r="AG85" i="9"/>
  <c r="AG84" i="9"/>
  <c r="AD84" i="9"/>
  <c r="AG83" i="9"/>
  <c r="AE83" i="9"/>
  <c r="AD83" i="9"/>
  <c r="AG82" i="9"/>
  <c r="AF82" i="9"/>
  <c r="AD82" i="9"/>
  <c r="AG81" i="9"/>
  <c r="AF81" i="9"/>
  <c r="AG80" i="9"/>
  <c r="AF80" i="9"/>
  <c r="AE80" i="9"/>
  <c r="AH78" i="9"/>
  <c r="AH77" i="9"/>
  <c r="AF77" i="9"/>
  <c r="AD77" i="9"/>
  <c r="AH75" i="9"/>
  <c r="AH73" i="9"/>
  <c r="AH72" i="9"/>
  <c r="AH71" i="9"/>
  <c r="AF71" i="9"/>
  <c r="AD71" i="9"/>
  <c r="AH68" i="9"/>
  <c r="AH67" i="9"/>
  <c r="AH66" i="9"/>
  <c r="AH65" i="9"/>
  <c r="AE65" i="9"/>
  <c r="AD65" i="9"/>
  <c r="AF63" i="9"/>
  <c r="AD63" i="9"/>
  <c r="AF62" i="9"/>
  <c r="AD62" i="9"/>
  <c r="AH59" i="9"/>
  <c r="AF59" i="9"/>
  <c r="AH58" i="9"/>
  <c r="AF58" i="9"/>
  <c r="AD58" i="9"/>
  <c r="AH57" i="9"/>
  <c r="AF57" i="9"/>
  <c r="AD57" i="9"/>
  <c r="AH55" i="9"/>
  <c r="AH54" i="9"/>
  <c r="AF54" i="9"/>
  <c r="AD54" i="9"/>
  <c r="AI53" i="9"/>
  <c r="AH52" i="9"/>
  <c r="AH51" i="9"/>
  <c r="AF51" i="9"/>
  <c r="AH50" i="9"/>
  <c r="AF50" i="9"/>
  <c r="AH49" i="9"/>
  <c r="AD49" i="9"/>
  <c r="AF47" i="9"/>
  <c r="AF46" i="9"/>
  <c r="AD46" i="9"/>
  <c r="AF45" i="9"/>
  <c r="AF44" i="9"/>
  <c r="AH43" i="9"/>
  <c r="AF43" i="9"/>
  <c r="AD43" i="9"/>
  <c r="AE42" i="9"/>
  <c r="AG40" i="9"/>
  <c r="AG39" i="9"/>
  <c r="AH38" i="9"/>
  <c r="AH37" i="9"/>
  <c r="AH36" i="9"/>
  <c r="AE36" i="9"/>
  <c r="AD36" i="9"/>
  <c r="AH35" i="9"/>
  <c r="AE35" i="9"/>
  <c r="AD35" i="9"/>
  <c r="AD34" i="9"/>
  <c r="AH33" i="9"/>
  <c r="AE33" i="9"/>
  <c r="AD33" i="9"/>
  <c r="AF32" i="9"/>
  <c r="AE31" i="9"/>
  <c r="AE29" i="9"/>
  <c r="AE28" i="9"/>
  <c r="AF27" i="9"/>
  <c r="AE26" i="9"/>
  <c r="AH23" i="9"/>
  <c r="AH22" i="9"/>
  <c r="AH21" i="9"/>
  <c r="AD21" i="9"/>
  <c r="AH20" i="9"/>
  <c r="AE20" i="9"/>
  <c r="AD20" i="9"/>
  <c r="AG18" i="9"/>
  <c r="AG17" i="9"/>
  <c r="AG16" i="9"/>
  <c r="AG15" i="9"/>
  <c r="AH14" i="9"/>
  <c r="AE14" i="9"/>
  <c r="AD14" i="9"/>
  <c r="AH13" i="9"/>
  <c r="AG13" i="9"/>
  <c r="AE13" i="9"/>
  <c r="AD13" i="9"/>
  <c r="AF12" i="9"/>
  <c r="AK507" i="9" l="1"/>
  <c r="AL699" i="9"/>
  <c r="AE399" i="8"/>
  <c r="K399" i="8"/>
  <c r="K397" i="8"/>
  <c r="AE395" i="8"/>
  <c r="K395" i="8"/>
  <c r="AE391" i="8"/>
  <c r="AE390" i="8"/>
  <c r="AE389" i="8"/>
  <c r="K389" i="8"/>
  <c r="AE388" i="8"/>
  <c r="K388" i="8"/>
  <c r="AE387" i="8"/>
  <c r="AE386" i="8"/>
  <c r="AE384" i="8"/>
  <c r="K384" i="8"/>
  <c r="AE365" i="8"/>
  <c r="K365" i="8"/>
  <c r="AE364" i="8"/>
  <c r="AE363" i="8"/>
  <c r="K363" i="8"/>
  <c r="AE361" i="8"/>
  <c r="AE359" i="8"/>
  <c r="AE354" i="8"/>
  <c r="AE351" i="8"/>
  <c r="K351" i="8"/>
  <c r="AE347" i="8"/>
  <c r="AE346" i="8"/>
  <c r="AE344" i="8"/>
  <c r="AE343" i="8"/>
  <c r="AE341" i="8"/>
  <c r="K340" i="8"/>
  <c r="K335" i="8"/>
  <c r="K333" i="8"/>
  <c r="AE329" i="8"/>
  <c r="K329" i="8"/>
  <c r="K327" i="8"/>
  <c r="K326" i="8"/>
  <c r="K324" i="8"/>
  <c r="AE306" i="8"/>
  <c r="AE303" i="8"/>
  <c r="AE300" i="8"/>
  <c r="AE298" i="8"/>
  <c r="K298" i="8"/>
  <c r="AE279" i="8"/>
  <c r="AE274" i="8"/>
  <c r="AE270" i="8"/>
  <c r="AE268" i="8"/>
  <c r="AE257" i="8"/>
  <c r="AE256" i="8"/>
  <c r="AE255" i="8"/>
  <c r="K255" i="8"/>
  <c r="K253" i="8"/>
  <c r="K250" i="8"/>
  <c r="AE249" i="8"/>
  <c r="K249" i="8"/>
  <c r="K246" i="8"/>
  <c r="K244" i="8"/>
  <c r="AE229" i="8"/>
  <c r="AE227" i="8"/>
  <c r="K225" i="8"/>
  <c r="AE212" i="8"/>
  <c r="AE210" i="8"/>
  <c r="AE191" i="8"/>
  <c r="AE161" i="8"/>
  <c r="K161" i="8"/>
  <c r="AE156" i="8"/>
  <c r="K155" i="8"/>
  <c r="K154" i="8"/>
  <c r="K153" i="8"/>
  <c r="K152" i="8"/>
  <c r="K151" i="8"/>
  <c r="K150" i="8"/>
  <c r="AE149" i="8"/>
  <c r="K149" i="8"/>
  <c r="AE145" i="8"/>
  <c r="AE144" i="8"/>
  <c r="AE142" i="8"/>
  <c r="AE139" i="8"/>
  <c r="K139" i="8"/>
  <c r="AE137" i="8"/>
  <c r="K137" i="8"/>
  <c r="K134" i="8"/>
  <c r="AE128" i="8"/>
  <c r="K128" i="8"/>
  <c r="AE125" i="8"/>
  <c r="AE116" i="8"/>
  <c r="AE115" i="8"/>
  <c r="AE114" i="8"/>
  <c r="AE113" i="8"/>
  <c r="AE111" i="8"/>
  <c r="K111" i="8"/>
  <c r="AE107" i="8"/>
  <c r="AE104" i="8"/>
  <c r="AE102" i="8"/>
  <c r="AE100" i="8"/>
  <c r="AE98" i="8"/>
  <c r="AE90" i="8"/>
  <c r="AE79" i="8"/>
  <c r="AE77" i="8"/>
  <c r="AE74" i="8"/>
  <c r="AE72" i="8"/>
  <c r="AE68" i="8"/>
  <c r="AE66" i="8"/>
  <c r="AE60" i="8"/>
  <c r="AE58" i="8"/>
  <c r="AE56" i="8"/>
  <c r="AE53" i="8"/>
  <c r="K53" i="8"/>
  <c r="AE51" i="8"/>
  <c r="AE49" i="8"/>
  <c r="AE46" i="8"/>
  <c r="K41" i="8"/>
  <c r="AE40" i="8"/>
  <c r="AE39" i="8"/>
  <c r="AE37" i="8"/>
  <c r="K37" i="8"/>
  <c r="K36" i="8"/>
  <c r="AE35" i="8"/>
  <c r="K35" i="8"/>
  <c r="AE21" i="8"/>
  <c r="V96" i="2" l="1"/>
</calcChain>
</file>

<file path=xl/comments1.xml><?xml version="1.0" encoding="utf-8"?>
<comments xmlns="http://schemas.openxmlformats.org/spreadsheetml/2006/main">
  <authors>
    <author>Михаил Е. Смирнов</author>
  </authors>
  <commentList>
    <comment ref="E577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Михаил Е. Смирнов:</t>
        </r>
        <r>
          <rPr>
            <sz val="9"/>
            <color indexed="81"/>
            <rFont val="Tahoma"/>
            <family val="2"/>
            <charset val="204"/>
          </rPr>
          <t xml:space="preserve">
установлен ВТОРОЙ ТР-Р 400</t>
        </r>
      </text>
    </comment>
    <comment ref="E673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Михаил Е. Смирнов:</t>
        </r>
        <r>
          <rPr>
            <sz val="9"/>
            <color indexed="81"/>
            <rFont val="Tahoma"/>
            <family val="2"/>
            <charset val="204"/>
          </rPr>
          <t xml:space="preserve">
был 250 кВА</t>
        </r>
      </text>
    </comment>
    <comment ref="E936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Михаил Е. Смирнов:</t>
        </r>
        <r>
          <rPr>
            <sz val="9"/>
            <color indexed="81"/>
            <rFont val="Tahoma"/>
            <family val="2"/>
            <charset val="204"/>
          </rPr>
          <t xml:space="preserve">
был на 30</t>
        </r>
      </text>
    </comment>
  </commentList>
</comments>
</file>

<file path=xl/sharedStrings.xml><?xml version="1.0" encoding="utf-8"?>
<sst xmlns="http://schemas.openxmlformats.org/spreadsheetml/2006/main" count="14832" uniqueCount="8205">
  <si>
    <t>Перечень и состав</t>
  </si>
  <si>
    <t>№ объекта п/п</t>
  </si>
  <si>
    <t>Наименование источника питания (фидера)</t>
  </si>
  <si>
    <t>Состав объекта</t>
  </si>
  <si>
    <t>ВЛ 1-20 кВ</t>
  </si>
  <si>
    <t>ТП, РП, СП.</t>
  </si>
  <si>
    <t>ВЛ 0,38 кВ</t>
  </si>
  <si>
    <t>год ввода</t>
  </si>
  <si>
    <t>Диспетчерское наименование</t>
  </si>
  <si>
    <t>протяженность</t>
  </si>
  <si>
    <t>марка, сечение провода</t>
  </si>
  <si>
    <t>кол-во опор</t>
  </si>
  <si>
    <t xml:space="preserve">диспетчерское .№ </t>
  </si>
  <si>
    <t>тип</t>
  </si>
  <si>
    <t>кол-во транс-ров, мощность, кВА</t>
  </si>
  <si>
    <t>от ТП №</t>
  </si>
  <si>
    <t>марка и сечение провода</t>
  </si>
  <si>
    <t>диспетчерское наименование</t>
  </si>
  <si>
    <t>год  ввода</t>
  </si>
  <si>
    <t>Протяженность,м</t>
  </si>
  <si>
    <t>марка и сечение кабеля</t>
  </si>
  <si>
    <t>ж/б и на ж/б пр.</t>
  </si>
  <si>
    <t>деревянные без пасынков</t>
  </si>
  <si>
    <t>всего</t>
  </si>
  <si>
    <t>32-07</t>
  </si>
  <si>
    <t>ТП4</t>
  </si>
  <si>
    <t>п</t>
  </si>
  <si>
    <t>1х320</t>
  </si>
  <si>
    <t>А25</t>
  </si>
  <si>
    <t>АСБ1</t>
  </si>
  <si>
    <t>3х120+50</t>
  </si>
  <si>
    <t>3х70+25</t>
  </si>
  <si>
    <t>3х95+35</t>
  </si>
  <si>
    <t>3х50+25</t>
  </si>
  <si>
    <t>ТП1-ТП4</t>
  </si>
  <si>
    <t>СБ3х70</t>
  </si>
  <si>
    <t>ТП4-ТП6</t>
  </si>
  <si>
    <t>АСБ3х120</t>
  </si>
  <si>
    <t>АСБ3х150</t>
  </si>
  <si>
    <t>32-04</t>
  </si>
  <si>
    <t>Тп24</t>
  </si>
  <si>
    <t>1х315</t>
  </si>
  <si>
    <t>24-31</t>
  </si>
  <si>
    <t>24-32</t>
  </si>
  <si>
    <t>24-34</t>
  </si>
  <si>
    <t>24-13</t>
  </si>
  <si>
    <t>АСБ3х50</t>
  </si>
  <si>
    <t>Тп7</t>
  </si>
  <si>
    <t>3х70+35</t>
  </si>
  <si>
    <t>Аввг1</t>
  </si>
  <si>
    <t>3х150+70</t>
  </si>
  <si>
    <t>Ааб1</t>
  </si>
  <si>
    <t>3х50+35</t>
  </si>
  <si>
    <t>ТП7-ТП12</t>
  </si>
  <si>
    <t>ТП7-ТП1</t>
  </si>
  <si>
    <t>АСБ3х95</t>
  </si>
  <si>
    <t>ТП7-ТП29</t>
  </si>
  <si>
    <t>Тп-12</t>
  </si>
  <si>
    <t>2х400</t>
  </si>
  <si>
    <t>Тп12</t>
  </si>
  <si>
    <t>Аввб1</t>
  </si>
  <si>
    <t>Сб13х50+25</t>
  </si>
  <si>
    <t>3х120+35</t>
  </si>
  <si>
    <t>ТП12-ТП7</t>
  </si>
  <si>
    <t>ТП12-ТП11</t>
  </si>
  <si>
    <t>ТП12-ТП29</t>
  </si>
  <si>
    <t>АСБ3Х95</t>
  </si>
  <si>
    <t>ТП12ТП24</t>
  </si>
  <si>
    <t>СБ3х35</t>
  </si>
  <si>
    <t>Тп-10</t>
  </si>
  <si>
    <t>1х400</t>
  </si>
  <si>
    <t>Тп10</t>
  </si>
  <si>
    <t>АГ70,</t>
  </si>
  <si>
    <t>А35,А16</t>
  </si>
  <si>
    <t>АСб1</t>
  </si>
  <si>
    <t>3х35+16</t>
  </si>
  <si>
    <t>Сб1</t>
  </si>
  <si>
    <t>ТП16-ТП10</t>
  </si>
  <si>
    <t>СБ3х50</t>
  </si>
  <si>
    <t>Рп3</t>
  </si>
  <si>
    <t>рп</t>
  </si>
  <si>
    <t>А50</t>
  </si>
  <si>
    <t>Рп3-21</t>
  </si>
  <si>
    <t>Рп3-34</t>
  </si>
  <si>
    <t>ААБ</t>
  </si>
  <si>
    <t>Рп3-72</t>
  </si>
  <si>
    <t>АВВГ</t>
  </si>
  <si>
    <t>3х120+70</t>
  </si>
  <si>
    <t>Рп3-74</t>
  </si>
  <si>
    <t>Рп3-83</t>
  </si>
  <si>
    <t>3х95+50</t>
  </si>
  <si>
    <t>1РП3-РП5</t>
  </si>
  <si>
    <t>ААШВ</t>
  </si>
  <si>
    <t>3х185</t>
  </si>
  <si>
    <t>2РП3-РП5</t>
  </si>
  <si>
    <t>РП3-ТП27</t>
  </si>
  <si>
    <t>1РП3-ТП36</t>
  </si>
  <si>
    <t>2РП3-ТП36</t>
  </si>
  <si>
    <t>32-01</t>
  </si>
  <si>
    <t>Тп-28</t>
  </si>
  <si>
    <t>1х100</t>
  </si>
  <si>
    <t>Тп28</t>
  </si>
  <si>
    <t>А35, А25</t>
  </si>
  <si>
    <t>ТП28-РП1</t>
  </si>
  <si>
    <t>СБ3Х70</t>
  </si>
  <si>
    <t>ТП28-тп22</t>
  </si>
  <si>
    <t>Тп-21</t>
  </si>
  <si>
    <t>т</t>
  </si>
  <si>
    <t>Тп21</t>
  </si>
  <si>
    <t>21-32</t>
  </si>
  <si>
    <t>РП1-ТП21</t>
  </si>
  <si>
    <t>АСБ3Х50</t>
  </si>
  <si>
    <t>П\с Губская</t>
  </si>
  <si>
    <t>Рп5-рп4№1</t>
  </si>
  <si>
    <t>Рп-5</t>
  </si>
  <si>
    <t>-</t>
  </si>
  <si>
    <t>Рп5-рп3 №1</t>
  </si>
  <si>
    <t>Рп5-рп4№2</t>
  </si>
  <si>
    <t>Рп5-рп3 №2</t>
  </si>
  <si>
    <t>Рп5-тп19</t>
  </si>
  <si>
    <t>Тп-23</t>
  </si>
  <si>
    <t>П</t>
  </si>
  <si>
    <t>ТП23-ТП40</t>
  </si>
  <si>
    <t>ТП23-ТП22</t>
  </si>
  <si>
    <t>Тп-29</t>
  </si>
  <si>
    <t>29-33</t>
  </si>
  <si>
    <t>ААБ1</t>
  </si>
  <si>
    <t>29-21</t>
  </si>
  <si>
    <t>АПВБ1</t>
  </si>
  <si>
    <t>29-24</t>
  </si>
  <si>
    <t>29-31</t>
  </si>
  <si>
    <t>3Х50+25</t>
  </si>
  <si>
    <t>29-34</t>
  </si>
  <si>
    <t>ТП29-ТП1</t>
  </si>
  <si>
    <t>ТП-27</t>
  </si>
  <si>
    <t>27-32</t>
  </si>
  <si>
    <t>Асб1</t>
  </si>
  <si>
    <t>27-33</t>
  </si>
  <si>
    <t>ААШВ1</t>
  </si>
  <si>
    <t>27-61</t>
  </si>
  <si>
    <t>27-74</t>
  </si>
  <si>
    <t>ТП27-ТП37</t>
  </si>
  <si>
    <t>3Х120</t>
  </si>
  <si>
    <t>ТП27-ТП31</t>
  </si>
  <si>
    <t>ТП27-ТП20</t>
  </si>
  <si>
    <t>ТП27-ТП26</t>
  </si>
  <si>
    <t>ТП-37</t>
  </si>
  <si>
    <t>37-</t>
  </si>
  <si>
    <t>37-11</t>
  </si>
  <si>
    <t>4х95</t>
  </si>
  <si>
    <t>37-31</t>
  </si>
  <si>
    <t>АСБ</t>
  </si>
  <si>
    <t>3Х95+50</t>
  </si>
  <si>
    <t>37-33</t>
  </si>
  <si>
    <t>3Х70+35</t>
  </si>
  <si>
    <t>37-82</t>
  </si>
  <si>
    <t>37-84</t>
  </si>
  <si>
    <t>АСБ3Х95+50</t>
  </si>
  <si>
    <t>37-71</t>
  </si>
  <si>
    <t>ААБ3Х70+35</t>
  </si>
  <si>
    <t>37-61</t>
  </si>
  <si>
    <t>32-15</t>
  </si>
  <si>
    <t>32-03</t>
  </si>
  <si>
    <t>ТП-15</t>
  </si>
  <si>
    <t>2х250</t>
  </si>
  <si>
    <t>Тп15</t>
  </si>
  <si>
    <t>А16</t>
  </si>
  <si>
    <t>ТП15-ТП35</t>
  </si>
  <si>
    <t>Сип2(4х70+25</t>
  </si>
  <si>
    <t>ТП15-РП2</t>
  </si>
  <si>
    <t>СБ3Х35</t>
  </si>
  <si>
    <t>ТП15-ТП15К</t>
  </si>
  <si>
    <t>ТП-38</t>
  </si>
  <si>
    <t>1х250</t>
  </si>
  <si>
    <t>А35</t>
  </si>
  <si>
    <t>38-11</t>
  </si>
  <si>
    <t>38-34</t>
  </si>
  <si>
    <t>ТП38-ТП16</t>
  </si>
  <si>
    <t>ТП38-РП2</t>
  </si>
  <si>
    <t>ТП-6</t>
  </si>
  <si>
    <t>ААВГ</t>
  </si>
  <si>
    <t>3Х16+10</t>
  </si>
  <si>
    <t>ТП6-ТП5</t>
  </si>
  <si>
    <t>ТП6-ТП3</t>
  </si>
  <si>
    <t>СБ3Х50</t>
  </si>
  <si>
    <t>ТП6-ТП4</t>
  </si>
  <si>
    <t>ТП-36</t>
  </si>
  <si>
    <t>36-11</t>
  </si>
  <si>
    <t>36-14</t>
  </si>
  <si>
    <t>36-51</t>
  </si>
  <si>
    <t>36-64</t>
  </si>
  <si>
    <t>ТП-20</t>
  </si>
  <si>
    <t>20-14</t>
  </si>
  <si>
    <t>20-31</t>
  </si>
  <si>
    <t>20-34</t>
  </si>
  <si>
    <t>20-44</t>
  </si>
  <si>
    <t>ТП20-ТП1</t>
  </si>
  <si>
    <t>АСБ3Х70</t>
  </si>
  <si>
    <t>1ТП20-ТП25</t>
  </si>
  <si>
    <t>2ТП20-ТП25</t>
  </si>
  <si>
    <t>32-15/ 32-04</t>
  </si>
  <si>
    <t>РП2</t>
  </si>
  <si>
    <t>РП2-13</t>
  </si>
  <si>
    <t>СБ1</t>
  </si>
  <si>
    <t>РП2-42</t>
  </si>
  <si>
    <t>3х16+10</t>
  </si>
  <si>
    <t>РП2-11</t>
  </si>
  <si>
    <t>3х50+2</t>
  </si>
  <si>
    <t>РП2-14</t>
  </si>
  <si>
    <t>РП2-21</t>
  </si>
  <si>
    <t>РП2-31</t>
  </si>
  <si>
    <t>РП2-34</t>
  </si>
  <si>
    <t>РП2-41</t>
  </si>
  <si>
    <t>РП2-ТП14</t>
  </si>
  <si>
    <t>АСБ 50</t>
  </si>
  <si>
    <t>РП2-ТП15</t>
  </si>
  <si>
    <t>СБ 35</t>
  </si>
  <si>
    <t>РП2-ТП35</t>
  </si>
  <si>
    <t>АСБ 120</t>
  </si>
  <si>
    <t>РП2-ТП8</t>
  </si>
  <si>
    <t>СБ 50</t>
  </si>
  <si>
    <t>РП2-ТП38</t>
  </si>
  <si>
    <t>АСБ-95</t>
  </si>
  <si>
    <t>РП2-ТП5</t>
  </si>
  <si>
    <t>АСБ-150</t>
  </si>
  <si>
    <t>РП2-ТП40</t>
  </si>
  <si>
    <t>СБ-70</t>
  </si>
  <si>
    <t>КТПН13-04-02</t>
  </si>
  <si>
    <t>КТПН13-08-04</t>
  </si>
  <si>
    <t>ТП-40</t>
  </si>
  <si>
    <t>ТП42-ТП40</t>
  </si>
  <si>
    <t>ТП40-14</t>
  </si>
  <si>
    <t>ТП-24</t>
  </si>
  <si>
    <t>ТП24-11</t>
  </si>
  <si>
    <t>ТП24-12</t>
  </si>
  <si>
    <t>ТП24-32</t>
  </si>
  <si>
    <t>3х150+50</t>
  </si>
  <si>
    <t>ТП24-34</t>
  </si>
  <si>
    <t>ТП-31</t>
  </si>
  <si>
    <t>ТП30ТП31</t>
  </si>
  <si>
    <t>31-22</t>
  </si>
  <si>
    <t>31-52</t>
  </si>
  <si>
    <t>31-23</t>
  </si>
  <si>
    <t>Тп30</t>
  </si>
  <si>
    <t>ТП30-61</t>
  </si>
  <si>
    <t>ТП30-63</t>
  </si>
  <si>
    <t>ТП30ТП25</t>
  </si>
  <si>
    <t>АСБ 150</t>
  </si>
  <si>
    <t>Тп25</t>
  </si>
  <si>
    <t>ТП25-ТП32</t>
  </si>
  <si>
    <t>ТП25-ТП20</t>
  </si>
  <si>
    <t>2ХАСБ3х70</t>
  </si>
  <si>
    <t>ТП25-ТП43</t>
  </si>
  <si>
    <t>РП-1</t>
  </si>
  <si>
    <t>Рп1-22</t>
  </si>
  <si>
    <t>АПВБ3Х150+50</t>
  </si>
  <si>
    <t>АС25</t>
  </si>
  <si>
    <t>Рп1-44</t>
  </si>
  <si>
    <t>АСБ3Х70+35</t>
  </si>
  <si>
    <t>РП1-24</t>
  </si>
  <si>
    <t>СБ3Х25+10</t>
  </si>
  <si>
    <t>РП1-42</t>
  </si>
  <si>
    <t>СБ3Х35+10</t>
  </si>
  <si>
    <t>РП1-52</t>
  </si>
  <si>
    <t>3СБх50+25</t>
  </si>
  <si>
    <t>РП1-54</t>
  </si>
  <si>
    <t>СБ3х35+16</t>
  </si>
  <si>
    <t>РП1-ТП28</t>
  </si>
  <si>
    <t>РП1-ТП13</t>
  </si>
  <si>
    <t>12-14 РП1-ТП2</t>
  </si>
  <si>
    <t>СБ</t>
  </si>
  <si>
    <t>3х35</t>
  </si>
  <si>
    <t>РП1-ТП30</t>
  </si>
  <si>
    <t>КТПН-43</t>
  </si>
  <si>
    <t>А-50</t>
  </si>
  <si>
    <t>32-17</t>
  </si>
  <si>
    <t>ТП-33</t>
  </si>
  <si>
    <t>ТП-15кос</t>
  </si>
  <si>
    <t>2х1000</t>
  </si>
  <si>
    <t>ТП-14</t>
  </si>
  <si>
    <t>ТП13-ТП14</t>
  </si>
  <si>
    <t>ТП14-23</t>
  </si>
  <si>
    <t>АСБ13х35+16</t>
  </si>
  <si>
    <t>ТП14-32</t>
  </si>
  <si>
    <t>ТП14-33</t>
  </si>
  <si>
    <t>ТП11</t>
  </si>
  <si>
    <t>ТП11-23</t>
  </si>
  <si>
    <t>АСБ13х95+25</t>
  </si>
  <si>
    <t>ТП11-32</t>
  </si>
  <si>
    <t>ТП11-33</t>
  </si>
  <si>
    <t>ТП11-52</t>
  </si>
  <si>
    <t>ТП11-53</t>
  </si>
  <si>
    <t>ТП11-ТП19</t>
  </si>
  <si>
    <t>ТП11-ТП36</t>
  </si>
  <si>
    <t>ТП-22</t>
  </si>
  <si>
    <t>ТП17</t>
  </si>
  <si>
    <t>ТП17-13</t>
  </si>
  <si>
    <t>АСБ3Х50+25</t>
  </si>
  <si>
    <t>ТП18-ТП17</t>
  </si>
  <si>
    <t>ТП17-21</t>
  </si>
  <si>
    <t>ТП18</t>
  </si>
  <si>
    <t>ТП18-13</t>
  </si>
  <si>
    <t>ТП18-21</t>
  </si>
  <si>
    <t>ТП18-ТП19</t>
  </si>
  <si>
    <t>ТП-26</t>
  </si>
  <si>
    <t>ТП2-ТП26</t>
  </si>
  <si>
    <t>26-21</t>
  </si>
  <si>
    <t>26-13</t>
  </si>
  <si>
    <t>АСБ3Х70+25</t>
  </si>
  <si>
    <t>СИП2А4х50</t>
  </si>
  <si>
    <t>ТП26-34</t>
  </si>
  <si>
    <t>ТП-32</t>
  </si>
  <si>
    <t>ТП-13</t>
  </si>
  <si>
    <t>ТП13-33</t>
  </si>
  <si>
    <t>ТП13-12</t>
  </si>
  <si>
    <t>АСБ3Х120+50</t>
  </si>
  <si>
    <t>ТП13-31</t>
  </si>
  <si>
    <t>ТП13-42</t>
  </si>
  <si>
    <t>ТП13-34</t>
  </si>
  <si>
    <t>АСБ3Х70+50</t>
  </si>
  <si>
    <t>ТП13-ТП42</t>
  </si>
  <si>
    <t>ТП-34</t>
  </si>
  <si>
    <t>ТП34-ТП9</t>
  </si>
  <si>
    <t>ТП34-ТП16</t>
  </si>
  <si>
    <t>ТП-16</t>
  </si>
  <si>
    <t>1х400 1х250</t>
  </si>
  <si>
    <t>16-13</t>
  </si>
  <si>
    <t>16-14</t>
  </si>
  <si>
    <t>16-31</t>
  </si>
  <si>
    <t>16-32</t>
  </si>
  <si>
    <t>16-52</t>
  </si>
  <si>
    <t>16-54</t>
  </si>
  <si>
    <t>16-61</t>
  </si>
  <si>
    <t>16-62</t>
  </si>
  <si>
    <t>16-63</t>
  </si>
  <si>
    <t>ТП16-ТП38</t>
  </si>
  <si>
    <t>ТП-42</t>
  </si>
  <si>
    <t>Рп-4</t>
  </si>
  <si>
    <t>РП4-ВЛ №1РП5</t>
  </si>
  <si>
    <t>РП4-ВЛ №1ВС</t>
  </si>
  <si>
    <t>Рп4-ВЛ№2ВС</t>
  </si>
  <si>
    <t>ТП-9</t>
  </si>
  <si>
    <t>СИП2А4х50+70</t>
  </si>
  <si>
    <t>ТП96-34</t>
  </si>
  <si>
    <t>ТП9-34</t>
  </si>
  <si>
    <t>ТП9-ТП8</t>
  </si>
  <si>
    <t>АСБ3х70</t>
  </si>
  <si>
    <t>ТП-19</t>
  </si>
  <si>
    <t>ТП19-21</t>
  </si>
  <si>
    <t>ТП19-13</t>
  </si>
  <si>
    <t>РП5-ТП19</t>
  </si>
  <si>
    <t>А95</t>
  </si>
  <si>
    <t>ТП-1</t>
  </si>
  <si>
    <t>250+180</t>
  </si>
  <si>
    <t>3х35+35</t>
  </si>
  <si>
    <t>ТП-8</t>
  </si>
  <si>
    <t>СИП2А3х70+95</t>
  </si>
  <si>
    <t>ТП86-13</t>
  </si>
  <si>
    <t>ВВГ</t>
  </si>
  <si>
    <t>4х2.5</t>
  </si>
  <si>
    <t>ТП8-21</t>
  </si>
  <si>
    <t>ТП8-ТП9</t>
  </si>
  <si>
    <t>ТП8-РП2</t>
  </si>
  <si>
    <t>СБ-50</t>
  </si>
  <si>
    <t>ТП-2</t>
  </si>
  <si>
    <t>3х35+10</t>
  </si>
  <si>
    <t>АПВб</t>
  </si>
  <si>
    <t>АСБ95</t>
  </si>
  <si>
    <t>ТП2-РП1</t>
  </si>
  <si>
    <t>СБ35</t>
  </si>
  <si>
    <t>ТП2-ТП3</t>
  </si>
  <si>
    <t>АСБ93</t>
  </si>
  <si>
    <t>ТП-5</t>
  </si>
  <si>
    <t>ТП5-32</t>
  </si>
  <si>
    <t>ТП5-51</t>
  </si>
  <si>
    <t>ТП5-21</t>
  </si>
  <si>
    <t>ТП5-81</t>
  </si>
  <si>
    <t>СБ3Х35+25</t>
  </si>
  <si>
    <t>ТП5-82</t>
  </si>
  <si>
    <t>ТП5-83</t>
  </si>
  <si>
    <t>АСБ3Х95035</t>
  </si>
  <si>
    <t>ТП5-ТП6</t>
  </si>
  <si>
    <t>ТП5-РП2</t>
  </si>
  <si>
    <t>АСБ150</t>
  </si>
  <si>
    <t>ТП-3</t>
  </si>
  <si>
    <t>СИП2А 3х50+70</t>
  </si>
  <si>
    <t>ТП3-32</t>
  </si>
  <si>
    <t>ТП3-51</t>
  </si>
  <si>
    <t>ТП3-21</t>
  </si>
  <si>
    <t>ТП3-81</t>
  </si>
  <si>
    <t>ТП3-82</t>
  </si>
  <si>
    <t>ТП3-83</t>
  </si>
  <si>
    <t>ТП3-ТП6</t>
  </si>
  <si>
    <t>ТП-35</t>
  </si>
  <si>
    <t>АС35</t>
  </si>
  <si>
    <t>ТП-1 (Заборье)</t>
  </si>
  <si>
    <t>КТПН</t>
  </si>
  <si>
    <t>1х160</t>
  </si>
  <si>
    <t>Л1</t>
  </si>
  <si>
    <t>СИП23х70+ 1х95+ 1х25</t>
  </si>
  <si>
    <t>Л2</t>
  </si>
  <si>
    <t>Л3</t>
  </si>
  <si>
    <t>ТП-2 (Заборье)</t>
  </si>
  <si>
    <t>ТП-3 (Заборье)</t>
  </si>
  <si>
    <t>ТП-4 (Заборье)</t>
  </si>
  <si>
    <t>Л4</t>
  </si>
  <si>
    <t>ТП-5 (Заборье)</t>
  </si>
  <si>
    <t>ТП-6 (Заборье)</t>
  </si>
  <si>
    <t>ТП-7 (Заборье)</t>
  </si>
  <si>
    <t>ТП-8 (Заборье)</t>
  </si>
  <si>
    <t>ТП-9 (Заборье)</t>
  </si>
  <si>
    <t>ТП-10 (Заборье)</t>
  </si>
  <si>
    <t>ТП-11 (Заборье)</t>
  </si>
  <si>
    <t>ТП-12 (Заборье)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</si>
  <si>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</si>
  <si>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ТП-39</t>
  </si>
  <si>
    <t>БКТП</t>
  </si>
  <si>
    <t>ТП39-ТП5</t>
  </si>
  <si>
    <t>АСБл-10</t>
  </si>
  <si>
    <t>3х120</t>
  </si>
  <si>
    <t>ТП39-РП1</t>
  </si>
  <si>
    <t>39-11</t>
  </si>
  <si>
    <t>АПВБШп</t>
  </si>
  <si>
    <t>4х70</t>
  </si>
  <si>
    <t>39-12</t>
  </si>
  <si>
    <t>39-13</t>
  </si>
  <si>
    <t>ТП-23</t>
  </si>
  <si>
    <t>СБ 3х70</t>
  </si>
  <si>
    <t xml:space="preserve">ПвПг </t>
  </si>
  <si>
    <t>3(1х70)</t>
  </si>
  <si>
    <t>АСБ 3х95</t>
  </si>
  <si>
    <t xml:space="preserve">АПвПг </t>
  </si>
  <si>
    <t>3(1х95)</t>
  </si>
  <si>
    <t>ТП23-ПС32</t>
  </si>
  <si>
    <t>1.      </t>
  </si>
  <si>
    <t>2.      </t>
  </si>
  <si>
    <t>3.   </t>
  </si>
  <si>
    <t>4.      </t>
  </si>
  <si>
    <t>5.      </t>
  </si>
  <si>
    <t>6.      </t>
  </si>
  <si>
    <t>7.   </t>
  </si>
  <si>
    <t>8.   </t>
  </si>
  <si>
    <t>9.   </t>
  </si>
  <si>
    <t>10.    </t>
  </si>
  <si>
    <t>11.    </t>
  </si>
  <si>
    <t>12.    </t>
  </si>
  <si>
    <t>13.    </t>
  </si>
  <si>
    <t>14.    </t>
  </si>
  <si>
    <t>15.    </t>
  </si>
  <si>
    <t>16.    </t>
  </si>
  <si>
    <t>17.    </t>
  </si>
  <si>
    <t>18.    </t>
  </si>
  <si>
    <t>19.    </t>
  </si>
  <si>
    <t>20.    </t>
  </si>
  <si>
    <t>21.    </t>
  </si>
  <si>
    <t>22.    </t>
  </si>
  <si>
    <t>23.    </t>
  </si>
  <si>
    <t>4-11</t>
  </si>
  <si>
    <t>4-21</t>
  </si>
  <si>
    <t>4-23</t>
  </si>
  <si>
    <t>4-41</t>
  </si>
  <si>
    <t>4-42</t>
  </si>
  <si>
    <t>4-43</t>
  </si>
  <si>
    <t>24-11</t>
  </si>
  <si>
    <t>ТП10 - ТП 24</t>
  </si>
  <si>
    <t>7-11</t>
  </si>
  <si>
    <t>7-13</t>
  </si>
  <si>
    <t>7-14</t>
  </si>
  <si>
    <t>7-31</t>
  </si>
  <si>
    <t>7-32</t>
  </si>
  <si>
    <t>7-34</t>
  </si>
  <si>
    <t>12-14</t>
  </si>
  <si>
    <t>12-32</t>
  </si>
  <si>
    <t>12-41</t>
  </si>
  <si>
    <t>12-42</t>
  </si>
  <si>
    <t>12-43</t>
  </si>
  <si>
    <t>12-44</t>
  </si>
  <si>
    <t>12-71</t>
  </si>
  <si>
    <t>12-72</t>
  </si>
  <si>
    <t>12-74</t>
  </si>
  <si>
    <t>10-12</t>
  </si>
  <si>
    <t>10-31</t>
  </si>
  <si>
    <t>10-24</t>
  </si>
  <si>
    <t>10-52</t>
  </si>
  <si>
    <t>10-53</t>
  </si>
  <si>
    <t>6-11</t>
  </si>
  <si>
    <t>6-12</t>
  </si>
  <si>
    <t>6-13</t>
  </si>
  <si>
    <t>6-14</t>
  </si>
  <si>
    <t>6-31</t>
  </si>
  <si>
    <t>6-32</t>
  </si>
  <si>
    <t>6-52</t>
  </si>
  <si>
    <t>6-54</t>
  </si>
  <si>
    <t>6-61</t>
  </si>
  <si>
    <t>6-62</t>
  </si>
  <si>
    <t>6-63</t>
  </si>
  <si>
    <t>6-7</t>
  </si>
  <si>
    <t>20-12</t>
  </si>
  <si>
    <t>16-11</t>
  </si>
  <si>
    <t>16-12</t>
  </si>
  <si>
    <t>16-7</t>
  </si>
  <si>
    <t>9-11</t>
  </si>
  <si>
    <t>9-22</t>
  </si>
  <si>
    <t>9-23</t>
  </si>
  <si>
    <t>9-31</t>
  </si>
  <si>
    <t>9-32</t>
  </si>
  <si>
    <t>9-33</t>
  </si>
  <si>
    <t>1-12</t>
  </si>
  <si>
    <t>1-13</t>
  </si>
  <si>
    <t>1-14</t>
  </si>
  <si>
    <t>1-31</t>
  </si>
  <si>
    <t>1-32</t>
  </si>
  <si>
    <t>1-52</t>
  </si>
  <si>
    <t>1-54</t>
  </si>
  <si>
    <t>8-11</t>
  </si>
  <si>
    <t>8-22</t>
  </si>
  <si>
    <t>8-23</t>
  </si>
  <si>
    <t>8-31</t>
  </si>
  <si>
    <t>8-43</t>
  </si>
  <si>
    <t>8-44</t>
  </si>
  <si>
    <t>2-11</t>
  </si>
  <si>
    <t>2-22</t>
  </si>
  <si>
    <t>2-23</t>
  </si>
  <si>
    <t>2-31</t>
  </si>
  <si>
    <t>2-43</t>
  </si>
  <si>
    <t>2-44</t>
  </si>
  <si>
    <t>КЛ 10-6-0,4 кВ</t>
  </si>
  <si>
    <t>13-04</t>
  </si>
  <si>
    <t>13-08</t>
  </si>
  <si>
    <t>18-02</t>
  </si>
  <si>
    <t>18-01</t>
  </si>
  <si>
    <t>П\с. Губская"</t>
  </si>
  <si>
    <t>2Х400</t>
  </si>
  <si>
    <t>СИП2А 3х50+1х50+1х25</t>
  </si>
  <si>
    <t>ВЛЗ 18-01</t>
  </si>
  <si>
    <t>СИП 3 (1х50)</t>
  </si>
  <si>
    <t>ВЛЗ 18-02</t>
  </si>
  <si>
    <t>ТП-1 (Коли)</t>
  </si>
  <si>
    <t>ТП-2 (Коли)</t>
  </si>
  <si>
    <t>ТП-3 (Коли)</t>
  </si>
  <si>
    <t>ТП-4 (Коли)</t>
  </si>
  <si>
    <t>ТП-5 (Коли)</t>
  </si>
  <si>
    <t>339-04</t>
  </si>
  <si>
    <t>ВЛ-10кВ</t>
  </si>
  <si>
    <t>АС-50</t>
  </si>
  <si>
    <t>3 СИП3 1х50</t>
  </si>
  <si>
    <t>КТП</t>
  </si>
  <si>
    <t>1х63</t>
  </si>
  <si>
    <t>СИП23х35+ 1х50+ 1х16</t>
  </si>
  <si>
    <t>СТП</t>
  </si>
  <si>
    <t>СИП23х50+ 1х70+ 1х16</t>
  </si>
  <si>
    <t>Л5</t>
  </si>
  <si>
    <t>Л6</t>
  </si>
  <si>
    <t>СИП23х35+ 1х50+ 1х16 СИП23х50+ 1х70+ 1х16</t>
  </si>
  <si>
    <t>1х40</t>
  </si>
  <si>
    <t>ВЛЗ-10кВ</t>
  </si>
  <si>
    <t>АВБбШв 4х50</t>
  </si>
  <si>
    <t>ААБлУ 3х70</t>
  </si>
  <si>
    <t>206-03</t>
  </si>
  <si>
    <t>ТП- 206-03-01 (Васьково)</t>
  </si>
  <si>
    <t>СИП23х50+ 1х70</t>
  </si>
  <si>
    <t>СИП23х50+ 1х70+ 1х25</t>
  </si>
  <si>
    <t>СИП23х35+ 1х50</t>
  </si>
  <si>
    <t xml:space="preserve">     фидер 143-02</t>
  </si>
  <si>
    <t>КЛ-10кВ ПС-143 - ТП-40</t>
  </si>
  <si>
    <t>КЛ-10кВ ТП-40 - ТП-44</t>
  </si>
  <si>
    <t>КЛ-10кВ ТП-44 - ТП-45</t>
  </si>
  <si>
    <t xml:space="preserve">     фидер 143-03</t>
  </si>
  <si>
    <t>КЛ-10кВ ПС-143-оп.№1 ВЛЗ-10кВ</t>
  </si>
  <si>
    <t>отпайка ВЛЗ-10кВ от оп.№56 до оп. №72 (к БКТПБ-108)</t>
  </si>
  <si>
    <t>КЛ-10кВ от оп.№72 до БКТПБ-108</t>
  </si>
  <si>
    <t>отпайка ВЛЗ-10кВ от оп.№47 до оп.№76 к ТП-110 (Фролов)</t>
  </si>
  <si>
    <t xml:space="preserve">     фидер 143-05</t>
  </si>
  <si>
    <t>КЛ-10кВ ПС-143 - ТП-82</t>
  </si>
  <si>
    <t>КЛ-10кВ ТП-82 - ТП-1</t>
  </si>
  <si>
    <t>КЛ-10кВ ТП-1 - ТП-2</t>
  </si>
  <si>
    <t>КЛ-10кВ ТП-1 - ТП-5</t>
  </si>
  <si>
    <t>КЛ-10кВ ТП-5 - ТП-6</t>
  </si>
  <si>
    <t>КЛ-10кВ ТП-6 - ТП-7</t>
  </si>
  <si>
    <t>КЛ-10кВ ТП-7 - ТП-85</t>
  </si>
  <si>
    <t xml:space="preserve">     фидер 143-07, 143-33</t>
  </si>
  <si>
    <t>КЛ-10кВ ПС-143 - ТП-105 (фидер 143-07)</t>
  </si>
  <si>
    <t>КЛ-10кВ ПС-143 - ТП-105 (фидер 143-33)</t>
  </si>
  <si>
    <t xml:space="preserve">     фидер 143-08</t>
  </si>
  <si>
    <t>КЛ-10кВ ПС-143 - ЗТП-14</t>
  </si>
  <si>
    <t>КЛ-10кВ ТП-14 - ТП-5</t>
  </si>
  <si>
    <t>КЛ-10кВ ТП-14 - ТП-15</t>
  </si>
  <si>
    <t>КЛ-10кВ ТП-15 - ТП-16</t>
  </si>
  <si>
    <t>КЛ-10кВ ТП-16 - ТП-17</t>
  </si>
  <si>
    <t>ВЛ-10кВ КТП-43 - ТП-36</t>
  </si>
  <si>
    <t>ВЛ-10кВ ТП-36 - ТП-88</t>
  </si>
  <si>
    <t>КЛ-10кВ выход от ТП-88 на опору</t>
  </si>
  <si>
    <t>КЛ-10кВ ТП-14 - КТП-43</t>
  </si>
  <si>
    <t>КЛ-10кВ ТП-85 - ТП-109</t>
  </si>
  <si>
    <t>КЛ-10кВ ТП-15 - ТП-109</t>
  </si>
  <si>
    <t xml:space="preserve">     фидер 143-09</t>
  </si>
  <si>
    <t>КЛ-10кВ ПС-143 - ТП-46</t>
  </si>
  <si>
    <t>2КЛ-10кВ ТП-46 - ТП-84</t>
  </si>
  <si>
    <t>КЛ-10кВ ТП-46 - ТП-41</t>
  </si>
  <si>
    <t>КЛ-10кВ ТП-41 - ТП-42</t>
  </si>
  <si>
    <t>КЛ-10кВ ТП-42 - ТП-45</t>
  </si>
  <si>
    <t>КЛ-10кВ ТП-42 - ТП-86</t>
  </si>
  <si>
    <t>КЛ-10кВ ТП-86 - ТП-87</t>
  </si>
  <si>
    <t>КЛ-10кВ ПС-143 - ТП-8</t>
  </si>
  <si>
    <t>КЛ-10кВ ТП-10 - ТП-2</t>
  </si>
  <si>
    <t>КЛ-10кВ ТП-10 - ТП-11</t>
  </si>
  <si>
    <t>КЛ-10кВ ТП-11 - ТП-12</t>
  </si>
  <si>
    <t>КЛ-10кВ ТП-12 - ТП-13</t>
  </si>
  <si>
    <t>КЛ-10кВ ТП-13 - ТП-9</t>
  </si>
  <si>
    <t>КЛ-10кВ ПС-143 - ТП-18</t>
  </si>
  <si>
    <t>КЛ-10кВ ТП-18 - ТП-19</t>
  </si>
  <si>
    <t>КЛ-10кВ ТП-19 - ТП-42</t>
  </si>
  <si>
    <t>КЛ-10кВ ТП-19 - ТП-22</t>
  </si>
  <si>
    <t>КЛ-10кВ ТП-22 - ТП-17</t>
  </si>
  <si>
    <t>КЛ-10кВ ПС-143 - РТП-90</t>
  </si>
  <si>
    <t>КЛ-10кВ РТП-90 - оп. №1 ВЛЗ-10кВ к РТП-37</t>
  </si>
  <si>
    <t>ВЛЗ-10кВ оп.№1 -  оп. №9 к РТП-37</t>
  </si>
  <si>
    <t>КЛ-10кВ оп.№9 - РТП-37</t>
  </si>
  <si>
    <t>КЛ-10кВ РТП-37 -  ТП-97</t>
  </si>
  <si>
    <t>КЛ-10кВ ТП-90 - ТП-91</t>
  </si>
  <si>
    <t>КЛ-10кВ ТП-91 - ТП-77</t>
  </si>
  <si>
    <t>КЛ-10кВ ТП-77 - ТП-87</t>
  </si>
  <si>
    <t>КЛ-10кВ ТП-91 - ТП-92</t>
  </si>
  <si>
    <t>КЛ-10кВ РТП-90 - ТП-87</t>
  </si>
  <si>
    <t>КЛ-10кВ РТП-90 - ТП-93</t>
  </si>
  <si>
    <t>КЛ-10кВ ТП-93 - ТП-99</t>
  </si>
  <si>
    <t>КЛ-10кВ ТП-99 - ТП-94</t>
  </si>
  <si>
    <t>КЛ-10кВ ТП-94 - ТП-92</t>
  </si>
  <si>
    <t>2КЛ-10кВ ТП-94 - ТП-98</t>
  </si>
  <si>
    <t>2КЛ-10кВ ТП-97 - ТП-100</t>
  </si>
  <si>
    <t>КЛ-10кВ ПС-143 - оп. №1 ВЛЗ-10кВ</t>
  </si>
  <si>
    <t>ВЛЗ-10кВ от оп.1 до оп. 51</t>
  </si>
  <si>
    <t>КЛ-10кВ от оп.51 до РП-67</t>
  </si>
  <si>
    <t>КЛ-10кВ от IIСШ РП-67 до Т-2 БКО</t>
  </si>
  <si>
    <t>КЛ-10кВ от IIСШ РП-67 до Т-2 1-го подъема</t>
  </si>
  <si>
    <t>КЛ-10кВ от IIСШ РП-67 до Т-2 2-го подъема</t>
  </si>
  <si>
    <t>КЛ-10кВ ПС-143 - РП-67</t>
  </si>
  <si>
    <t>КЛ-10кВ от IСШ РП-67 до Т-1 БКО</t>
  </si>
  <si>
    <t>КЛ-10кВ от IСШ РП-67 до Т-1 1-го подъема</t>
  </si>
  <si>
    <t>КЛ-10кВ от IСШ РП-67 до Т-1 2-го подъема</t>
  </si>
  <si>
    <t>КЛ-10кВ ПС-143 - ТП-21</t>
  </si>
  <si>
    <t>КЛ-10кВ ТП-21 - ТП-9</t>
  </si>
  <si>
    <t>КЛ-10кВ ПС-143 - ТП-31</t>
  </si>
  <si>
    <t>3КЛ-10кВ ТП-31 - ТП-21</t>
  </si>
  <si>
    <t>КЛ-10кВ ПС-143 - ТП-22</t>
  </si>
  <si>
    <t>КЛ-10кВ ТП-22 - ТП-20</t>
  </si>
  <si>
    <t>КЛ-10кВ ТП-20 - ТП-23</t>
  </si>
  <si>
    <t>КЛ-10кВ ТП-22 - ТП-23</t>
  </si>
  <si>
    <t>КЛ-10кВ ТП-23 - ТП-24</t>
  </si>
  <si>
    <t>КЛ-10кВ ТП-23 - ТП-25</t>
  </si>
  <si>
    <t>КЛ-10кВ ТП-25 - ТП-87</t>
  </si>
  <si>
    <t>КЛ-10кВ ТП-24 - ТП-89</t>
  </si>
  <si>
    <t>КЛ-10кВ ТП-89 - ТП-25</t>
  </si>
  <si>
    <t>КЛ-10кВ ТП-24 - ТП-88</t>
  </si>
  <si>
    <t>КЛ-10кВ ТП-88 - ТП-35</t>
  </si>
  <si>
    <t>КЛ-10кВ ТП-35 - ТП-26</t>
  </si>
  <si>
    <t>КЛ-10кВ ПС-143 - ТП-45</t>
  </si>
  <si>
    <t>КЛ-10кВ ТП-45 - ТП-72</t>
  </si>
  <si>
    <t>КЛ-10кВ ТП-72 - ТП-73</t>
  </si>
  <si>
    <t>КЛ-10кВ ТП-73 - ТП-77</t>
  </si>
  <si>
    <t>КЛ-10кВ ПС-143 - ТП-84</t>
  </si>
  <si>
    <t>КЛ-10кВ ПС-143 - ТП-95</t>
  </si>
  <si>
    <t>КЛ-10кВ ТП-95 - ТП-66</t>
  </si>
  <si>
    <t>ВЛ-10кВ от ТП-61 до ТП -56</t>
  </si>
  <si>
    <t>ВЛ-10кВ ТП-61 - ТП-62</t>
  </si>
  <si>
    <t>КЛ-10кВ оп.№16 - ТП-62</t>
  </si>
  <si>
    <t>отпайка от оп.№89 ВЛЗ-10кВ в ст. КТП-111 "Околица"</t>
  </si>
  <si>
    <t>КЛ-10кВ ПС-143 - ТП-АГНКС</t>
  </si>
  <si>
    <t>КЛ-10кВ ПС-143 - РТП-101</t>
  </si>
  <si>
    <t>2КЛ-10кВ РТП-101  - ТП-103</t>
  </si>
  <si>
    <t>КЛ-10кВ РТП-101 - ТП-3</t>
  </si>
  <si>
    <t>КЛ-10кВ ТП-3 - ТП-2</t>
  </si>
  <si>
    <t>КЛ-10кВ ТП-3 - ТП-4</t>
  </si>
  <si>
    <t>КЛ-10кВ ТП-4 - ТП-7</t>
  </si>
  <si>
    <t>КЛ-10кВ ТП-4 - ТП-85</t>
  </si>
  <si>
    <t>КЛ-10кВ ПС-143-РТП-101</t>
  </si>
  <si>
    <t>КЛ-10кВ РТП-101 - ТП-11</t>
  </si>
  <si>
    <t>2КЛ-10кВ РТП-101 - ТП-102</t>
  </si>
  <si>
    <t>КЛ-10кВ РТП-101 - оп.№1 ВЛ-10кВ</t>
  </si>
  <si>
    <t>2КЛ-10кВ ТП-102 - ТП-104</t>
  </si>
  <si>
    <t>КЛ-10кВ РТП-4 - РТП-90</t>
  </si>
  <si>
    <t>КЛ-10кВ РТП-90 - ТП-32</t>
  </si>
  <si>
    <t>ВЛЗ-10кВ ТП-32 - КТП-33</t>
  </si>
  <si>
    <t>КЛ-10кВ оп. №6 - КТП-33</t>
  </si>
  <si>
    <t>ВЛЗ-10кВ оп. №7 - ТП-34</t>
  </si>
  <si>
    <t>ВЛ-10кВ ТП-34 - оп.№20</t>
  </si>
  <si>
    <t>КЛ-10кВ оп.№20 - ТП-80</t>
  </si>
  <si>
    <t>КЛ-10кВ  ТП-81 - ТП-30</t>
  </si>
  <si>
    <t>КЛ-10кВ  ТП-30 - ТП-27</t>
  </si>
  <si>
    <t>КЛ-10кВ  ТП-35 - оп.№6 ВЛ-10кВ в ст. ТП-27</t>
  </si>
  <si>
    <t>ВЛ-10кВ от ТП-27  в ст. ЗТП-26,35</t>
  </si>
  <si>
    <t>ВЛ-10кВ ТП-28 - ТП-29</t>
  </si>
  <si>
    <t>КЛ-10кВ ТП-34 - КТП-76</t>
  </si>
  <si>
    <t>отпайка ВЛЗ-10 кВ от оп.10 до оп.11 в стор. ТП-68</t>
  </si>
  <si>
    <t>КЛ-10кВ от оп.10 ВЛЗ-10кВ до ТП-68</t>
  </si>
  <si>
    <t>КЛ-10кВ от ТП-33 - ТП-68</t>
  </si>
  <si>
    <t>Отпайка ВЛ-10кВ на КТП-64</t>
  </si>
  <si>
    <t>Отпайка ВЛ-10кВ от оп.№34 до КТП-38</t>
  </si>
  <si>
    <t>КЛ-10 кВ ПС-147 - ТП-63</t>
  </si>
  <si>
    <t>КЛ-10кВ РТП-4- ТП-75</t>
  </si>
  <si>
    <t>ВЛ-10кВ отпайка к КТП-49</t>
  </si>
  <si>
    <t>ВЛ-10кВ отпайка к КТП-65 (СХТ)</t>
  </si>
  <si>
    <t>Отпайка от ВЛ-10кВ к КТП-96</t>
  </si>
  <si>
    <t>Отпайка от ВЛ-10кВ к КТП-48</t>
  </si>
  <si>
    <t>КЛ-10 кВ от ТП-66 - ТП-КПП</t>
  </si>
  <si>
    <t>Отпайка от ВЛ-10кВ к КТП-2-02-05 "Вяльгино"</t>
  </si>
  <si>
    <t>КЛ-10кВ РП-522 - РП-70</t>
  </si>
  <si>
    <t>КЛ-10кВ  РП-70 - ТП-КОС  Т-3</t>
  </si>
  <si>
    <t>КЛ-10кВ ПС-245 - РП-500 (вв.1)</t>
  </si>
  <si>
    <t>2КЛ-10кВ ПС-245 - РП-500 (вв.2)</t>
  </si>
  <si>
    <t>отпайка от оп.187 ВЛЗ-10кВ в ст. СТП-162-03-17</t>
  </si>
  <si>
    <t>СБ-10 3х70</t>
  </si>
  <si>
    <t>АСБ-10 3х95</t>
  </si>
  <si>
    <t>АСБ2л-10 3х95</t>
  </si>
  <si>
    <t>СИП-3 1х70</t>
  </si>
  <si>
    <t>АВВГ-10 3х95</t>
  </si>
  <si>
    <t>АСБ-10 3х185</t>
  </si>
  <si>
    <t>СБ-10 3х95</t>
  </si>
  <si>
    <t>АСБ-10 3х70</t>
  </si>
  <si>
    <t>1972</t>
  </si>
  <si>
    <t>ААШВ-10 3х120</t>
  </si>
  <si>
    <t>АСБ-10 3х120</t>
  </si>
  <si>
    <t>1973</t>
  </si>
  <si>
    <t>СИП 3 1х50</t>
  </si>
  <si>
    <t>СИП-3 1х50</t>
  </si>
  <si>
    <t>ААШв-10 3х95</t>
  </si>
  <si>
    <t>2х0,15</t>
  </si>
  <si>
    <t>1976</t>
  </si>
  <si>
    <t>ААБ-10 3х120</t>
  </si>
  <si>
    <t>ААБ-10 3х185</t>
  </si>
  <si>
    <t>1974</t>
  </si>
  <si>
    <t>АСБ-10 3х240</t>
  </si>
  <si>
    <t>ЦАСБ-10 3х120</t>
  </si>
  <si>
    <t>СИП-3  1х70</t>
  </si>
  <si>
    <t>АСБу-10   3х95</t>
  </si>
  <si>
    <t>АСБ-10   3х120</t>
  </si>
  <si>
    <t>ААБ-10 3х95</t>
  </si>
  <si>
    <t>ААШВ-10 3х185</t>
  </si>
  <si>
    <t>ЦАСБ-10 3х95</t>
  </si>
  <si>
    <t>2х 0,33</t>
  </si>
  <si>
    <t>2х 0,29</t>
  </si>
  <si>
    <t>ААШВ-10 3х95</t>
  </si>
  <si>
    <t>СИП-3   1х70</t>
  </si>
  <si>
    <t>АСБ2л-10   3х120</t>
  </si>
  <si>
    <t>АВВГ-10   3х70</t>
  </si>
  <si>
    <t>ААБ-10 3х50</t>
  </si>
  <si>
    <t>ААШВ-10 3х70</t>
  </si>
  <si>
    <t>3х 0,25</t>
  </si>
  <si>
    <t>СИП3 1х70</t>
  </si>
  <si>
    <t>1989</t>
  </si>
  <si>
    <t>2х 0,32</t>
  </si>
  <si>
    <t>2х 0,365</t>
  </si>
  <si>
    <t>2х0,55</t>
  </si>
  <si>
    <t xml:space="preserve">ЦАСБ-10 3х120 </t>
  </si>
  <si>
    <r>
      <t>1960</t>
    </r>
    <r>
      <rPr>
        <sz val="8"/>
        <rFont val="Arial"/>
        <family val="2"/>
        <charset val="204"/>
      </rPr>
      <t xml:space="preserve"> (2006)</t>
    </r>
  </si>
  <si>
    <t>АСБу-10 3х120</t>
  </si>
  <si>
    <t>А-35</t>
  </si>
  <si>
    <t>ААБ-3х70</t>
  </si>
  <si>
    <t>ААШВ-10  3х70</t>
  </si>
  <si>
    <t xml:space="preserve">АСБ 3х120 </t>
  </si>
  <si>
    <t xml:space="preserve">АСБ 3х70 </t>
  </si>
  <si>
    <t>ААБл-10   3х95</t>
  </si>
  <si>
    <t>2005</t>
  </si>
  <si>
    <t>2х1,8</t>
  </si>
  <si>
    <t>1989
2011</t>
  </si>
  <si>
    <t>АПБбШв - 10 3х70</t>
  </si>
  <si>
    <t>ААШВ-10 3х120
АСБ-10 3х70</t>
  </si>
  <si>
    <t>1КЛ - ж/д №18</t>
  </si>
  <si>
    <t>1КЛ - ж/д №18-№18</t>
  </si>
  <si>
    <t>1КЛ - ж/д №18-№28</t>
  </si>
  <si>
    <t>1КЛ - ж/д №28-№21</t>
  </si>
  <si>
    <t>1КЛ - ж/д №24</t>
  </si>
  <si>
    <t>1КЛ - ж/д №24-№24</t>
  </si>
  <si>
    <t>1КЛ - ж/д №24-№35</t>
  </si>
  <si>
    <t>1КЛ - ж/д №35-№35</t>
  </si>
  <si>
    <t>1КЛ - ж/д №35</t>
  </si>
  <si>
    <t>1КЛ - ж/д №35-№33</t>
  </si>
  <si>
    <t>1КЛ - ж/д №35-№21</t>
  </si>
  <si>
    <t>1КЛ - ж/д №33-№21</t>
  </si>
  <si>
    <t>1КЛ - д/с Сказка</t>
  </si>
  <si>
    <t>1971</t>
  </si>
  <si>
    <t>1979</t>
  </si>
  <si>
    <t>1974  1991</t>
  </si>
  <si>
    <t>ААШВ 3х120</t>
  </si>
  <si>
    <t>ААПВШв 3х70+1х25</t>
  </si>
  <si>
    <t>ААПВШВ 3х70+1х25</t>
  </si>
  <si>
    <t>ААБ 3х70</t>
  </si>
  <si>
    <t>ААШВ 3х70</t>
  </si>
  <si>
    <t>ААШВ 3х95</t>
  </si>
  <si>
    <t>ААШВ 3х70 +ААБ 3х120</t>
  </si>
  <si>
    <t>0,116 + 0,174</t>
  </si>
  <si>
    <t>1КЛ - ж/д №25</t>
  </si>
  <si>
    <t>1КЛ - ж/д №25-№25</t>
  </si>
  <si>
    <t>2КЛ - ж/д №26</t>
  </si>
  <si>
    <t>1КЛ - ж/д №26-№32</t>
  </si>
  <si>
    <t>2КЛ - ж/д №27</t>
  </si>
  <si>
    <t>1КЛ - ж/д №25-№29</t>
  </si>
  <si>
    <t>1КЛ - ж/д №29-№29</t>
  </si>
  <si>
    <t>1КЛ - ж/д №31</t>
  </si>
  <si>
    <t>1КЛ - ж/д №30-№31</t>
  </si>
  <si>
    <t>1КЛ - ж/д №30-№29</t>
  </si>
  <si>
    <t>1КЛ - ж/д №31-№32</t>
  </si>
  <si>
    <t>1КЛ - ж/д №34</t>
  </si>
  <si>
    <t xml:space="preserve">1979   </t>
  </si>
  <si>
    <t>2 х 0,148</t>
  </si>
  <si>
    <t>2 х 0,11</t>
  </si>
  <si>
    <t>ААБ 3х70+1х25</t>
  </si>
  <si>
    <t>АПВБ-3х95+1х35</t>
  </si>
  <si>
    <t>2 ААШВ 3х95</t>
  </si>
  <si>
    <t>АПВБ 3х70+1х25</t>
  </si>
  <si>
    <t>АСБ 3х70+1х25</t>
  </si>
  <si>
    <t>АВБбШв 4х95</t>
  </si>
  <si>
    <t>ТП-44</t>
  </si>
  <si>
    <t>ТП-45</t>
  </si>
  <si>
    <t>2КЛ - ж/д №14</t>
  </si>
  <si>
    <t>2КЛ - ЦТП</t>
  </si>
  <si>
    <t>4КЛ - ж/д №36</t>
  </si>
  <si>
    <t>4КЛ - магазин</t>
  </si>
  <si>
    <t>2КЛ - ж/д №37</t>
  </si>
  <si>
    <t>2КЛ - д/с Радуга</t>
  </si>
  <si>
    <t>2 х 0,147</t>
  </si>
  <si>
    <t>4 х 0,17</t>
  </si>
  <si>
    <t>2 х 0,078</t>
  </si>
  <si>
    <t>2 х 0,093</t>
  </si>
  <si>
    <t>ААБ 3х70+1х35</t>
  </si>
  <si>
    <t>АСБ 3х95+1х50</t>
  </si>
  <si>
    <t>КТП-106</t>
  </si>
  <si>
    <t xml:space="preserve">АВВБ 3х120+1х35 
АПВБ 3х95+1х35   </t>
  </si>
  <si>
    <t>АСБ 3х95+1х50 
АВВГ-4х50</t>
  </si>
  <si>
    <t>ВЛИ-0,4кВ ф. Инженерная</t>
  </si>
  <si>
    <t xml:space="preserve">ВЛИ-0,4кВ ф.Тенистый </t>
  </si>
  <si>
    <t>СИП-2А 3х95+1х95+1х25</t>
  </si>
  <si>
    <t>ТП-108</t>
  </si>
  <si>
    <t>КЛ-0,4кВ ф. Сибирская</t>
  </si>
  <si>
    <t>ВЛИ-0,4кВ ф. Сибирская</t>
  </si>
  <si>
    <t>КЛ-0,4кВ ф. Сиреневая</t>
  </si>
  <si>
    <t>ВЛИ-0,4кВ ф.ул.Сиреневая</t>
  </si>
  <si>
    <t>КЛ-0,4кВ ф. Тенистый бульвар</t>
  </si>
  <si>
    <t>ВЛИ-0,4кВ ф.Тенистый бульвар</t>
  </si>
  <si>
    <t>АВВГ 4х95</t>
  </si>
  <si>
    <t>ТП-82</t>
  </si>
  <si>
    <t>1КЛ - ж/д №1</t>
  </si>
  <si>
    <t>2КЛ - ж/д №2</t>
  </si>
  <si>
    <t>1КЛ - ж/д №2-№4</t>
  </si>
  <si>
    <t>1КЛ - ж/д №2-№5</t>
  </si>
  <si>
    <t>1КЛ - ж/д №3</t>
  </si>
  <si>
    <t>1КЛ - ж/д №6</t>
  </si>
  <si>
    <t>1КЛ - ж/д №1-№3</t>
  </si>
  <si>
    <t>1КЛ - ж/д №6-№5</t>
  </si>
  <si>
    <t>1КЛ - ж/д №6-№7</t>
  </si>
  <si>
    <t>1КЛ - ж/д №27</t>
  </si>
  <si>
    <t>1КЛ - ж/д №27а</t>
  </si>
  <si>
    <t>1КЛ - ж/д №27-№27а</t>
  </si>
  <si>
    <t>2КЛ - ж/д №40</t>
  </si>
  <si>
    <t>1КЛ - ж/д №3-№7</t>
  </si>
  <si>
    <t>1КЛ - ж/д №5-№4</t>
  </si>
  <si>
    <t>1КЛ -Клуб Дымок</t>
  </si>
  <si>
    <t>1КЛ-0,4кВ - МФЦ</t>
  </si>
  <si>
    <t>АСБ 3х95+1х35</t>
  </si>
  <si>
    <t>2 х 0,098</t>
  </si>
  <si>
    <t>ААШВ 3х70+1х25</t>
  </si>
  <si>
    <t>ААБ 3х95+1х50</t>
  </si>
  <si>
    <t>ААБ 3х95+1х35</t>
  </si>
  <si>
    <t>ААШВ 3х95+1х35</t>
  </si>
  <si>
    <t>ПВБГ 3х95+1х35</t>
  </si>
  <si>
    <t>0,15   0,15</t>
  </si>
  <si>
    <t>АСБ2л-4х95</t>
  </si>
  <si>
    <t>ААБ 3х120+1х35</t>
  </si>
  <si>
    <t>АСБ2л-4х50</t>
  </si>
  <si>
    <t>ААБ 3х50+1х25
ААБ 3х70</t>
  </si>
  <si>
    <t>2КЛ - ж/д №16</t>
  </si>
  <si>
    <t>2х0,168</t>
  </si>
  <si>
    <t xml:space="preserve"> ААШВ 3х70</t>
  </si>
  <si>
    <t>1КЛ - ж/д №16-№28</t>
  </si>
  <si>
    <t>ААБ 3х50+1х25</t>
  </si>
  <si>
    <t>КЛ - ж/д №17</t>
  </si>
  <si>
    <t xml:space="preserve"> АВБбШв 4х95      </t>
  </si>
  <si>
    <t>КБАу 3х95+1х50</t>
  </si>
  <si>
    <t>ААБ 3х120</t>
  </si>
  <si>
    <t>АВВГ 3х120+1х70</t>
  </si>
  <si>
    <t>1КЛ - ж/д №19</t>
  </si>
  <si>
    <t xml:space="preserve"> ААБ 3х120</t>
  </si>
  <si>
    <t>1КЛ - ж/д №19-№19</t>
  </si>
  <si>
    <t>1КЛ - ж/д №19-№20</t>
  </si>
  <si>
    <t>ААШВ 3х70+1х35</t>
  </si>
  <si>
    <t>1КЛ - ж/д №20-№20</t>
  </si>
  <si>
    <t>2КЛ-Центр детского творчества</t>
  </si>
  <si>
    <t xml:space="preserve"> СБ 3х50+1х25</t>
  </si>
  <si>
    <t>1КЛ - ж/д №48-№28</t>
  </si>
  <si>
    <t xml:space="preserve"> СБ 3х50+1х35</t>
  </si>
  <si>
    <t>1КЛ - ж/д №41</t>
  </si>
  <si>
    <t xml:space="preserve"> ААБ 3х70+1х35</t>
  </si>
  <si>
    <t>1КЛ - ж/д №45</t>
  </si>
  <si>
    <t>1КЛ - ж/д №45-№44</t>
  </si>
  <si>
    <t xml:space="preserve"> ААБ 3х95</t>
  </si>
  <si>
    <t>1КЛ - ж/д №45-№45</t>
  </si>
  <si>
    <t>1КЛ - ж/д №20</t>
  </si>
  <si>
    <t xml:space="preserve"> ААБ 3х70+1х25</t>
  </si>
  <si>
    <t>2КЛ - ж/д №50</t>
  </si>
  <si>
    <t>2 х 0,24</t>
  </si>
  <si>
    <t xml:space="preserve"> ААБ 3х240</t>
  </si>
  <si>
    <t>1КЛ - д/с Ласточка</t>
  </si>
  <si>
    <t>АВВГ 3х35+1х16</t>
  </si>
  <si>
    <t>2КЛ - школа №6</t>
  </si>
  <si>
    <t>2 х 0,08</t>
  </si>
  <si>
    <t>1КЛ - тир</t>
  </si>
  <si>
    <t>ВВГ 5х6</t>
  </si>
  <si>
    <t>ТП-7</t>
  </si>
  <si>
    <t>1КЛ - ж/д №42-№41</t>
  </si>
  <si>
    <t xml:space="preserve"> ААБ 3х70</t>
  </si>
  <si>
    <t>1КЛ - ж/д №42</t>
  </si>
  <si>
    <t>1КЛ - ж/д №42-№42</t>
  </si>
  <si>
    <t>1КЛ - ж/д №42а</t>
  </si>
  <si>
    <t>1КЛ - ж/д №43</t>
  </si>
  <si>
    <t xml:space="preserve"> АПВБ 3х70+1х25</t>
  </si>
  <si>
    <t>1КЛ - ж/д №43-№43</t>
  </si>
  <si>
    <t>1КЛ - ж/д №43-№44</t>
  </si>
  <si>
    <t>1КЛ - ж/д №44-№44</t>
  </si>
  <si>
    <t>ААБ 3х95</t>
  </si>
  <si>
    <t>АПВБ-3х70+1х25</t>
  </si>
  <si>
    <t>2КЛ - ж/д №46-№47</t>
  </si>
  <si>
    <t>1КЛ - ж/д №47-№48</t>
  </si>
  <si>
    <t>1КЛ - ж/д №47</t>
  </si>
  <si>
    <t>1КЛ - ж/д №44-№47</t>
  </si>
  <si>
    <t>2КЛ - д/с Ласточка</t>
  </si>
  <si>
    <t>2 х 0,12</t>
  </si>
  <si>
    <t>АСБ-10 3х50 
ААШВ-10 3х70</t>
  </si>
  <si>
    <t>ТП-105</t>
  </si>
  <si>
    <t>2КЛ - Администрация</t>
  </si>
  <si>
    <t>1968
1996</t>
  </si>
  <si>
    <t>2 х 0,2
2 х 0,12</t>
  </si>
  <si>
    <t>АСБ 3х95+1х50
АСБу 3х95+1х50</t>
  </si>
  <si>
    <t>2КЛ - ж/д №3</t>
  </si>
  <si>
    <t>2КЛ - ж/д №9</t>
  </si>
  <si>
    <t>2 х 0,1</t>
  </si>
  <si>
    <t>2КЛ - ж/д №10</t>
  </si>
  <si>
    <t>1КЛ - ж/д №11</t>
  </si>
  <si>
    <t>1КЛ - ж/д №12</t>
  </si>
  <si>
    <t>ААБ 3х150</t>
  </si>
  <si>
    <t>1КЛ - ж/д №11-№12</t>
  </si>
  <si>
    <t>1КЛ - ж/д №15</t>
  </si>
  <si>
    <t>ААШВ 3х50+1х25</t>
  </si>
  <si>
    <t>1КЛ - ж/д №16</t>
  </si>
  <si>
    <t>1КЛ - ж/д №15-№16</t>
  </si>
  <si>
    <t>2КЛ - ж/д №44</t>
  </si>
  <si>
    <t>АВВГ 3х25+1х16</t>
  </si>
  <si>
    <t>1КЛ - ж/д №13</t>
  </si>
  <si>
    <t>1КЛ - ж/д №14</t>
  </si>
  <si>
    <t>2КЛ - ж/д №17</t>
  </si>
  <si>
    <t>2 х 0,18</t>
  </si>
  <si>
    <t>2КЛ - ж/д №17-№18</t>
  </si>
  <si>
    <t>2КЛ - ж/д №18-№19</t>
  </si>
  <si>
    <t>2 х 0,084</t>
  </si>
  <si>
    <t>4КЛ -    школа №7</t>
  </si>
  <si>
    <t>2КЛ - д.39 (экологический центр)</t>
  </si>
  <si>
    <t>2 х 0,073</t>
  </si>
  <si>
    <t>2КЛ - д.42 (детский дом)</t>
  </si>
  <si>
    <t>2 х 0,15</t>
  </si>
  <si>
    <t xml:space="preserve">1991
1973  </t>
  </si>
  <si>
    <t>1991
1972</t>
  </si>
  <si>
    <t xml:space="preserve">1991
1975  </t>
  </si>
  <si>
    <t xml:space="preserve">1991
1981  </t>
  </si>
  <si>
    <t>0,019
0,031</t>
  </si>
  <si>
    <t>КБАу 3х95+1х50
АСБ 3х150+1х50</t>
  </si>
  <si>
    <t>КБАу 3х95+1х50
ААШВ 3х70+1х35</t>
  </si>
  <si>
    <t>КБу 3х95+1х50
АВБШв 3х70+1х25</t>
  </si>
  <si>
    <t>АВВГ 3х185+1х120
АВБШв 3х185+1х50</t>
  </si>
  <si>
    <t>ВЛ-0,4кВ фидер Ильинский</t>
  </si>
  <si>
    <t>СИП2А 3х95+1х95+1х25; СИП4 4х70+1х25</t>
  </si>
  <si>
    <t>ТП-46</t>
  </si>
  <si>
    <t>2КЛ - ж/д.12</t>
  </si>
  <si>
    <t>1КЛ - ж/д.20</t>
  </si>
  <si>
    <t>1КЛ - энерго-сбыт</t>
  </si>
  <si>
    <t>1КЛ - ж/д.20- энерго-сбыт</t>
  </si>
  <si>
    <t>2 х 0,04</t>
  </si>
  <si>
    <t xml:space="preserve">АВВГ 3х120+1х50 </t>
  </si>
  <si>
    <t xml:space="preserve">ААБ 3х120   </t>
  </si>
  <si>
    <t xml:space="preserve">АВВБ 3х50+1х25   </t>
  </si>
  <si>
    <t>ТП-41</t>
  </si>
  <si>
    <t>2КЛ -ж/д.9</t>
  </si>
  <si>
    <t>2КЛ -ж/д11</t>
  </si>
  <si>
    <t>АСБ 3х150+ 1х50</t>
  </si>
  <si>
    <t>1КЛ -ж/д13</t>
  </si>
  <si>
    <t>1КЛ - ж/д №16-№13</t>
  </si>
  <si>
    <t>ААШВ 3х95+1х50</t>
  </si>
  <si>
    <t>1КЛ - ж/д №16-№16</t>
  </si>
  <si>
    <t>1КЛ - ж/д №16-№17</t>
  </si>
  <si>
    <t>АПВБ 3х50+1х25</t>
  </si>
  <si>
    <t>1КЛ -ж/д15</t>
  </si>
  <si>
    <t>1КЛ - ж/д №15-№15</t>
  </si>
  <si>
    <t>1КЛ - ж/д №15-№17</t>
  </si>
  <si>
    <t>1КЛ - ж/д №22</t>
  </si>
  <si>
    <t>АПВБ 3х35+1х16</t>
  </si>
  <si>
    <t>1КЛ - ж/д №22-№22</t>
  </si>
  <si>
    <t>0,084
0,031</t>
  </si>
  <si>
    <t>ААШВ 3х120
ААБ 3х70</t>
  </si>
  <si>
    <t>2КЛ -школа №8</t>
  </si>
  <si>
    <t>2 х 0,13</t>
  </si>
  <si>
    <t>СБ 3х185+1х50</t>
  </si>
  <si>
    <t>1КЛ - бассейн</t>
  </si>
  <si>
    <t xml:space="preserve">ААБ 3х25+1х16   </t>
  </si>
  <si>
    <t>2КЛ -ж/д.1</t>
  </si>
  <si>
    <t>2х0,075</t>
  </si>
  <si>
    <t>1КЛ - д. №3</t>
  </si>
  <si>
    <t>1КЛ - д. №2</t>
  </si>
  <si>
    <t>1КЛ - д. №2-№3</t>
  </si>
  <si>
    <t>2х0,063</t>
  </si>
  <si>
    <t>1КЛ - д. №4</t>
  </si>
  <si>
    <t>АСБ 3х120+1х35</t>
  </si>
  <si>
    <t>1КЛ - д. №5</t>
  </si>
  <si>
    <t>АВБбШв 3х150+1х50</t>
  </si>
  <si>
    <t>2КЛ - Ком.финансов</t>
  </si>
  <si>
    <t>1КЛ -ж/д.№6</t>
  </si>
  <si>
    <t>1КЛ -ж/д.№7</t>
  </si>
  <si>
    <t>1КЛ -ж/д.№7-№8</t>
  </si>
  <si>
    <t>АСБ 3х120+1х50</t>
  </si>
  <si>
    <t>2х0,005</t>
  </si>
  <si>
    <t>АВБбШв 4х70</t>
  </si>
  <si>
    <t>ТП-86</t>
  </si>
  <si>
    <t>2х630</t>
  </si>
  <si>
    <t>1КЛ - ж/д №8</t>
  </si>
  <si>
    <t>АПВБ 3х70+1х16</t>
  </si>
  <si>
    <t>1КЛ - ж/д №8-№9</t>
  </si>
  <si>
    <t>1КЛ - ж/д. №17</t>
  </si>
  <si>
    <t>1КЛ - ж/д. №17а</t>
  </si>
  <si>
    <t>1КЛ - ж/д. №17-№17а</t>
  </si>
  <si>
    <t>1КЛ - ж/д. №18</t>
  </si>
  <si>
    <t>2КЛ -ж/д.26</t>
  </si>
  <si>
    <t>2КЛ -школа №4</t>
  </si>
  <si>
    <t>2 х 0,27</t>
  </si>
  <si>
    <t>АВВГ 3х120+1х35</t>
  </si>
  <si>
    <t>4КЛ -Дом быта</t>
  </si>
  <si>
    <t>4 х 0,14</t>
  </si>
  <si>
    <t>АВВГ 3х150+1х50</t>
  </si>
  <si>
    <t>АСБ 3х120+1х35
АСБ 3х95+1х35</t>
  </si>
  <si>
    <t>фидер 143-10</t>
  </si>
  <si>
    <t>1КЛ - АБК Горсеть</t>
  </si>
  <si>
    <t>1КЛ - токарка- АБК</t>
  </si>
  <si>
    <t>1КЛ - токарка</t>
  </si>
  <si>
    <t>АСБ 4х70</t>
  </si>
  <si>
    <t>2КЛ - гаражи Горсеть</t>
  </si>
  <si>
    <t>2 х 0,09</t>
  </si>
  <si>
    <t>АСБ 4х50</t>
  </si>
  <si>
    <t>ТП-10</t>
  </si>
  <si>
    <t>1КЛ - ж/д №12-№13</t>
  </si>
  <si>
    <t>1КЛ - ж/д №13-№13</t>
  </si>
  <si>
    <t>СБ 3х50+1х35</t>
  </si>
  <si>
    <t>1КЛ - ж/д. №15а</t>
  </si>
  <si>
    <t>1КЛ - ж/д. №15а-№15</t>
  </si>
  <si>
    <t>1КЛ - ж/д. №15-№14</t>
  </si>
  <si>
    <t>АСБ 3х185+1х50</t>
  </si>
  <si>
    <t>1КЛ - ж/д. №16-№16</t>
  </si>
  <si>
    <t>АВВБ 3х95+1х35</t>
  </si>
  <si>
    <t>1КЛ - ж/д №18-№20</t>
  </si>
  <si>
    <t>1КЛ - ж/д. №19</t>
  </si>
  <si>
    <t>2КЛ - ж/д №41</t>
  </si>
  <si>
    <t>2 х 0,125</t>
  </si>
  <si>
    <t>1КЛ - горгаз</t>
  </si>
  <si>
    <t>1КЛ-0,4кВ - горгаз-полиция</t>
  </si>
  <si>
    <t>АВбБШв-4х95</t>
  </si>
  <si>
    <t>ТП-11</t>
  </si>
  <si>
    <t>2КЛ - ж/д №1</t>
  </si>
  <si>
    <t>2 х 0,075</t>
  </si>
  <si>
    <t>АВВГ 3х120+1х50</t>
  </si>
  <si>
    <t>2КЛ - стоматология</t>
  </si>
  <si>
    <t>ААШВ 3х150+1х50</t>
  </si>
  <si>
    <t>2КЛ - ж/д №4</t>
  </si>
  <si>
    <t>2 х 0,2</t>
  </si>
  <si>
    <t>АПВБ 3х120+1х35</t>
  </si>
  <si>
    <t>1КЛ - ж/д №4-№6</t>
  </si>
  <si>
    <t>1КЛ - ж/д №7</t>
  </si>
  <si>
    <t>АВВГ 3х120</t>
  </si>
  <si>
    <t>2КЛ - д/с Незабудка</t>
  </si>
  <si>
    <t>2 х 0,06</t>
  </si>
  <si>
    <t>1КЛ - ж/д №10</t>
  </si>
  <si>
    <t>2х0,033</t>
  </si>
  <si>
    <t>2х0,023</t>
  </si>
  <si>
    <t>1КЛ - ж/д №10 (приемный пункт)</t>
  </si>
  <si>
    <t>ААБ 3х25+1х10</t>
  </si>
  <si>
    <t>ААШВ 3х185</t>
  </si>
  <si>
    <t>1КЛ - ж/д №11-№9</t>
  </si>
  <si>
    <t>1КЛ - ж/д №5</t>
  </si>
  <si>
    <t>АСБ 3х185</t>
  </si>
  <si>
    <t>1КЛ - ж/д №5-№22</t>
  </si>
  <si>
    <t>СБ 3х95+1х35</t>
  </si>
  <si>
    <t>2КЛ - ж/д №42</t>
  </si>
  <si>
    <t>ТП-12</t>
  </si>
  <si>
    <t>2КЛ - поликлиника</t>
  </si>
  <si>
    <t>2 х 0,185</t>
  </si>
  <si>
    <t>2КЛ - Борисова 2</t>
  </si>
  <si>
    <t>2 х 0,07</t>
  </si>
  <si>
    <t>АСБ2л 4х185</t>
  </si>
  <si>
    <t>2КЛ - общ. быт. Корп.</t>
  </si>
  <si>
    <t>2КЛ - блок теор. занятий</t>
  </si>
  <si>
    <t>2 х 0,135</t>
  </si>
  <si>
    <t>ААБ 3х35</t>
  </si>
  <si>
    <t>2КЛ - мастерские</t>
  </si>
  <si>
    <t>2 х 0,071</t>
  </si>
  <si>
    <t xml:space="preserve">ААБ 3х150 </t>
  </si>
  <si>
    <t>2КЛ - инфекц. отд.</t>
  </si>
  <si>
    <t>2КЛ - СЭС</t>
  </si>
  <si>
    <t>0,163+0,18</t>
  </si>
  <si>
    <t>1971
2014</t>
  </si>
  <si>
    <t>ААБ 3х50+1х25
АВБбШв-4х95</t>
  </si>
  <si>
    <t>1КЛ - хоз. блок</t>
  </si>
  <si>
    <t>фидер 143-11</t>
  </si>
  <si>
    <t>ТП-18</t>
  </si>
  <si>
    <t>2 х 0,139</t>
  </si>
  <si>
    <t>2КЛ - ж/д №4а</t>
  </si>
  <si>
    <t>2 х 0,19</t>
  </si>
  <si>
    <t>1КЛ - ж/д №4</t>
  </si>
  <si>
    <t>1КЛ - ж/д №4-д.5</t>
  </si>
  <si>
    <t>2КЛ - ж/д №6</t>
  </si>
  <si>
    <t>2КЛ - ж/д №7</t>
  </si>
  <si>
    <t>2 х 0,025</t>
  </si>
  <si>
    <t>ААБ 3х50</t>
  </si>
  <si>
    <t>2КЛ - ж/д №8</t>
  </si>
  <si>
    <t>2 х 0,16</t>
  </si>
  <si>
    <t>2КЛ - ж/д №43</t>
  </si>
  <si>
    <t>ААШВ 3х35+1х16
ААШВ 3х35+1х16  АВБбШв 4х70</t>
  </si>
  <si>
    <t>0,08  
0,044 + 0,036</t>
  </si>
  <si>
    <t>1989   
1989   2004</t>
  </si>
  <si>
    <t>1КЛ - ж/д №32</t>
  </si>
  <si>
    <t>1КЛ - ж/д №32-№31</t>
  </si>
  <si>
    <t>1КЛ - ж/д №31-№31</t>
  </si>
  <si>
    <t>1КЛ - ж/д №31-№30</t>
  </si>
  <si>
    <t>2КЛ - ж/д №33</t>
  </si>
  <si>
    <t>2КЛ - ж/д №34</t>
  </si>
  <si>
    <t>1КЛ - ж/д №36</t>
  </si>
  <si>
    <t>1КЛ - ж/д №35-№36</t>
  </si>
  <si>
    <t>1КЛ - ж/д №37</t>
  </si>
  <si>
    <t>1КЛ - ж/д №37-№30</t>
  </si>
  <si>
    <t>2КЛ - ж/д №41 (д/с Рябинка)</t>
  </si>
  <si>
    <t>ААШВ 3х120+1х35</t>
  </si>
  <si>
    <t>2х0,05</t>
  </si>
  <si>
    <t>2х0,17</t>
  </si>
  <si>
    <t>2х0,21</t>
  </si>
  <si>
    <t>АПВБ 3х50+1х25
ААБ 3х120</t>
  </si>
  <si>
    <t>АСБ 3х70+1х25
АСБ 3х120+1х25</t>
  </si>
  <si>
    <t>0,043
0,053</t>
  </si>
  <si>
    <t>1971
2004</t>
  </si>
  <si>
    <t>ТП-17</t>
  </si>
  <si>
    <t>2КЛ - ж/д №22</t>
  </si>
  <si>
    <t>2х0,07</t>
  </si>
  <si>
    <t>АСБу 3х50+1х25</t>
  </si>
  <si>
    <t>1КЛ - ж/д №21-№20</t>
  </si>
  <si>
    <t>1КЛ - ж/д №26-№20</t>
  </si>
  <si>
    <t>1КЛ - ж/д №26-№27</t>
  </si>
  <si>
    <t>1КЛ - ж/д №23</t>
  </si>
  <si>
    <t>АВВБ 3х35+1х16</t>
  </si>
  <si>
    <t>1КЛ - ж/д №23-№23</t>
  </si>
  <si>
    <t>2КЛ - ж/д №25</t>
  </si>
  <si>
    <t>0,088   0,136</t>
  </si>
  <si>
    <t>1КЛ - ж/д №26</t>
  </si>
  <si>
    <t>1КЛ - ж/д №26-№26</t>
  </si>
  <si>
    <t>1КЛ - ж/д №27-№27</t>
  </si>
  <si>
    <t>2КЛ - ж/д №28</t>
  </si>
  <si>
    <t>2 х 0,092</t>
  </si>
  <si>
    <t>2КЛ - ж/д №29 (Осыкин)</t>
  </si>
  <si>
    <t>2 х 0,22</t>
  </si>
  <si>
    <t>фидер 143-12</t>
  </si>
  <si>
    <t>РТП-90   I CШ</t>
  </si>
  <si>
    <t xml:space="preserve"> 1х250</t>
  </si>
  <si>
    <t>КЛ-оп.№1 ф.Московский</t>
  </si>
  <si>
    <t>АВБбШв 4х120</t>
  </si>
  <si>
    <t>ВЛ-0,4кВ ф.Московский</t>
  </si>
  <si>
    <t>КЛ-школа №1</t>
  </si>
  <si>
    <t>КЛ-д/с Зоренька</t>
  </si>
  <si>
    <t>ААШв 3х70+1х25</t>
  </si>
  <si>
    <t>КЛ - ж/д №51</t>
  </si>
  <si>
    <t>АВВГ 3х95+1х35</t>
  </si>
  <si>
    <t xml:space="preserve">1КЛ-оп.№3 ф.Советский </t>
  </si>
  <si>
    <t>АВБбШв 4х150</t>
  </si>
  <si>
    <t>ВЛ-0,4кВ ф.Советский</t>
  </si>
  <si>
    <t>СИП2А 3х95+1х95+1х16</t>
  </si>
  <si>
    <t xml:space="preserve">1КЛ-оп.№1 ф.Чернышевский </t>
  </si>
  <si>
    <t>ВЛ-0,4кВ ф.Чернышевский</t>
  </si>
  <si>
    <t>СИП2 3х70+1х70+1х16</t>
  </si>
  <si>
    <t xml:space="preserve">1КЛ-оп.№2 ф.Петровский </t>
  </si>
  <si>
    <t xml:space="preserve">ВЛ-0,4кВ ф.Петровский </t>
  </si>
  <si>
    <t>СИП2 3х95+1х95+1х25</t>
  </si>
  <si>
    <t>ТП-63</t>
  </si>
  <si>
    <t>ТП-91</t>
  </si>
  <si>
    <t>2КЛ - ж/д №38</t>
  </si>
  <si>
    <t>2КЛ - ж/д №38а</t>
  </si>
  <si>
    <t>2КЛ - д. №41 (нач. шк. №1)</t>
  </si>
  <si>
    <t>2КЛ - д.№52 (ул.Знаменская)</t>
  </si>
  <si>
    <t>0,059
0,058</t>
  </si>
  <si>
    <t>ААВБ4х120  
ААВБ 3х95+1х50</t>
  </si>
  <si>
    <t>ТП-92</t>
  </si>
  <si>
    <t>1КЛ - ж/д №6 (ул.Связи)</t>
  </si>
  <si>
    <t xml:space="preserve">2КЛ - ж/д №40   1КЛ - ж/д №40      </t>
  </si>
  <si>
    <t xml:space="preserve">2КЛ - ж/д №40а     </t>
  </si>
  <si>
    <t>2х0,1</t>
  </si>
  <si>
    <t>АВВБ 3х120+1х35</t>
  </si>
  <si>
    <t xml:space="preserve">2КЛ - ж/д №40б    </t>
  </si>
  <si>
    <t xml:space="preserve">2КЛ - ж/д №42      </t>
  </si>
  <si>
    <t xml:space="preserve">2КЛ - ж/д №50 ВРУ1    </t>
  </si>
  <si>
    <t xml:space="preserve">2КЛ - ж/д №50 от ВРУ1 до ВРУ2    </t>
  </si>
  <si>
    <t>КЛ-0,4кВ оп.1 ВЛ-0,4кВф.Шумилова</t>
  </si>
  <si>
    <t>АВВГ 4х50</t>
  </si>
  <si>
    <t>ВЛ-0,4кВ ф.Шумилова</t>
  </si>
  <si>
    <t>СИП2А 3х50+1х70+1х35; 2х16</t>
  </si>
  <si>
    <t>ААШВ 3х150+1х50   
АВВБ 3х185+1х50</t>
  </si>
  <si>
    <t>ААШВ 3х120+1х35   
АВВБ 3х95+1х35</t>
  </si>
  <si>
    <t>АВВГ 3х120+1х35   
АВВГ 3х95+1х35</t>
  </si>
  <si>
    <t>2 х 0,06    
1 х 0,06</t>
  </si>
  <si>
    <t>2 х 192</t>
  </si>
  <si>
    <t xml:space="preserve">2х630 </t>
  </si>
  <si>
    <t>фидер 143-24</t>
  </si>
  <si>
    <t>РТП-90   II CШ</t>
  </si>
  <si>
    <t>КЛ - ж/д №20</t>
  </si>
  <si>
    <t>КЛ - ж/д №20-№20</t>
  </si>
  <si>
    <t>КЛ - ж/д №20-№49</t>
  </si>
  <si>
    <t>ТП-87</t>
  </si>
  <si>
    <t>ТП-93</t>
  </si>
  <si>
    <t>КЛ-ж/д.6 ул.Московская</t>
  </si>
  <si>
    <t>ААШв 3х120+1х50</t>
  </si>
  <si>
    <t>2КЛ-ж/д.7 ул.Связи</t>
  </si>
  <si>
    <t>ААШв 3х50+1х25</t>
  </si>
  <si>
    <t>2КЛ-ж/д.9</t>
  </si>
  <si>
    <t>2КЛ - ж/д.18а</t>
  </si>
  <si>
    <t>2 х 0,138</t>
  </si>
  <si>
    <t>2КЛ - ж/д.18а-ж/д.16</t>
  </si>
  <si>
    <t>2 х 0,169</t>
  </si>
  <si>
    <t>2КЛ - ж/д.31</t>
  </si>
  <si>
    <t>2 х 0,3</t>
  </si>
  <si>
    <t>ААШВ 3х120+1х70</t>
  </si>
  <si>
    <t>1КЛ - ж/д.47</t>
  </si>
  <si>
    <t>1КЛ - ж/д.8</t>
  </si>
  <si>
    <t>1КЛ - ж/д.8 - ж/д.47</t>
  </si>
  <si>
    <t>АВВГ 3х70+1х25</t>
  </si>
  <si>
    <t>1КЛ - РДК</t>
  </si>
  <si>
    <t>2КЛ - ж/д.10 - ж/д.16</t>
  </si>
  <si>
    <t>1КЛ-0,4кВ оп.1 ВЛ-0,4 ф.Московский</t>
  </si>
  <si>
    <t>СИА2А 3х70+1х70+1х25</t>
  </si>
  <si>
    <t>1КЛ-0,4кВ оп.1 ВЛ-0,4 ф.Знаменский</t>
  </si>
  <si>
    <t>ВЛ-0,4кВ ф.Знаменский</t>
  </si>
  <si>
    <t>СИП2А 3х70+1х70+1х25</t>
  </si>
  <si>
    <t>АСБ 3х95+1х35 
АСБ 3х50+1х25</t>
  </si>
  <si>
    <t>ТП-99</t>
  </si>
  <si>
    <t>2КЛ-ж/д.3 ул.Связи</t>
  </si>
  <si>
    <t>АСБу 3х95+1х35</t>
  </si>
  <si>
    <t xml:space="preserve">1КЛ-ж/д.6 </t>
  </si>
  <si>
    <t xml:space="preserve">3КЛ - ж/д.3 -ж/д.19б </t>
  </si>
  <si>
    <t>2х0,07 + 0,07</t>
  </si>
  <si>
    <t xml:space="preserve">4КЛ-школа №9 </t>
  </si>
  <si>
    <t>4х0,08</t>
  </si>
  <si>
    <t>АСБу 3х120+1х35</t>
  </si>
  <si>
    <t>2АПБбШв 4х50 + 
1АПБбШв 3х16+1х10</t>
  </si>
  <si>
    <t>2КЛ-ж/д.4</t>
  </si>
  <si>
    <t>2КЛ-ж/д.44</t>
  </si>
  <si>
    <t>2х 0,065</t>
  </si>
  <si>
    <t>2х 0,16</t>
  </si>
  <si>
    <t xml:space="preserve">1КЛ-оп.№1 ф.Новгородский </t>
  </si>
  <si>
    <t xml:space="preserve">ВЛ-0,4кВ ф.Новгородский </t>
  </si>
  <si>
    <t>СИП2А 3х95+1х95</t>
  </si>
  <si>
    <t>КЛ-0,4кВ ф.Танкистов</t>
  </si>
  <si>
    <t>ВЛ-0,4кВ ф.Танкистов</t>
  </si>
  <si>
    <t xml:space="preserve">1КЛ-оп.№5 ф.Новгородский </t>
  </si>
  <si>
    <t>АСБ 3х120+1х50
АСБ 3х95+1х35</t>
  </si>
  <si>
    <t>ААШВ 3х120+1х35
ААШВ 3х95+1х35</t>
  </si>
  <si>
    <t>ТП-97</t>
  </si>
  <si>
    <t>2КЛ-ж/д.1</t>
  </si>
  <si>
    <t>ААБл 3х120</t>
  </si>
  <si>
    <t xml:space="preserve">1КЛ-ж/д.3 </t>
  </si>
  <si>
    <t xml:space="preserve">1КЛ-ж/д.3-д.3а </t>
  </si>
  <si>
    <t>1КЛ-ж/д.3а-д.26</t>
  </si>
  <si>
    <t xml:space="preserve">1КЛ-ж/д.4а </t>
  </si>
  <si>
    <t xml:space="preserve">1КЛ-ж/д.4а-д.12 </t>
  </si>
  <si>
    <t>АВВБл 3х95+1х50</t>
  </si>
  <si>
    <t>1КЛ-ж/д.26-д.12</t>
  </si>
  <si>
    <t>1КЛ-ж/д.26</t>
  </si>
  <si>
    <t>1КЛ-ж/д.12</t>
  </si>
  <si>
    <t>2КЛ-ж/д.46</t>
  </si>
  <si>
    <t>ААВГ 3х120+1х50</t>
  </si>
  <si>
    <t>2КЛ-ж/д.48а</t>
  </si>
  <si>
    <t>2КЛ ж/д.48а -д.48</t>
  </si>
  <si>
    <t>1КЛ - оп.1 ВЛ-0,4кВ ф. Новгородский</t>
  </si>
  <si>
    <t>ТП-98</t>
  </si>
  <si>
    <t>2КЛ-пождепо</t>
  </si>
  <si>
    <t>КЛ-дымокамера</t>
  </si>
  <si>
    <t>КЛ-вещевой склад</t>
  </si>
  <si>
    <t>ААШВ 3х35+1х16</t>
  </si>
  <si>
    <t>КЛ-вещевой склад - склад пенообразователя</t>
  </si>
  <si>
    <t>ТП-100</t>
  </si>
  <si>
    <t>2КЛ-ж/д 13</t>
  </si>
  <si>
    <t>2х 0,155</t>
  </si>
  <si>
    <t xml:space="preserve">3КЛ-оп.№1 ВЛ-0,4кВ </t>
  </si>
  <si>
    <t xml:space="preserve">3х0,05   </t>
  </si>
  <si>
    <t xml:space="preserve">АВБбШв 4х120; </t>
  </si>
  <si>
    <t>ВЛ-0,4кВ ф.Б.Кузнецкая</t>
  </si>
  <si>
    <t>КЛ-0,4кВ ф.Ново-Советская ж/д5</t>
  </si>
  <si>
    <t>АСБ2л-4х120</t>
  </si>
  <si>
    <t>ВЛ-0,4кВ ф.Чичеренский</t>
  </si>
  <si>
    <t xml:space="preserve">КЛ-оп.№1 ВЛ-0,4кВ </t>
  </si>
  <si>
    <t>ВЛ-0,4кВ ф.ж.д.20а</t>
  </si>
  <si>
    <t>фидер 143-13,  143-32</t>
  </si>
  <si>
    <t>РП-67    II СШ</t>
  </si>
  <si>
    <t>Т-2 1 подъема</t>
  </si>
  <si>
    <t>1х1000</t>
  </si>
  <si>
    <t>Т-2 2 подъема</t>
  </si>
  <si>
    <t>Т-2 ТП-БКО</t>
  </si>
  <si>
    <t>РП-67    I СШ</t>
  </si>
  <si>
    <t>Т-1 1 подъема</t>
  </si>
  <si>
    <t>Т-1 2 подъема</t>
  </si>
  <si>
    <t>Т-1 ТП-БКО</t>
  </si>
  <si>
    <t>1,515+1,65</t>
  </si>
  <si>
    <t xml:space="preserve">ААШВ-10 3х120; 
АСБ2л-3х120       </t>
  </si>
  <si>
    <t>фидер 143-15,  143-31</t>
  </si>
  <si>
    <t xml:space="preserve">ААШВ-10 3х120       </t>
  </si>
  <si>
    <t>ТП-21   IСШ</t>
  </si>
  <si>
    <t>2КЛ-блок "А"</t>
  </si>
  <si>
    <t>2х0,18</t>
  </si>
  <si>
    <t>АВВГ 3х185+1х50</t>
  </si>
  <si>
    <t>2КЛ-блок "А" (реанимация)</t>
  </si>
  <si>
    <t>2КЛ-блок "Б"</t>
  </si>
  <si>
    <t>2х0,04+
2х0,03</t>
  </si>
  <si>
    <t>КЛ-СЭС</t>
  </si>
  <si>
    <t>КЛ-кислородная станция</t>
  </si>
  <si>
    <t>АВВГ 4х16</t>
  </si>
  <si>
    <t>2АВВГ 3х70+1х25
АВВГ 3х185+1х50</t>
  </si>
  <si>
    <t>2КЛ - ЦРБ</t>
  </si>
  <si>
    <t>ТП-31   IСШ</t>
  </si>
  <si>
    <t>ТП-21   II СШ</t>
  </si>
  <si>
    <t>2КЛ-блок "А"(реанимация)</t>
  </si>
  <si>
    <t>2х0,12</t>
  </si>
  <si>
    <t>2КЛ-блок "В"</t>
  </si>
  <si>
    <t>2х0,13</t>
  </si>
  <si>
    <t>КЛ-детская поликлиника</t>
  </si>
  <si>
    <t>АВБбШв 4х185</t>
  </si>
  <si>
    <t>КЛ-прачечная</t>
  </si>
  <si>
    <t>КЛ-котельная</t>
  </si>
  <si>
    <t>КЛ-морг</t>
  </si>
  <si>
    <t>КЛ-заглубленное здание</t>
  </si>
  <si>
    <t>АВВГ 3х50+1х25</t>
  </si>
  <si>
    <t>ТП-31   IIСШ</t>
  </si>
  <si>
    <t>фидер 143-17</t>
  </si>
  <si>
    <t xml:space="preserve">АСБ-10 3х120       </t>
  </si>
  <si>
    <t>2х 0,19</t>
  </si>
  <si>
    <t>КЛ-ж/д.2</t>
  </si>
  <si>
    <t>АСБ 3х120</t>
  </si>
  <si>
    <t>КЛ-магазин</t>
  </si>
  <si>
    <t>КЛ-ж/д.2 - ж/д.2</t>
  </si>
  <si>
    <t>КЛ-ж/д.2 - магазин</t>
  </si>
  <si>
    <t>2КЛ-ж/д.3</t>
  </si>
  <si>
    <t>2х 0,105</t>
  </si>
  <si>
    <t>КЛ-ж/д.4</t>
  </si>
  <si>
    <t>КЛ-ж/д.4-д.7</t>
  </si>
  <si>
    <t>КЛ-ж/д.4-д.38(маг.)</t>
  </si>
  <si>
    <t>КЛ-ж/д.5</t>
  </si>
  <si>
    <t>КЛ-ж/д.5-д.7</t>
  </si>
  <si>
    <t>КЛ-ж/д.36 (налоговая)</t>
  </si>
  <si>
    <t>АСБ 4х120</t>
  </si>
  <si>
    <t>КЛ-ж/д.36-д.6</t>
  </si>
  <si>
    <t>КЛ-ж/д.6</t>
  </si>
  <si>
    <t>КЛ-ж/д.6-д.6</t>
  </si>
  <si>
    <t>2КЛ-0,4кВ - ФСКН</t>
  </si>
  <si>
    <t>0,207+0,210</t>
  </si>
  <si>
    <t>АНРБ 3х150+1х50
АСБ 3х120+1х50</t>
  </si>
  <si>
    <t>2КЛ-ж/д.54</t>
  </si>
  <si>
    <t>2х 0,22</t>
  </si>
  <si>
    <t>2КЛ-школа №2</t>
  </si>
  <si>
    <t>2х 0,164</t>
  </si>
  <si>
    <t>2КЛ-школа №3</t>
  </si>
  <si>
    <t>2х 0,072</t>
  </si>
  <si>
    <t>ААБ 3х185+1х50
ААШВ 3х150+1х35</t>
  </si>
  <si>
    <t xml:space="preserve">ЦАСБ-10 3х120       </t>
  </si>
  <si>
    <t>2КЛ-ж/д.19</t>
  </si>
  <si>
    <t>0,03+0,051</t>
  </si>
  <si>
    <t>КЛ-ж/д.20</t>
  </si>
  <si>
    <t>АСБ 3х70+1х35</t>
  </si>
  <si>
    <t>КЛ-ж/д.20-д.20</t>
  </si>
  <si>
    <t>2КЛ-ж/д.21</t>
  </si>
  <si>
    <t>2КЛ-ж/д.22</t>
  </si>
  <si>
    <t>2х 0,12</t>
  </si>
  <si>
    <t>2КЛ-ж/д.23</t>
  </si>
  <si>
    <t>2х 0,18</t>
  </si>
  <si>
    <t xml:space="preserve">2х250     </t>
  </si>
  <si>
    <t>КЛ-ж/д.8</t>
  </si>
  <si>
    <t>КЛ-ж/д.11</t>
  </si>
  <si>
    <t>КЛ-ж/д.10</t>
  </si>
  <si>
    <t>КЛ-ж/д.10-д.9</t>
  </si>
  <si>
    <t>КЛ-ж/д.11-д.9</t>
  </si>
  <si>
    <t>КЛ-ж/д.13</t>
  </si>
  <si>
    <t>КЛ-ж/д.13-д.12</t>
  </si>
  <si>
    <t>КЛ-ж/д.11-д.12</t>
  </si>
  <si>
    <t>АВВБ 3х185+1х50</t>
  </si>
  <si>
    <t>КЛ-ж/д.13-д.13</t>
  </si>
  <si>
    <t>2КЛ-ж/д.14,14а</t>
  </si>
  <si>
    <t>2х0,11</t>
  </si>
  <si>
    <t>2КЛ-ж/д.15</t>
  </si>
  <si>
    <t>2х0,04</t>
  </si>
  <si>
    <t>АВВБ 3х16+1х10</t>
  </si>
  <si>
    <t>2КЛ-ж/д.16</t>
  </si>
  <si>
    <t>2х0,08</t>
  </si>
  <si>
    <t>2КЛ-ж/д.17</t>
  </si>
  <si>
    <t>АВВБ 3х50+1х16</t>
  </si>
  <si>
    <t>КЛ-ж/д.18</t>
  </si>
  <si>
    <t>КЛ-ж/д.33</t>
  </si>
  <si>
    <t>КЛ-ж/д.33-д.18</t>
  </si>
  <si>
    <t>АВВБ 3х70+1х25 
АВВБ 3х16+1х10</t>
  </si>
  <si>
    <t>ТП-25</t>
  </si>
  <si>
    <t>2КЛ-ж/д.24</t>
  </si>
  <si>
    <t>3КЛ-ж/д.25</t>
  </si>
  <si>
    <t>3х 0,037</t>
  </si>
  <si>
    <t>КЛ-ж/д.27</t>
  </si>
  <si>
    <t>2КЛ-коррекционная школа</t>
  </si>
  <si>
    <t>ААШВ 3х50</t>
  </si>
  <si>
    <t>2КЛ-ж/д.41</t>
  </si>
  <si>
    <t>2х0,19</t>
  </si>
  <si>
    <t>ААБ 3х185+1х50</t>
  </si>
  <si>
    <t>2КЛ-ж/д.51</t>
  </si>
  <si>
    <t>2х0,26</t>
  </si>
  <si>
    <t>АСБ 3х120+1х35  
ААШВ 3х70</t>
  </si>
  <si>
    <t>0,065
0,065</t>
  </si>
  <si>
    <t>ТП-89</t>
  </si>
  <si>
    <t xml:space="preserve">ААБ-10 3х240       </t>
  </si>
  <si>
    <t>КЛ-ж/д.29а</t>
  </si>
  <si>
    <t xml:space="preserve">  ААШВ 3х35+1х16</t>
  </si>
  <si>
    <t>КЛ-ж/д.30 - д.29а</t>
  </si>
  <si>
    <t xml:space="preserve">  ААБ 3х70+1х35</t>
  </si>
  <si>
    <t>КЛ-ж/д.29б - д.29а</t>
  </si>
  <si>
    <t>КЛ-ж/д.29б</t>
  </si>
  <si>
    <t>КЛ-ж/д.50</t>
  </si>
  <si>
    <t xml:space="preserve">  АВВГ 3х50+1х25</t>
  </si>
  <si>
    <t>КЛ-ж/д.31</t>
  </si>
  <si>
    <t>КЛ-ж/д.50-д.31</t>
  </si>
  <si>
    <t>КЛ-ж/д.32</t>
  </si>
  <si>
    <t xml:space="preserve">  ААШВ 3х50+1х25</t>
  </si>
  <si>
    <t>КЛ-ж/д.47</t>
  </si>
  <si>
    <t xml:space="preserve">  АВВбШв 3х70+1х25</t>
  </si>
  <si>
    <t>КЛ-ж/д.49</t>
  </si>
  <si>
    <t>КЛ-ж/д.49-д.47</t>
  </si>
  <si>
    <t>КЛ-ж/д.47-д.30</t>
  </si>
  <si>
    <t xml:space="preserve">  ААБ 3х70</t>
  </si>
  <si>
    <t>2КЛ-центр "Треди"</t>
  </si>
  <si>
    <t>2х 0,125</t>
  </si>
  <si>
    <t xml:space="preserve">  АПВБ 3х50+1х25</t>
  </si>
  <si>
    <t>ТП-88</t>
  </si>
  <si>
    <t xml:space="preserve">АСБ-10 3х95       </t>
  </si>
  <si>
    <t>2КЛ-д/сад "Улыбка"</t>
  </si>
  <si>
    <t xml:space="preserve">  ААБ 3х95+1х35</t>
  </si>
  <si>
    <t>2КЛ-д/сад "Чайка"</t>
  </si>
  <si>
    <t xml:space="preserve">  ААШВ 3х120</t>
  </si>
  <si>
    <t>КЛ-до оп. №1 ВЛ-0,4кВ</t>
  </si>
  <si>
    <t>СИП4 4х95; 4х70; 4х50; 4х16; 2х16</t>
  </si>
  <si>
    <t>КЛ-до оп. №1 ВЛ-0,4кВ ф. Монастырь</t>
  </si>
  <si>
    <t>АВБШв 3х95+1х50</t>
  </si>
  <si>
    <t>ВЛ-0,4кВ фидер Монастырь</t>
  </si>
  <si>
    <t>СИП2 3х95+1х95+1х25; 3х70+1х70+х25</t>
  </si>
  <si>
    <t>КЛ-до оп. №1 ВЛ-0,4кВ ф. Луговая</t>
  </si>
  <si>
    <t>ВЛ-0,4кВ ф.Луговая</t>
  </si>
  <si>
    <t>КЛ-0,4кВ ф.Больница</t>
  </si>
  <si>
    <t>1х630</t>
  </si>
  <si>
    <t>фидер 143-19</t>
  </si>
  <si>
    <t xml:space="preserve">АПБбШв-10  3х70       </t>
  </si>
  <si>
    <t>ТП-72</t>
  </si>
  <si>
    <t>2х 0,085</t>
  </si>
  <si>
    <t>2КЛ-ж/д.6</t>
  </si>
  <si>
    <t>2х 0,03</t>
  </si>
  <si>
    <t>КЛ-ж/д.19</t>
  </si>
  <si>
    <t>КЛ-ж/д.19-д.7</t>
  </si>
  <si>
    <t>КЛ-ж/д.7</t>
  </si>
  <si>
    <t>КЛ-ж/д.20-д.2</t>
  </si>
  <si>
    <t>КЛ-ж/д.21-д.2</t>
  </si>
  <si>
    <t>КЛ-ж/д.21</t>
  </si>
  <si>
    <r>
      <t xml:space="preserve">КЛ-д/сад </t>
    </r>
    <r>
      <rPr>
        <sz val="9"/>
        <rFont val="Arial"/>
        <family val="2"/>
        <charset val="204"/>
      </rPr>
      <t>Журавушка</t>
    </r>
  </si>
  <si>
    <t>КЛ-до опоры ВЛ-0,4кВ</t>
  </si>
  <si>
    <r>
      <t xml:space="preserve">ВЛ-0,4кВ от ТП-72 до </t>
    </r>
    <r>
      <rPr>
        <sz val="9"/>
        <rFont val="Arial"/>
        <family val="2"/>
        <charset val="204"/>
      </rPr>
      <t>теплопункта</t>
    </r>
  </si>
  <si>
    <t>ТП-73</t>
  </si>
  <si>
    <t>2х 0,11</t>
  </si>
  <si>
    <t>2х 0,24</t>
  </si>
  <si>
    <t>2КЛ-ж/д.5</t>
  </si>
  <si>
    <t>2х 0,09</t>
  </si>
  <si>
    <t>2х 0,05</t>
  </si>
  <si>
    <t>КЛ-ж/д.16-д.16</t>
  </si>
  <si>
    <t>КЛ-ж/д.16</t>
  </si>
  <si>
    <t>2х0,125</t>
  </si>
  <si>
    <t>ААШВ 3х70
АВБбШв 4х95</t>
  </si>
  <si>
    <t>АВВГ 3х95+1х50
АСБ 3х95+1х50</t>
  </si>
  <si>
    <t>ТП-77</t>
  </si>
  <si>
    <t>2х 0,07</t>
  </si>
  <si>
    <t>2х 0,13</t>
  </si>
  <si>
    <t>2х 0,1</t>
  </si>
  <si>
    <t>АВВГ 3х95+1х50</t>
  </si>
  <si>
    <t>2КЛ-ж/д.27</t>
  </si>
  <si>
    <t>2х 0,185</t>
  </si>
  <si>
    <t>2КЛ-ж/д.29</t>
  </si>
  <si>
    <t>2КЛ-ж/д.29-д.30</t>
  </si>
  <si>
    <t>2х 0,025</t>
  </si>
  <si>
    <t>2КЛ-ж/д.31</t>
  </si>
  <si>
    <t>2КЛ-ж/д.31-д.32</t>
  </si>
  <si>
    <t>2КЛ-д/сад Филиппок</t>
  </si>
  <si>
    <t>1986
1992</t>
  </si>
  <si>
    <t>0,275
0,248</t>
  </si>
  <si>
    <t>АВВГ 3х150+1х50
АСБ 3х95+1х35</t>
  </si>
  <si>
    <t>фидер 143-20</t>
  </si>
  <si>
    <t>ВЛ-0,4кВ от ТП-143-20-01 оп.29-оп.23</t>
  </si>
  <si>
    <t>СИП 2 3х95+1х95</t>
  </si>
  <si>
    <t>фидер 143-21</t>
  </si>
  <si>
    <t>фидер 143-22</t>
  </si>
  <si>
    <t>ТП-143-22-08</t>
  </si>
  <si>
    <t>ВЛ-0,4кВ фидер ул. Центральная</t>
  </si>
  <si>
    <t>СИП4 4х95</t>
  </si>
  <si>
    <t>ВЛ-0,4кВ фидер ул. Лесная, ул. Новоселов</t>
  </si>
  <si>
    <t>КЛ-0,4кВ почта, магазин</t>
  </si>
  <si>
    <t>ВЛ-0,4кВ фидер Котельная</t>
  </si>
  <si>
    <t>ВЛ-0,4кВ фидер пер.Лесной</t>
  </si>
  <si>
    <t>СИП4 4х95; 4х70</t>
  </si>
  <si>
    <t>фидер 143-25</t>
  </si>
  <si>
    <t>2х 0,15</t>
  </si>
  <si>
    <t>2КЛ-ж/д.4-д.5</t>
  </si>
  <si>
    <t>АСБ 3х50+1х25</t>
  </si>
  <si>
    <t>2КЛ-КНС</t>
  </si>
  <si>
    <t>2х 0,2</t>
  </si>
  <si>
    <t>АСБ 3х95+1х35
АСБ 3х70+1х35</t>
  </si>
  <si>
    <t>ТП-66</t>
  </si>
  <si>
    <t>фидер 143-29</t>
  </si>
  <si>
    <t>ТП-61</t>
  </si>
  <si>
    <t>ВЛ-0,4кВ ф.Деревня</t>
  </si>
  <si>
    <t>А-16</t>
  </si>
  <si>
    <t>КЛ-0,4кВ ф.Деревня</t>
  </si>
  <si>
    <t>АСБ-4х16</t>
  </si>
  <si>
    <t>СИП-3    1х50</t>
  </si>
  <si>
    <t>АСБ-10   3х95</t>
  </si>
  <si>
    <t>ТП-62</t>
  </si>
  <si>
    <t>КЛ-0,4кВ от ТП-62 на оп. №1 ф. ул. Моховая</t>
  </si>
  <si>
    <t>АВВГ 3х70+1х35</t>
  </si>
  <si>
    <t>ВЛ-0,4кВ фидер ул. Моховая</t>
  </si>
  <si>
    <t>КЛ-0,4кВ от ТП-62 на оп. №1 ф. Хвойный</t>
  </si>
  <si>
    <t>АВБбШв-4х95</t>
  </si>
  <si>
    <t>ВЛ-0,4кВ фидер Хвойный</t>
  </si>
  <si>
    <t>СИП2А 3х95+1х95+1х25</t>
  </si>
  <si>
    <t>КЛ-0,4кВ от ТП-62 на оп. №1 ф.Плаунская</t>
  </si>
  <si>
    <t>ВЛ-0,4кВ фидер ул. Плаунская</t>
  </si>
  <si>
    <t>ТП-56</t>
  </si>
  <si>
    <t>ТП-55</t>
  </si>
  <si>
    <t>КЛ-0,4кВ от ТП-55 на оп. №1 ф.Советский</t>
  </si>
  <si>
    <t>ВЛ-0,4кВ фидер Советский</t>
  </si>
  <si>
    <t>СИП2 4х70+1х25</t>
  </si>
  <si>
    <t>КЛ-0,4кВ от ТП-55 на оп. №1 ф.Березовский</t>
  </si>
  <si>
    <t>ВЛ-0,4кВ фидер Березовский</t>
  </si>
  <si>
    <t>КЛ-0,4кВ от ТП-55 на оп. №1 ф.Новосельская</t>
  </si>
  <si>
    <t>0,053   0,027</t>
  </si>
  <si>
    <t>АВВГ 4х35</t>
  </si>
  <si>
    <t>ВЛ-0,4кВ ф. Новосельская</t>
  </si>
  <si>
    <t>СИП2А 3х35+1х50</t>
  </si>
  <si>
    <t>КЛ-0,4кВ от ТП-52 на оп. №1</t>
  </si>
  <si>
    <t>ВЛ-0,4кВ ф. Ленинградский</t>
  </si>
  <si>
    <t>ВЛ-0,4кВ ф. Зайцева</t>
  </si>
  <si>
    <t>СИП4 4х70; 4х95</t>
  </si>
  <si>
    <t>ВЛ-0,4кВ ф. Тихая</t>
  </si>
  <si>
    <t>ТП-74</t>
  </si>
  <si>
    <t>АСБу-10   3х70</t>
  </si>
  <si>
    <t>КЛ-0,4кВ от ТП-50 на оп. №1</t>
  </si>
  <si>
    <t>ВЛ-0,4кВ ф. Артиллеристов</t>
  </si>
  <si>
    <t>СИП4 4х70; 4х50; 4х16; 2х16</t>
  </si>
  <si>
    <t>СИП2А 3х95+1х95; 3х50+1х70; СИП2А 3х50+1х50</t>
  </si>
  <si>
    <t>ТП-59</t>
  </si>
  <si>
    <t>КЛ-0,4кВ от ТП-59 на оп. №1</t>
  </si>
  <si>
    <t>ВЛ-0,4кВ ф. Советский</t>
  </si>
  <si>
    <t>СИП4 3х95+1х95+1х25</t>
  </si>
  <si>
    <t xml:space="preserve">КТП-"Околица" </t>
  </si>
  <si>
    <t>ВЛИ-0,4кВ ф. Л-1</t>
  </si>
  <si>
    <t>СИП2 3х95+1х95</t>
  </si>
  <si>
    <t>ВЛИ-0,4кВ ф. Л-2</t>
  </si>
  <si>
    <t>ВЛИ-0,4кВ ф. Л-3</t>
  </si>
  <si>
    <t>фидер 143-34</t>
  </si>
  <si>
    <t>фидер 143-35</t>
  </si>
  <si>
    <t>фидер 143-36</t>
  </si>
  <si>
    <t xml:space="preserve">ААШВ-10 3х240       </t>
  </si>
  <si>
    <t>РТП-101 II СШ</t>
  </si>
  <si>
    <t>КЛ-ж/д.1-д.2</t>
  </si>
  <si>
    <t>КЛ-ж/д.8-д.7</t>
  </si>
  <si>
    <t>ААШВ 3х120+1х50</t>
  </si>
  <si>
    <t>КЛ-ж/д.6-д.5</t>
  </si>
  <si>
    <t>КЛ-ж/д.9</t>
  </si>
  <si>
    <t>АСБу 3х95+1х50</t>
  </si>
  <si>
    <t>2КЛ-ж/д.12</t>
  </si>
  <si>
    <t>2КЛ-ж/д.12-д.13</t>
  </si>
  <si>
    <t>КЛ-ж/д.12-д.14</t>
  </si>
  <si>
    <t>ТП-103</t>
  </si>
  <si>
    <t>КЛ-ж/д.15</t>
  </si>
  <si>
    <t>КЛ-ж/д.15-ж/д.16</t>
  </si>
  <si>
    <t>КЛ-ж/д.17</t>
  </si>
  <si>
    <t>КЛ-ж/д19</t>
  </si>
  <si>
    <t>КЛ-ж/д.18-д.17</t>
  </si>
  <si>
    <t>КЛ-ж/д.12</t>
  </si>
  <si>
    <t>КЛ-д/сад Солнышко</t>
  </si>
  <si>
    <t>КЛ - д.12 - д/сад Солнышко</t>
  </si>
  <si>
    <t>КЛ-ж/д.14</t>
  </si>
  <si>
    <t>КЛ-ж/д.13-д.14</t>
  </si>
  <si>
    <t>КЛ-ж/д.24</t>
  </si>
  <si>
    <t>КЛ-ж/д.24-д.24</t>
  </si>
  <si>
    <t>КЛ-ж/д.23-д.24</t>
  </si>
  <si>
    <t>2КЛ- школа №5</t>
  </si>
  <si>
    <t>АСБ 3х120+1х25</t>
  </si>
  <si>
    <t>2КЛ-ж/д.8</t>
  </si>
  <si>
    <t>КЛ-ж/д.9-д.15</t>
  </si>
  <si>
    <t>КЛ-ж/д.10-ж/д.11</t>
  </si>
  <si>
    <t>СБ 3х50+1х25</t>
  </si>
  <si>
    <t>ТП-4</t>
  </si>
  <si>
    <t>КЛ- ж/д.21</t>
  </si>
  <si>
    <t>КЛ- ж/д.23-д.23</t>
  </si>
  <si>
    <t>КЛ- ж/д.21-д.21</t>
  </si>
  <si>
    <t>КЛ- ж/д.22-д.22</t>
  </si>
  <si>
    <t>КЛ- ж/д.22</t>
  </si>
  <si>
    <t>КЛ- ж/д.21-д.22</t>
  </si>
  <si>
    <t>КЛ- ж/д.24а</t>
  </si>
  <si>
    <t>КЛ- ж/д.24а-д.23</t>
  </si>
  <si>
    <t>КЛ- ж/д.25-д.25</t>
  </si>
  <si>
    <t>АПВБ 3х50+1х16</t>
  </si>
  <si>
    <t>КЛ- ж/д.25</t>
  </si>
  <si>
    <t>КЛ-д/сад Светлячок</t>
  </si>
  <si>
    <t>КЛ-д/сад Светлячок-д.25</t>
  </si>
  <si>
    <t>КЛ-ж/д.29</t>
  </si>
  <si>
    <t>КЛ-ж/д.26</t>
  </si>
  <si>
    <t>КЛ-ж/д.26-д.26</t>
  </si>
  <si>
    <t>КЛ-ж/д.26-д.29</t>
  </si>
  <si>
    <t>ТП-85</t>
  </si>
  <si>
    <t>КЛ-0,4кВ на оп.1 ВЛ-0,4кВ ф.Пещерка</t>
  </si>
  <si>
    <t>ВЛ-0,4кВ фидер "Пещерка"</t>
  </si>
  <si>
    <t>А-50; А-35</t>
  </si>
  <si>
    <t>фидер 143-37</t>
  </si>
  <si>
    <t>КЛ-ж/д.12-д.13</t>
  </si>
  <si>
    <t>РТП-101 I СШ</t>
  </si>
  <si>
    <t>ТП-102</t>
  </si>
  <si>
    <t>ТП-104</t>
  </si>
  <si>
    <t>2КЛ- ж/д.3</t>
  </si>
  <si>
    <t>2х 0,095</t>
  </si>
  <si>
    <t>4КЛ-ж/д.45</t>
  </si>
  <si>
    <t>4х 0,145</t>
  </si>
  <si>
    <t>КЛ-ж/д.45-д.46</t>
  </si>
  <si>
    <t>ААШВу 3х95+1х50</t>
  </si>
  <si>
    <t>КЛ-ж/д.46-д.48</t>
  </si>
  <si>
    <t>2КЛ-ж/д.48 к.2</t>
  </si>
  <si>
    <t>2х 0,175</t>
  </si>
  <si>
    <t>2КЛ-ж/д.48 к.1-д.48 к.2</t>
  </si>
  <si>
    <t>2КЛ-ж/д.50 к.2</t>
  </si>
  <si>
    <t>2КЛ-ж/д.50 к.1-д.50 к.2</t>
  </si>
  <si>
    <t>2КЛ-ж/д.50 к.1-д.49</t>
  </si>
  <si>
    <t>2х 0,02</t>
  </si>
  <si>
    <t>КЛ- ж/д.34 к.1</t>
  </si>
  <si>
    <t>КЛ- ж/д.34 к.1-д.34 к.2</t>
  </si>
  <si>
    <t>КЛ- ж/д.34 к.2</t>
  </si>
  <si>
    <t>АВВГ 4х25</t>
  </si>
  <si>
    <t>КЛ- ж/д.36 к.1</t>
  </si>
  <si>
    <t>КЛ- ж/д.40</t>
  </si>
  <si>
    <t>ААШВу 3х95+1х35</t>
  </si>
  <si>
    <t>КЛ- ж/д.40-д.38</t>
  </si>
  <si>
    <t>КЛ- ж/д.38</t>
  </si>
  <si>
    <t>фидер 4-01</t>
  </si>
  <si>
    <t xml:space="preserve">ААШВ-10 3х185       </t>
  </si>
  <si>
    <t>АСБл-10   3х120</t>
  </si>
  <si>
    <t>КЛ-оп. №1 ф.Социалистический</t>
  </si>
  <si>
    <t>ВЛ-0,4кВ фидер Социалистический</t>
  </si>
  <si>
    <t xml:space="preserve">СИП2А 3х95+1х95+1х16; </t>
  </si>
  <si>
    <t>КЛ-оп. №1 фидер Труда</t>
  </si>
  <si>
    <t>ВЛ-0,4кВ фидер Труда</t>
  </si>
  <si>
    <t xml:space="preserve">СИП2 3х70+1х95+1х16; 3х50+1х70+1х16 </t>
  </si>
  <si>
    <t>КЛ-ф-л ЛГУ им.Пушкина</t>
  </si>
  <si>
    <t>ААШВ 3х50+1х35</t>
  </si>
  <si>
    <t>КЛ- ф-л ЛГУ им.Пушкина - СЮТ-РДК</t>
  </si>
  <si>
    <t>КТП-33</t>
  </si>
  <si>
    <t>КЛ-оп. №1 фидер Советский</t>
  </si>
  <si>
    <t>СИП2А 3х95+1х95+1х16; 3х50+1х50+1х16</t>
  </si>
  <si>
    <t>КЛ-оп. №1 фидер Площадь</t>
  </si>
  <si>
    <t>ВЛ-0,4кВ фидер Площадь</t>
  </si>
  <si>
    <t>КЛ-оп. №1 фидер Статистика</t>
  </si>
  <si>
    <t>АВБбШв 3х95+1х50</t>
  </si>
  <si>
    <t>ВЛ-0,4кВ фидер Статистика</t>
  </si>
  <si>
    <t>2КЛ-Лантан</t>
  </si>
  <si>
    <t>2х (0,017+0,063)</t>
  </si>
  <si>
    <t xml:space="preserve">АВБбШв 4х70 + ААШВ 3х70+1х35        </t>
  </si>
  <si>
    <t>КЛ-оп. №1 фидер Кузьмина</t>
  </si>
  <si>
    <t>ВЛ-0,4кВ фидер Кузьмина</t>
  </si>
  <si>
    <t>СИП2А 3х95+1х95; СИП2А 3х50+1х70</t>
  </si>
  <si>
    <t>ВЛ-0,4кВ фидер Красный</t>
  </si>
  <si>
    <t>СИП2А 3х95+1х95; 3х50+1х70</t>
  </si>
  <si>
    <t>ВЛИ-0,4кВ фидер Советский</t>
  </si>
  <si>
    <t>СИП2А 3х70+1х70+1х25; 3х50+1х70+1х25</t>
  </si>
  <si>
    <t>КЛ-оп. №1 ф.Гагарина</t>
  </si>
  <si>
    <t>ВЛИ-0,4кВ фидер Гагарина</t>
  </si>
  <si>
    <t>КЛ-оп. №1 ф. Зайцева</t>
  </si>
  <si>
    <t>ВЛ-0,4кВ фидер Зайцева</t>
  </si>
  <si>
    <t>А-50; А-25</t>
  </si>
  <si>
    <t>ТП-30</t>
  </si>
  <si>
    <t>АСБ-10    3х70</t>
  </si>
  <si>
    <t>ВЛ-0,4кВ ф. Р.Корсакова</t>
  </si>
  <si>
    <t>КЛ-оп. №1 фидер Ф.Гора</t>
  </si>
  <si>
    <t>АВВГ 3х70+1х50</t>
  </si>
  <si>
    <t>ВЛ-0,4кВ фидер Ф.Гора</t>
  </si>
  <si>
    <t>ВЛ-0,4кВ фидер Песочная</t>
  </si>
  <si>
    <t>А-50, А-25</t>
  </si>
  <si>
    <t>КТП-29</t>
  </si>
  <si>
    <t>КЛ-оп. №1 ф. Заболотье</t>
  </si>
  <si>
    <t>ВЛ-0,4кВ фидер Заболотье</t>
  </si>
  <si>
    <t>СИП 4 4х95; 4х50</t>
  </si>
  <si>
    <t>КЛ-оп. №1 фидер С.Забелина</t>
  </si>
  <si>
    <t>ВЛ-0,4кВ фидер С.Забелина</t>
  </si>
  <si>
    <t>СИП2А 4х50+1х35; 2х16</t>
  </si>
  <si>
    <t>КТП-28</t>
  </si>
  <si>
    <t>КЛ-оп. №1 фидер Ф.Гора Л-1</t>
  </si>
  <si>
    <t>АВБбШв 5х95</t>
  </si>
  <si>
    <t>ВЛ-0,4кВ фидер Ф.Гора Л-1</t>
  </si>
  <si>
    <t>КЛ-оп. №1 фидер Ф.Гора Л-2</t>
  </si>
  <si>
    <t>ВЛ-0,4кВ фидер Ф.Гора Л-2</t>
  </si>
  <si>
    <t>КЛ-оп. №1 фидер Ф.Гора Л-3</t>
  </si>
  <si>
    <t>ВЛ-0,4кВ фидер Ф.Гора Л-3</t>
  </si>
  <si>
    <t>КЛ-оп. №1 ф.Троицкий</t>
  </si>
  <si>
    <t>ВЛ-0,4кВ фидер Троицкий</t>
  </si>
  <si>
    <t>КЛ-оп. №1 ф.Коттеджи</t>
  </si>
  <si>
    <t>ВЛ-0,4кВ фидер Коттеджи</t>
  </si>
  <si>
    <t>КТП-76</t>
  </si>
  <si>
    <t>Д/с "Елочка"</t>
  </si>
  <si>
    <t>2х0,041</t>
  </si>
  <si>
    <t>ААБ-3х25</t>
  </si>
  <si>
    <t>насосная станция</t>
  </si>
  <si>
    <t xml:space="preserve">КЛ-оп. №1 ф."Мопра" </t>
  </si>
  <si>
    <t xml:space="preserve">ВЛ-0,4 кВ ф."Мопра" </t>
  </si>
  <si>
    <t>КЛ-оп. №1 ф."ОАО УЖКХ"</t>
  </si>
  <si>
    <t xml:space="preserve">ВЛ-0,4 кВ ф."ОАО УЖКХ" </t>
  </si>
  <si>
    <t>СИП-2 3х50+1х70</t>
  </si>
  <si>
    <t>фидер 147-14</t>
  </si>
  <si>
    <t>ТП-71</t>
  </si>
  <si>
    <t>КТП-64</t>
  </si>
  <si>
    <t>фидер 147-05</t>
  </si>
  <si>
    <t>КЛ-оп.№1  ф.Боровая</t>
  </si>
  <si>
    <t>ВЛ-0,4кВ фидер Боровая</t>
  </si>
  <si>
    <t>КЛ-оп.№1 ф.Сосновая</t>
  </si>
  <si>
    <t>ВЛ-0,4кВ фидер Сосновая</t>
  </si>
  <si>
    <t>фидер 147-10</t>
  </si>
  <si>
    <t>КТП-38</t>
  </si>
  <si>
    <t>ВЛ-0,4кВ ф. Перевалочная</t>
  </si>
  <si>
    <t>ВЛ-0,4кВ фидер Разъезжая</t>
  </si>
  <si>
    <t>АСБ2л-10    3х70</t>
  </si>
  <si>
    <t>фидер 4-03</t>
  </si>
  <si>
    <t>фидер 4-08</t>
  </si>
  <si>
    <t>ТП-75</t>
  </si>
  <si>
    <t>фидер 4-04</t>
  </si>
  <si>
    <t>А-50;  СИП-3 1х50</t>
  </si>
  <si>
    <t>КТП-49</t>
  </si>
  <si>
    <t>ВЛ-0,4кВ ф. Партизанский</t>
  </si>
  <si>
    <t>ВЛ-0,4кВ ф. Станционный</t>
  </si>
  <si>
    <t>КТП-65</t>
  </si>
  <si>
    <t>КЛ-0,4кВ на оп. №1 к ж/д 10,11</t>
  </si>
  <si>
    <t>ВЛ-0,4кВ к ж/д 10,11</t>
  </si>
  <si>
    <t>КЛ-0,4кВ на оп. №1 к ж/д 5,6</t>
  </si>
  <si>
    <t>ВЛ-0,4кВ к ж/д 5,6</t>
  </si>
  <si>
    <t>КЛ-0,4кВ на оп. №1 к ж/д 7,8,9</t>
  </si>
  <si>
    <t>ВЛ-0,4кВ к ж/д 7,8,9</t>
  </si>
  <si>
    <t>КЛ-0,4кВ от ТП-4-4-16"СХТ" на оп. №1 к ж/д 1,2 ул. Боровая</t>
  </si>
  <si>
    <t>ВЛ-0,4кВ от ТП-4-4-16"СХТ" к ж/д 1,2 ул. Боровая</t>
  </si>
  <si>
    <t>СИП4 4х35; А-50; А-35</t>
  </si>
  <si>
    <t>КЛ-0,4кВ от ТП-4-4-16"СХТ" на оп. №1 к ж/д 5-11 ул. Боровая</t>
  </si>
  <si>
    <t>АВВБ 3х95+1х50</t>
  </si>
  <si>
    <t>ВЛ-0,4кВ от ТП-4-4-16"СХТ" к ж/д 5-11 ул. Боровая</t>
  </si>
  <si>
    <t>СИП4 4х70; 4х35</t>
  </si>
  <si>
    <t>фидер 4-06</t>
  </si>
  <si>
    <t>КТП-96</t>
  </si>
  <si>
    <t>КТП-48</t>
  </si>
  <si>
    <t>КЛ-оп.№1 ф.Шумилова</t>
  </si>
  <si>
    <t>ВЛ-0,4кВ ф. Шумилова</t>
  </si>
  <si>
    <t>КЛ-оп.№1 фидер Южный</t>
  </si>
  <si>
    <t>ВЛ-0,4кВ фидер Южный</t>
  </si>
  <si>
    <t>КЛ-оп.№1ф.Партизанский</t>
  </si>
  <si>
    <t>ВЛ-0,4кВ ф.Партизанский</t>
  </si>
  <si>
    <t>фидер 2-02</t>
  </si>
  <si>
    <t>КТП-2-02-05 "Вяльгино"</t>
  </si>
  <si>
    <t>фидер 516-04</t>
  </si>
  <si>
    <t>ТП516-04-03</t>
  </si>
  <si>
    <t>КЛ-0,4кВ - ж/д.1</t>
  </si>
  <si>
    <t>АВВГ-3х50+1х25</t>
  </si>
  <si>
    <t>КЛ-0,4кВ - насосная</t>
  </si>
  <si>
    <t>АНРБ-3х70+1х25</t>
  </si>
  <si>
    <t>КЛ-0,4кВ - котельная</t>
  </si>
  <si>
    <t>КЛ-0,4кВ - котельная - арт.скважина</t>
  </si>
  <si>
    <t>АНРБ-3х70+1х26</t>
  </si>
  <si>
    <t>ВЛ-0,4кВ от ТП-516-04-05 оп.1-оп.4</t>
  </si>
  <si>
    <t xml:space="preserve">СИП4 4х50, А-35 </t>
  </si>
  <si>
    <t>фидер РП-522 - РП-70</t>
  </si>
  <si>
    <t xml:space="preserve">АСБ-10 3х240       </t>
  </si>
  <si>
    <t>РП-70 I СШ</t>
  </si>
  <si>
    <t>ТП-КОС Т-3</t>
  </si>
  <si>
    <t>РП-70 II СШ</t>
  </si>
  <si>
    <t>ТП-КОС Т-4</t>
  </si>
  <si>
    <t>ТП-68</t>
  </si>
  <si>
    <t>КТП-69</t>
  </si>
  <si>
    <t>ВЛ-0,4кВ фидер Б.Заводская</t>
  </si>
  <si>
    <t>СИП4 4х95+1х25</t>
  </si>
  <si>
    <t>ВЛ-0,4кВ фидер Артиллеристов</t>
  </si>
  <si>
    <t>СИП4 4х70+1х25</t>
  </si>
  <si>
    <t>фидер ПС-245 - РП-500</t>
  </si>
  <si>
    <t xml:space="preserve">АСБ2л-10 3х185       </t>
  </si>
  <si>
    <t xml:space="preserve">АСБ-10 3х120      </t>
  </si>
  <si>
    <t>КЛ-10кВ ПС-147- оп.1 ВЛЗ-10кВ</t>
  </si>
  <si>
    <t>КЛ-10кВ оп.2 ВЛЗ-10кВ - РТП-37</t>
  </si>
  <si>
    <t>КЛ-10кВ ПС-147- оп.1а ВЛЗ-10кВ</t>
  </si>
  <si>
    <t>КЛ-10кВ оп.2а ВЛЗ-10кВ - РТП-37</t>
  </si>
  <si>
    <t>РП-500 I СШ</t>
  </si>
  <si>
    <t>РП-500 II СШ</t>
  </si>
  <si>
    <t>ВЛ-10кВ от оп.1 - оп.2</t>
  </si>
  <si>
    <t>ВЛ-10кВ от оп.1а - оп.2а</t>
  </si>
  <si>
    <t xml:space="preserve"> Фидер  147-12</t>
  </si>
  <si>
    <t xml:space="preserve"> Фидер 147-07</t>
  </si>
  <si>
    <t>Фидер 147-04,  162-03</t>
  </si>
  <si>
    <t>СТП-162-03-17</t>
  </si>
  <si>
    <t>ВЛИ-0,4кВ фидер Выселки</t>
  </si>
  <si>
    <t>СИП-2а 3х50+1х50</t>
  </si>
  <si>
    <t>Фидер 162-03</t>
  </si>
  <si>
    <t>отпайка от оп.43 ВЛ-0,4кВ от ТП-162-03-06 фидер Л-2</t>
  </si>
  <si>
    <t>КЛ-10кВ</t>
  </si>
  <si>
    <t>КЛ-0,4кВ</t>
  </si>
  <si>
    <t>2КЛ-10кВ РТП-500 - ТП-ТМНД</t>
  </si>
  <si>
    <t>АСБ2л-10 3х120</t>
  </si>
  <si>
    <t>0,312
0,318</t>
  </si>
  <si>
    <t>КЛ-10кВ от ТП-8 - ТП-112</t>
  </si>
  <si>
    <t>КЛ-10кВ ТП-112 - ТП-10</t>
  </si>
  <si>
    <t>КЛ-10кВ КТП-33 - оп. №1</t>
  </si>
  <si>
    <t>2 х 0,0925</t>
  </si>
  <si>
    <t>1КЛ - ж/д №24-№23</t>
  </si>
  <si>
    <t>2КЛ-школа №1</t>
  </si>
  <si>
    <t>1КЛ-Т.Ц."Дипломат"</t>
  </si>
  <si>
    <t>ААБлУ 3х120</t>
  </si>
  <si>
    <t>2х0,09</t>
  </si>
  <si>
    <t>1КЛ ТП94-ТП97</t>
  </si>
  <si>
    <t>КЛ-склад пенообразователя- ГСМ</t>
  </si>
  <si>
    <t>ВВБ 3х4+1х2,5</t>
  </si>
  <si>
    <t>АВБбШВ 4х95</t>
  </si>
  <si>
    <t>ВЛ-0,4кВ.ф.Л-1</t>
  </si>
  <si>
    <t>ВЛ-0,4кВ.ф.Л-2</t>
  </si>
  <si>
    <t>ВЛ-0,4кВ.ф.Л-3</t>
  </si>
  <si>
    <t>ВЛ-0,4кВ.ф.Л-4</t>
  </si>
  <si>
    <t>ВЛ-0,4кВ.ф.Л-5</t>
  </si>
  <si>
    <t>СИП2А  3х95+1х95+1х25</t>
  </si>
  <si>
    <t xml:space="preserve">КЛ-0,4кВ от ТП-51 на оп.№1 ф.Л-1  </t>
  </si>
  <si>
    <t>КЛ-0,4кВ от ТП-51 на оп.№1 ф.Л-2</t>
  </si>
  <si>
    <t>КЛ-0,4кВ от ТП-51 на оп.№1 ф.Л-3</t>
  </si>
  <si>
    <t xml:space="preserve">КЛ-0,4кВ от ТП-51 на оп.№1 ф.Л-4 </t>
  </si>
  <si>
    <t>КЛ-0,4кВ от ТП-51 на оп.№1 ф.Л-5</t>
  </si>
  <si>
    <t>КЛ-0.4кВ. до оп№1 ф.ул.Речная</t>
  </si>
  <si>
    <t>КЛ-0,4кВ. РП-70 на ТП-70</t>
  </si>
  <si>
    <t>АПВБ 3х10+1х6</t>
  </si>
  <si>
    <t>фидер 143-26</t>
  </si>
  <si>
    <t>КЛ-0,4кВ от ТП-143-26-03 до д.3</t>
  </si>
  <si>
    <t>ААБ-3х150+1х95</t>
  </si>
  <si>
    <t>ВЛ-10кВ от оп.№42 до ТП-79</t>
  </si>
  <si>
    <t>ВЛ-10кВ от ТП-56 до оп.№82</t>
  </si>
  <si>
    <t>ВЛ-10кВ от оп.1 до оп.35</t>
  </si>
  <si>
    <t>СИП 3 1х70</t>
  </si>
  <si>
    <t>КЛ-10кВ РТП-37 оп.1ВЛЗ-10кВ.</t>
  </si>
  <si>
    <t>АСБ 10 3х95</t>
  </si>
  <si>
    <t>КЛ-10 кВ оп,20 ВЛЗ-10 кВ. - ТП-63</t>
  </si>
  <si>
    <t>АСБлУ 10 3х120</t>
  </si>
  <si>
    <t>ВЛ-10кВ, от оп.1 - оп 26</t>
  </si>
  <si>
    <t>СИП-3 1х95</t>
  </si>
  <si>
    <t>Фидер 147-02</t>
  </si>
  <si>
    <t>1КЛ-10кВ ПС-147- РП-70</t>
  </si>
  <si>
    <t>1КЛ-10кВ.ПС-147-РП-70</t>
  </si>
  <si>
    <t>АСБ2л-10 3х185</t>
  </si>
  <si>
    <t>ВЛЗ-10кВ оп.№1 - оп.№41-ТП-107</t>
  </si>
  <si>
    <t>отпайка ВЛЗ-10кВ от ТП-107-оп.№42- оп.№61 (к КТП-106)</t>
  </si>
  <si>
    <t>отпайка ВЛЗ-10кВ от оп.№43 до оп. №46 (к ТП-105)</t>
  </si>
  <si>
    <t xml:space="preserve">А-50    А-35    </t>
  </si>
  <si>
    <t>А-50   А-35    А-25</t>
  </si>
  <si>
    <t xml:space="preserve">А-50   А-35   СИп2 3х95+1х95+1х25         </t>
  </si>
  <si>
    <t>Сип 2А 3х95+1х95+1х25</t>
  </si>
  <si>
    <t>Пикалевский РЭЭС</t>
  </si>
  <si>
    <t>1.1.</t>
  </si>
  <si>
    <t xml:space="preserve">     фидер 05-39</t>
  </si>
  <si>
    <t>КЛ-6кВ ТЭЦ-5 - РП-1</t>
  </si>
  <si>
    <t xml:space="preserve"> 1972</t>
  </si>
  <si>
    <t>АСБ3х185</t>
  </si>
  <si>
    <t>КЛ-6кВ РП-1 - ТП17</t>
  </si>
  <si>
    <t>СБ3х95</t>
  </si>
  <si>
    <t xml:space="preserve">КЛ 6 кВ РП-1 - ТП-3  </t>
  </si>
  <si>
    <t>1958</t>
  </si>
  <si>
    <t>АСБ 3х70</t>
  </si>
  <si>
    <t>ВЛ-0,4кВ - фид "Магазин"</t>
  </si>
  <si>
    <t>КЛ-0,4кВ оп.№1 фид. "Магазин"</t>
  </si>
  <si>
    <t>ВЛ-0,4кВ.фид. "7квартал"</t>
  </si>
  <si>
    <t>4хА-35</t>
  </si>
  <si>
    <t>КЛ-0,4кВ оп.№1 фид."7квартал"</t>
  </si>
  <si>
    <t>АВВГ3х50+1х25</t>
  </si>
  <si>
    <t>ВЛ-0,4кВ.фид. "8квартал"</t>
  </si>
  <si>
    <t>СИП2А 3х35+1х50  А-35</t>
  </si>
  <si>
    <t>КЛ-0,4кВ.фид."8квартал"</t>
  </si>
  <si>
    <t>АВВГ4х70</t>
  </si>
  <si>
    <t>ВЛ-0,4кВ.фид. "ГСК6"</t>
  </si>
  <si>
    <t>КЛ-0,4кВ. Фид. "ГСК6"</t>
  </si>
  <si>
    <t>ААВГ3х50+1х25</t>
  </si>
  <si>
    <t>1.2.</t>
  </si>
  <si>
    <t>ТП-29</t>
  </si>
  <si>
    <t xml:space="preserve">КЛ-6кВ РП-1 - ТП-29 </t>
  </si>
  <si>
    <t xml:space="preserve">КЛ-6кВ ТП-29 - ТП-31 </t>
  </si>
  <si>
    <t>1975</t>
  </si>
  <si>
    <t>КЛ-0,4кВ.Ж/Д №37</t>
  </si>
  <si>
    <t>АСБ3х70+1х35</t>
  </si>
  <si>
    <t>КЛ-0,4кВ. Ж/Д №33</t>
  </si>
  <si>
    <t>КЛ-0,4кВ.Ж/Д №31</t>
  </si>
  <si>
    <t>АПВБ3х70+1х25</t>
  </si>
  <si>
    <t xml:space="preserve"> КЛ-0,4кВ.фид."Кафе"</t>
  </si>
  <si>
    <t>КЛ-0,4кВ.фид "магазин"</t>
  </si>
  <si>
    <t>Перемычка ж/д №31, ж/д №30</t>
  </si>
  <si>
    <t>АСБ 3х35+1х16</t>
  </si>
  <si>
    <t>Перемычка ж/д №31, ж/д №31</t>
  </si>
  <si>
    <t>1.3.</t>
  </si>
  <si>
    <t>КЛ-6кВ ТП-29 - ТП-30</t>
  </si>
  <si>
    <t>1981</t>
  </si>
  <si>
    <t xml:space="preserve"> ААШВ 3х120</t>
  </si>
  <si>
    <t>КЛ-6кВ ТП-30 - ТП-33</t>
  </si>
  <si>
    <t>1987</t>
  </si>
  <si>
    <t>КЛ-0,4кВ.фид. "ГРС"</t>
  </si>
  <si>
    <t>АВВБ 3х120+1х70</t>
  </si>
  <si>
    <t>КЛ-0,4кВ фид."Набережная"</t>
  </si>
  <si>
    <t>АВВГ 3х16+1х10</t>
  </si>
  <si>
    <t>КЛ-0,4кв фид."Теплица"</t>
  </si>
  <si>
    <t>2х0,210</t>
  </si>
  <si>
    <t>КЛ-0,4кВ. Фид. "Гаражи"</t>
  </si>
  <si>
    <t>КЛ-0,4кВ. Фид. "ГСК3"</t>
  </si>
  <si>
    <t>КЛ-0,4кВ. Фид."ГСК4"</t>
  </si>
  <si>
    <t>1.4.</t>
  </si>
  <si>
    <t>КЛ-6кВ ТП-9 - ТП-33</t>
  </si>
  <si>
    <t>КЛ-6кВ ТП-33 - ТП-19</t>
  </si>
  <si>
    <t>АСБ 3х50</t>
  </si>
  <si>
    <t xml:space="preserve"> </t>
  </si>
  <si>
    <t>КЛ-0,4кВ. Фид. "Сканвоквэр"</t>
  </si>
  <si>
    <t>КЛ-0,4кВ.фид "Стадион"</t>
  </si>
  <si>
    <t>ВЛ-0,4кВ. Фид. "Школьная"</t>
  </si>
  <si>
    <t>КЛ-0,4кВ. Фид. "Школьная"</t>
  </si>
  <si>
    <t xml:space="preserve"> АСБ 3х50+1х25</t>
  </si>
  <si>
    <t>КЛ-0,4кВ.фид. "Школа Столовая"</t>
  </si>
  <si>
    <t>КЛ-0,4кВ. Фид. "Школа"</t>
  </si>
  <si>
    <t>ААШВ 3х150+1х70</t>
  </si>
  <si>
    <t>КЛ-0,4кВ. Фид "Улич. Осв."</t>
  </si>
  <si>
    <t>АВВБ 3х50+1х25</t>
  </si>
  <si>
    <t>1.5.</t>
  </si>
  <si>
    <t xml:space="preserve"> КЛ-6кВ  РП-1 - ТП-9</t>
  </si>
  <si>
    <t>1984</t>
  </si>
  <si>
    <t>КЛ-6кВ ТП-9 - ТП-14</t>
  </si>
  <si>
    <t>КЛ 6 кВ ТП-9 - ТП-33</t>
  </si>
  <si>
    <t xml:space="preserve">КЛ  6 кВ ТП-9 - ТП-31 </t>
  </si>
  <si>
    <t>КЛ-0,4кВ. Фид "Бульварная" ж/д 5</t>
  </si>
  <si>
    <t>ВЛИ-0,4кВ."Труд"</t>
  </si>
  <si>
    <t>СИП 3х35+50</t>
  </si>
  <si>
    <t>1.6</t>
  </si>
  <si>
    <t>КЛ-6кВ ТП-3 - ТП-32</t>
  </si>
  <si>
    <t>КЛ-0,4кВ.ж/д14 - ж/д21</t>
  </si>
  <si>
    <t>ВЛ-0,4кВ. Фид. "Пионерская"</t>
  </si>
  <si>
    <t>КЛ-0,4кВ. До оп№1 фид. "Пионерская"</t>
  </si>
  <si>
    <t>ВЛ-0,4кВ ф. "Сканвоквер" ул. Труда</t>
  </si>
  <si>
    <t>СИП 3х50+54.6</t>
  </si>
  <si>
    <t>КЛ-0,4кВ. Фид. "Ул. Осв."</t>
  </si>
  <si>
    <t>1.7.</t>
  </si>
  <si>
    <t>КЛ-6кВ  ТП-32 - ТП-4</t>
  </si>
  <si>
    <t>АСБ 3х35</t>
  </si>
  <si>
    <t>КЛ-0,4кВ.фид. "Клуб"</t>
  </si>
  <si>
    <t>АСБ 3х35 + 1х16</t>
  </si>
  <si>
    <t xml:space="preserve">КЛ-0,4кВ.фид. "Клуб" </t>
  </si>
  <si>
    <t>КЛ-0,4кВ. Фид. "2-квартал"</t>
  </si>
  <si>
    <t>КЛ-0,4кВ Школьная 14</t>
  </si>
  <si>
    <t>АСБ3х50+1х25</t>
  </si>
  <si>
    <t>СИП 3х50+1х70</t>
  </si>
  <si>
    <t>КЛ-0,4кВ. Фид. "2 -Театральный"</t>
  </si>
  <si>
    <t>АСБ 3х95 + 1х50</t>
  </si>
  <si>
    <t>СИП 4х95</t>
  </si>
  <si>
    <t>КЛ-0,4кВ. Фид. "Д.Ясли"</t>
  </si>
  <si>
    <t>АСБ3х95+1х50</t>
  </si>
  <si>
    <t>КЛ-0,4кВ. Фид. "Комсом.3"</t>
  </si>
  <si>
    <t>ААВГ 4х70</t>
  </si>
  <si>
    <t>1.8</t>
  </si>
  <si>
    <t xml:space="preserve">2х400 </t>
  </si>
  <si>
    <t>КЛ-6кВ ТП-4 - ТП-5</t>
  </si>
  <si>
    <t>1957</t>
  </si>
  <si>
    <t>СБ 3х35</t>
  </si>
  <si>
    <t xml:space="preserve">КЛ-0,4кВ. Фид. "Силовая профилакторий" </t>
  </si>
  <si>
    <t>СБ 3х35+1х16</t>
  </si>
  <si>
    <t>КЛ-0,4кВ. Фид. "Спортивная 2"</t>
  </si>
  <si>
    <t>АСБ3х35+1х16</t>
  </si>
  <si>
    <t>КЛ-0,4кВ. Фид. "Кулинария"</t>
  </si>
  <si>
    <t>ВЛ-0,4кВ. Фид. "29кв-л"</t>
  </si>
  <si>
    <t>КЛ-0,4кВ. Фид. "29кв-л"</t>
  </si>
  <si>
    <t>АВВБ 3х70 + 1х35</t>
  </si>
  <si>
    <t>СИП 4х70</t>
  </si>
  <si>
    <t>АПВБ (3х70+1х35)</t>
  </si>
  <si>
    <t>КЛ-0,4кВ. Фид. "Спортивная 4"</t>
  </si>
  <si>
    <t>КЛ-0,4кВ, Столовая</t>
  </si>
  <si>
    <t>1.9.</t>
  </si>
  <si>
    <t>КЛ-6кВ ТП-5 - ТП-6</t>
  </si>
  <si>
    <t>КЛ-6кВ  ТП-5 - ТП-16</t>
  </si>
  <si>
    <t>1960</t>
  </si>
  <si>
    <t>КЛ-0,4кВ. Перемычка между секций РУ-0,4</t>
  </si>
  <si>
    <t>КЛ-0,4кВ. Ж/Д Сов. 29</t>
  </si>
  <si>
    <t>2 КЛ-0,4кВ.Ж/Д Сов.27</t>
  </si>
  <si>
    <t>2х0,050</t>
  </si>
  <si>
    <t>КЛ-0,4кВ дел. Советская 27</t>
  </si>
  <si>
    <t>АВВГ 3х70+ 1х35</t>
  </si>
  <si>
    <t>ВЛ-0,4кВ.фид. "28кв-л, Середина"</t>
  </si>
  <si>
    <t>КЛ-0,4кВ.фид. "28 кв-л, Середина"</t>
  </si>
  <si>
    <t>ВЛИ-0,4кВ. Фид. "28кв-л, Левая сторона"</t>
  </si>
  <si>
    <t>СИП 3х35+1х50</t>
  </si>
  <si>
    <t>КЛ-0,4кВ. Фид. "28кв-л, "Левая сторона"</t>
  </si>
  <si>
    <t>ВЛ-0,4кВ.фид. "28кв-л, Правая сторона"</t>
  </si>
  <si>
    <t>КЛ-0,4кВ. Фид. "28кв-л, Правая сторона"</t>
  </si>
  <si>
    <t>1.10</t>
  </si>
  <si>
    <t>ТП-28</t>
  </si>
  <si>
    <t>КЛ-6кВ ТП-29 - ТП-28</t>
  </si>
  <si>
    <t>КЛ-0,4кВ. ж/д №19</t>
  </si>
  <si>
    <t>КЛ-0,4кВ ж/д№36</t>
  </si>
  <si>
    <t>Перемычка ж/д №35 ж/д№36</t>
  </si>
  <si>
    <t>КЛ-0,4кВ. ж/д №30</t>
  </si>
  <si>
    <t>Перемычка ж/д №30 ж/д№30</t>
  </si>
  <si>
    <t>1.11</t>
  </si>
  <si>
    <t>КЛ-6кВ. ТП-28 - ТП-27</t>
  </si>
  <si>
    <t>КЛ-6кВ. ТП-26 - ТП-27</t>
  </si>
  <si>
    <t>1969</t>
  </si>
  <si>
    <t>КЛ-0,4кВ. ж/д №16</t>
  </si>
  <si>
    <t>КЛ-0,4кВ. ж/д №16, ж/д №17</t>
  </si>
  <si>
    <t>КЛ-0,4кВ. ж/д №17, ж/д №18</t>
  </si>
  <si>
    <t>КЛ-0,4кВ. ж/д №23</t>
  </si>
  <si>
    <t>КЛ-0,4кВ. ж/д №25</t>
  </si>
  <si>
    <t>КЛ-0,4кВ. ж/д №25, ж/д №26</t>
  </si>
  <si>
    <t>КЛ-0,4кВ. ж/д №15</t>
  </si>
  <si>
    <t>К-0,4кВ. ж/д№15, ж/д№15</t>
  </si>
  <si>
    <t>КЛ-0,4кВ. ж/д №14</t>
  </si>
  <si>
    <t>КЛ-0,4кВ. ж/д№14,ж/д №14</t>
  </si>
  <si>
    <t>КЛ-0,4кВ. ж/д №14, ж/д №26</t>
  </si>
  <si>
    <t>КЛ-0,4кВ. Фид. "УЛ. Осв."</t>
  </si>
  <si>
    <t>1.12</t>
  </si>
  <si>
    <t>КЛ-6кВ  ТП-26 - ТП-22</t>
  </si>
  <si>
    <t>КЛ-6кВ ТП-26 - ТП-11</t>
  </si>
  <si>
    <t>1968</t>
  </si>
  <si>
    <t>КЛ-0,4кВ. ж/д №13</t>
  </si>
  <si>
    <t>КЛ-0,4кВ. ж/д №11</t>
  </si>
  <si>
    <t>КЛ-0,4кВ. ж/д №27</t>
  </si>
  <si>
    <t>2КЛ-0,4кВ. д/сад №7</t>
  </si>
  <si>
    <t>2х0,140</t>
  </si>
  <si>
    <t>КЛ-0,4кВ. ж/д №11, ж/д №10</t>
  </si>
  <si>
    <t>КЛ-0,4кВ. ж/д №27, ж/д №12</t>
  </si>
  <si>
    <t>КЛ-0,4кВ. ж/д. Спорт.10</t>
  </si>
  <si>
    <t>КЛ-0,4кВ. ж/д. №28</t>
  </si>
  <si>
    <t>2.1.</t>
  </si>
  <si>
    <t xml:space="preserve">     фидер 05-18</t>
  </si>
  <si>
    <t>РП-3</t>
  </si>
  <si>
    <t>КЛ-6кВ  ТЭЦ-5 - РП-3</t>
  </si>
  <si>
    <t>2006</t>
  </si>
  <si>
    <t>ААШВ 3х240</t>
  </si>
  <si>
    <t>ВЛЗ-6кВ РП-3 - РП-2</t>
  </si>
  <si>
    <t xml:space="preserve">СИП-3 3х70 </t>
  </si>
  <si>
    <t xml:space="preserve">КЛ-6кВ  РП-3 - ВЛЗ-6кВ </t>
  </si>
  <si>
    <t>КЛ-6кВ  оп.15 - РП-2</t>
  </si>
  <si>
    <t>2.2</t>
  </si>
  <si>
    <t>РП-2</t>
  </si>
  <si>
    <t>КЛ-6кВ  РП-2 - ТП-24</t>
  </si>
  <si>
    <t>КЛ-6кВ  РП-2 - ТП-2УМ</t>
  </si>
  <si>
    <t>КЛ-0,4кВ. Фид. "19кв-л"</t>
  </si>
  <si>
    <t>АПВБ 4х95</t>
  </si>
  <si>
    <t>2.3</t>
  </si>
  <si>
    <t>КЛ-6кВ  РП-2 - ТП-8</t>
  </si>
  <si>
    <t>СИП 3х70+1х95</t>
  </si>
  <si>
    <t>2.4.</t>
  </si>
  <si>
    <t>КЛ-6кВ ТП-8 - ТП-7</t>
  </si>
  <si>
    <t>АСБ-3х35+1х16</t>
  </si>
  <si>
    <t>2.5.</t>
  </si>
  <si>
    <t>Т-1 320</t>
  </si>
  <si>
    <t>КЛ-6кВ  ТП-7 - ТП-6</t>
  </si>
  <si>
    <t>Т-2 400</t>
  </si>
  <si>
    <t>КЛ-0,4кВ. Фид."Ренген2"</t>
  </si>
  <si>
    <t>КЛ-0,4кВ. Фид."Ренген1"</t>
  </si>
  <si>
    <t>КЛ-0,4кВ. Фид. "Флюрография"</t>
  </si>
  <si>
    <t>ААШВ 3х150+1х75</t>
  </si>
  <si>
    <t>КЛ-0,4кВ.фид. "Ренген"</t>
  </si>
  <si>
    <t>КЛ-0,4кВ. Фид."Гаражи"</t>
  </si>
  <si>
    <t>КЛ-0,4кВ.фид. "Гл.корпус"</t>
  </si>
  <si>
    <t>КЛ-0,4кВ.фид. "Прачечная"</t>
  </si>
  <si>
    <t>ААШв-3х75+1х35</t>
  </si>
  <si>
    <t>КЛ-0,4кВ.фид. "Детская пол-ка"</t>
  </si>
  <si>
    <t>2х0,070</t>
  </si>
  <si>
    <t>2хААБ 3х95+1х50</t>
  </si>
  <si>
    <t>2.6.</t>
  </si>
  <si>
    <t>КЛ-6кВ  ТП-6 - ТП-16</t>
  </si>
  <si>
    <t>КЛ-0,4кВ. Фид. "ДК"</t>
  </si>
  <si>
    <t>АСБ 3х120+1х75</t>
  </si>
  <si>
    <t>АВВГ 3х25+1х10</t>
  </si>
  <si>
    <t>2.7.</t>
  </si>
  <si>
    <t>1х180</t>
  </si>
  <si>
    <t>КЛ-6кВ РП-2 -ТП-18</t>
  </si>
  <si>
    <t>1956</t>
  </si>
  <si>
    <t>КЛ-6кВ ТП-18 - ТП15</t>
  </si>
  <si>
    <t>АВРБ 3х95+1х50</t>
  </si>
  <si>
    <t>КЛ-0,4кВ. Фид. "Лесная"</t>
  </si>
  <si>
    <t>АВВГ 3х50+1х35</t>
  </si>
  <si>
    <t>2.8.</t>
  </si>
  <si>
    <t>Т1-315      Т2-400</t>
  </si>
  <si>
    <t>КЛ-6кВ  ТП-6 - ТП-20</t>
  </si>
  <si>
    <t>КЛ-6кВ ТП-39 - ТП-20</t>
  </si>
  <si>
    <t>КЛ-0,4кВ.фид. ж/д 13</t>
  </si>
  <si>
    <t>КЛ-0,4кВ.фид. Магазин</t>
  </si>
  <si>
    <t>КЛ-0,4кВ.фид. "Школа"</t>
  </si>
  <si>
    <t>2х0,250</t>
  </si>
  <si>
    <t>АПВБшв 4х120</t>
  </si>
  <si>
    <t>2х0,350</t>
  </si>
  <si>
    <t>СИП 3х50+54,6</t>
  </si>
  <si>
    <t>    СИП2А 5х25</t>
  </si>
  <si>
    <t>   СИП2А 5х25</t>
  </si>
  <si>
    <t>КЛ-0,4кВ, фид. "магазин рез."</t>
  </si>
  <si>
    <t>2.9.</t>
  </si>
  <si>
    <t>КЛ-6кВ ТП-20 - ТП-22</t>
  </si>
  <si>
    <t>ВЛ-0,4кВ.Фид. "Гузеевская"</t>
  </si>
  <si>
    <t>КЛ-0,4кВ.фид "Гузеевская"</t>
  </si>
  <si>
    <t>АСБ 3х50+1х35</t>
  </si>
  <si>
    <t>ВЛ-0,4кВ.Фид. "Поселковая"</t>
  </si>
  <si>
    <t>КЛ-0,4кВ.фид "Поселковая"</t>
  </si>
  <si>
    <t>ВЛИ-0,4кВ.фид. "Бассейн сил."</t>
  </si>
  <si>
    <t>СИП 4х120</t>
  </si>
  <si>
    <t>КЛ-0,4кВ.фид."Гостиница"</t>
  </si>
  <si>
    <t>2х0,290</t>
  </si>
  <si>
    <t>АСБ 3х150+1х70</t>
  </si>
  <si>
    <t>КЛ-0,4кВ.фид. "Спорт.комплекс"</t>
  </si>
  <si>
    <t>АПВБ 3х150+1х70</t>
  </si>
  <si>
    <t>СИП 4х35</t>
  </si>
  <si>
    <t>КЛ-0,4кВ.фид. "Склад бассейн"</t>
  </si>
  <si>
    <t>АППВ-3х16+1х10</t>
  </si>
  <si>
    <t>2.10</t>
  </si>
  <si>
    <t>Т1-250   Т2-400</t>
  </si>
  <si>
    <t>КЛ-6кВ  ТП-13 - ТП-10</t>
  </si>
  <si>
    <t>2х0,120</t>
  </si>
  <si>
    <t>АВВГ 4х185</t>
  </si>
  <si>
    <t>2х0,060</t>
  </si>
  <si>
    <t>2х0,080</t>
  </si>
  <si>
    <t>АСБ 3х95+1х50; АСБ-3х50+1х25</t>
  </si>
  <si>
    <t>КЛ-0,4кВ перем. ж/д35 - ж/д25</t>
  </si>
  <si>
    <t>КЛ-0,4кВ фид. "6-48"</t>
  </si>
  <si>
    <t>АВВГ 3Х35+1Х16</t>
  </si>
  <si>
    <t>2.11</t>
  </si>
  <si>
    <t>КЛ-6кВ  ТП-13 - ТП-11</t>
  </si>
  <si>
    <t>АПВГ 3х35 + 1х16</t>
  </si>
  <si>
    <t>2.12</t>
  </si>
  <si>
    <t>Т1-400      Т2-400</t>
  </si>
  <si>
    <t>КЛ-6кВ ТП-11 - ТП-12</t>
  </si>
  <si>
    <t>КЛ-6кВ  ТП-12 - ТП-15</t>
  </si>
  <si>
    <t>1990</t>
  </si>
  <si>
    <t>КЛ-0,4кВ. Школьная 58- 60</t>
  </si>
  <si>
    <t>КЛ-0,4 кВ Школьная72 - 68</t>
  </si>
  <si>
    <t>2 х КЛ-0,4кВ.фид. "5-2"</t>
  </si>
  <si>
    <t>2х0,160</t>
  </si>
  <si>
    <t>АВВБ 3х70+1х35</t>
  </si>
  <si>
    <t>2х0,300</t>
  </si>
  <si>
    <t>АПВБшп 4х150</t>
  </si>
  <si>
    <t>КЛ-0,4кВ.фид. "Ул.Осв."</t>
  </si>
  <si>
    <t>2хКЛ-0,4кВ фид. "Школьн. 58"</t>
  </si>
  <si>
    <t>АСБ 3х70 + 1х35</t>
  </si>
  <si>
    <t>2.13</t>
  </si>
  <si>
    <t>КЛ-6кВ РП-2 - ТП-13</t>
  </si>
  <si>
    <t>КЛ-0,4кВ.фид. "Гаражи"</t>
  </si>
  <si>
    <t>КЛ-0,4кВ. Фид. "6-24"</t>
  </si>
  <si>
    <t>КЛ-0,4кВ. Школьн. 24 - 24</t>
  </si>
  <si>
    <t>2хКЛ-0,4кВ.фид. Школьн. 50</t>
  </si>
  <si>
    <t>АВВГ3х50+1х25, АВВГ 3х35+1х16</t>
  </si>
  <si>
    <t>АСБ 3х70+1х50</t>
  </si>
  <si>
    <t xml:space="preserve">КЛ-0,4кВ фид. "БПК" </t>
  </si>
  <si>
    <t xml:space="preserve">СИП 4х70 </t>
  </si>
  <si>
    <t>2.14</t>
  </si>
  <si>
    <t>КЛ-6кВ  ТП-10 - ТП-14</t>
  </si>
  <si>
    <t>КЛ-6кВ  ТП-14 - ТП-31</t>
  </si>
  <si>
    <t>КЛ-0,4кВ фид. 6-38</t>
  </si>
  <si>
    <t>КЛ-0,4кВ фид. 6-39</t>
  </si>
  <si>
    <t>2х0,06</t>
  </si>
  <si>
    <t>2.15</t>
  </si>
  <si>
    <t>Т1-250   Т2-250</t>
  </si>
  <si>
    <t>КЛ-6кВ  ТП31 - ТП-9</t>
  </si>
  <si>
    <t>КЛ-0,4кВ.фид. Школьн. ж/д21</t>
  </si>
  <si>
    <t>КЛ-0,4кВ.фид. Школьн. ж/д17</t>
  </si>
  <si>
    <t>КЛ-0,4кВ.фид. "9 кв-л"</t>
  </si>
  <si>
    <t>КЛ-0,4кВ.фид. Сбербанк</t>
  </si>
  <si>
    <t>АВБбШв-3х50+1х25</t>
  </si>
  <si>
    <t>КЛ-0,4кВ фид.Театр. ж/д4</t>
  </si>
  <si>
    <t>КЛ-0,4кВ фид.Труда ж/д5</t>
  </si>
  <si>
    <t>3.1</t>
  </si>
  <si>
    <t>фидер 05-49</t>
  </si>
  <si>
    <t>КЛ-6кВ ТЭЦ-5 - ТП-38</t>
  </si>
  <si>
    <t>КЛ-6кВ ТП-38 - ТП-41(ввод1)</t>
  </si>
  <si>
    <t>1995</t>
  </si>
  <si>
    <t>КЛ-6кВ ТП-38 - ТП-41(ввод2)</t>
  </si>
  <si>
    <t>АВРГ 3х95+1х50</t>
  </si>
  <si>
    <t>ААБ 3х120+1х50</t>
  </si>
  <si>
    <t>АВВГ 3х150+1х70</t>
  </si>
  <si>
    <t>3.2.</t>
  </si>
  <si>
    <t>КЛ-6кВ ТП-41 - ТП-15</t>
  </si>
  <si>
    <t>1998</t>
  </si>
  <si>
    <t>КЛ-6кВ ТП-41 - ТП-39</t>
  </si>
  <si>
    <t>1996</t>
  </si>
  <si>
    <t>3х0,170</t>
  </si>
  <si>
    <t>3.3</t>
  </si>
  <si>
    <t>Т1-320   Т2-250</t>
  </si>
  <si>
    <t>КЛ-6кВ ТП-38 - ТП-37</t>
  </si>
  <si>
    <t>КЛ-6кВ ТП-37 - ТП-23</t>
  </si>
  <si>
    <t>1988</t>
  </si>
  <si>
    <t>АСБ 3х120+1х50  ААВРГ 3х95+1х50</t>
  </si>
  <si>
    <t xml:space="preserve"> СИП 3х50+1х70</t>
  </si>
  <si>
    <t>2хКЛ-0,4кВ.фид. ж/д15</t>
  </si>
  <si>
    <t>КЛ-0,4кВ.фид. ж/д16</t>
  </si>
  <si>
    <t>ААВРГ 3х95+1х50</t>
  </si>
  <si>
    <t>2хКЛ-0,4кВ. Фид.ж/д17</t>
  </si>
  <si>
    <t>КЛ-0,4кВ ГСК №7</t>
  </si>
  <si>
    <t>АВВГ3Х50+1Х25</t>
  </si>
  <si>
    <t>КЛ-0,4кВ.фид. ж/д18</t>
  </si>
  <si>
    <t>КЛ-0,4кВ. Фид.ж/д19</t>
  </si>
  <si>
    <t>КЛ-0,4кВ. ж/д19 - ж/д19</t>
  </si>
  <si>
    <t>КЛ-0,4кВ. ж/д19 - ж/д18</t>
  </si>
  <si>
    <t>3.4</t>
  </si>
  <si>
    <t>КЛ-6кВ ТП-23 - ТП-36</t>
  </si>
  <si>
    <t>КЛ-6кВ ТП-23 - ТП-18</t>
  </si>
  <si>
    <t>2х0,5</t>
  </si>
  <si>
    <t>СИП 3х120+1х70</t>
  </si>
  <si>
    <t>ВВГнг 4х25</t>
  </si>
  <si>
    <t>3.5.</t>
  </si>
  <si>
    <t>КЛ-6кВ  ТП-36 - ТП-34</t>
  </si>
  <si>
    <t>КЛ-6кВ  ТП-36 - РП-2</t>
  </si>
  <si>
    <t>КЛ-0,4кВ.фид.Строит. ж/д21</t>
  </si>
  <si>
    <t>ВЛИ-0,4кВ. "24кв-л.  Левая стор."</t>
  </si>
  <si>
    <t>КЛ-0,4кВ фид. "21кв-л. Левая стор."</t>
  </si>
  <si>
    <t>ВЛИ-0,4кВ.  "24кв-л. Правая стор."</t>
  </si>
  <si>
    <t>СИП 4х50</t>
  </si>
  <si>
    <t>КЛ-0,4кВ.фид."24кв-л. Правая стор"</t>
  </si>
  <si>
    <t>3.6.</t>
  </si>
  <si>
    <t>КЛ-6кВ  ТП-36 - ТП-24</t>
  </si>
  <si>
    <t>КЛ-0,4кВ фид. ул. Стр.30,32</t>
  </si>
  <si>
    <t>КЛ-0,4кВ. Фид. "Церковь"</t>
  </si>
  <si>
    <t>2х 0,075</t>
  </si>
  <si>
    <t>2х ААШВ 3х95+1х50</t>
  </si>
  <si>
    <t>КЛ-0,4кВ. Фид. "СТО"</t>
  </si>
  <si>
    <t>2х 0,28</t>
  </si>
  <si>
    <t>2х АВВГ 3х35+1х16</t>
  </si>
  <si>
    <t>3.7.</t>
  </si>
  <si>
    <t>4.1.</t>
  </si>
  <si>
    <t>АПВБ 3х120+1х50</t>
  </si>
  <si>
    <t>АБШВ 3х70+1х35</t>
  </si>
  <si>
    <t>фидер 05-50</t>
  </si>
  <si>
    <t>Т1- 630 Т2-400</t>
  </si>
  <si>
    <t>КЛ-6кВ  ТП-34 - ТП-35</t>
  </si>
  <si>
    <t>КЛ-0,4кВ.Фид. Горн. 2</t>
  </si>
  <si>
    <t>КЛ-0,4кВ.фид. Мет.3</t>
  </si>
  <si>
    <t>АВВБ3х50+1х25</t>
  </si>
  <si>
    <t>КЛ-0,4кВ.фид.Мет. 7</t>
  </si>
  <si>
    <t>КЛ-0,4кВ.фид.ж/д9</t>
  </si>
  <si>
    <t>КЛ-0,4кВ.фид.ж/д8</t>
  </si>
  <si>
    <t>АПВБ 3х120+1х70</t>
  </si>
  <si>
    <t>КЛ-0,4кВ.фид. Мет11</t>
  </si>
  <si>
    <t>АБШВ3х95+1х50</t>
  </si>
  <si>
    <t>КЛ-0,4кВ.фид. Мет.13</t>
  </si>
  <si>
    <t>КЛ-0,4кВ.фид Д.Сад8</t>
  </si>
  <si>
    <t xml:space="preserve">АПВБ 3х150+1х70 </t>
  </si>
  <si>
    <t>КЛ-0,4кВ Фид. Мет. 15</t>
  </si>
  <si>
    <t xml:space="preserve">КЛ-0,4кВ Мет.17 </t>
  </si>
  <si>
    <t>АВВБ3х35+1х16</t>
  </si>
  <si>
    <t>КЛ-0,4кВ.фид. Мет.19</t>
  </si>
  <si>
    <t>КЛ-0,4кВ фид. ул. Мет. 5</t>
  </si>
  <si>
    <t>АПВБ 3х70 + 1х50</t>
  </si>
  <si>
    <t>АПВШВ 3х120+1х35</t>
  </si>
  <si>
    <t>КЛ-0,4кВ фид. ул. Мет. 1</t>
  </si>
  <si>
    <t>АСБ 3х120 + 1х70</t>
  </si>
  <si>
    <t>КЛ-0,4кВ фид. ул. Мет. 8</t>
  </si>
  <si>
    <t>АСБ 3х50 + 1х25</t>
  </si>
  <si>
    <t>4.2.</t>
  </si>
  <si>
    <t>КЛ-6кВ  ТП-35 - ТП-37</t>
  </si>
  <si>
    <t>КЛ-0,4кВ. Фид. Гор.5</t>
  </si>
  <si>
    <t>КЛ-0,4кВ. Фид. Гор.6</t>
  </si>
  <si>
    <t>КЛ-0,4кВ.фид Гор.6</t>
  </si>
  <si>
    <t>КЛ-0,4кВ.фид Гор.10</t>
  </si>
  <si>
    <t>АПВБ3х95+1х50</t>
  </si>
  <si>
    <t>КЛ-0,4кВ.фид.Гор.10</t>
  </si>
  <si>
    <t>КЛ-0,4кВ.фид. Гор.11</t>
  </si>
  <si>
    <t>КЛ-0,4кВ.фид. Гор12</t>
  </si>
  <si>
    <t>КЛ-0,4кВ.фид. Гор 12</t>
  </si>
  <si>
    <t>КЛ-0,4кВ.фид. Гор13</t>
  </si>
  <si>
    <t>ААШВ3х35+1х16</t>
  </si>
  <si>
    <t>ВЛИ-0,4кВ.фид. Мет21</t>
  </si>
  <si>
    <t>КЛ-0,4кВ.фид. Мет21</t>
  </si>
  <si>
    <t>КЛ-0,4кВ.фид. Мет27</t>
  </si>
  <si>
    <t>КЛ-0,4кВ.фид. Насосная</t>
  </si>
  <si>
    <t>АВВГ 3х10+1х6</t>
  </si>
  <si>
    <t>КЛ-0,4кВ. Фид СОК</t>
  </si>
  <si>
    <t>АВВБ 4х95</t>
  </si>
  <si>
    <t>КЛ-0,4кВ. Фид.СОК</t>
  </si>
  <si>
    <t>КЛ-0,4кВ.фид."Ул.Осв"</t>
  </si>
  <si>
    <t>АПВБ 3х50+1х35</t>
  </si>
  <si>
    <t>4.3.</t>
  </si>
  <si>
    <t>КЛ-6кВ ТП-35 - ТП-39</t>
  </si>
  <si>
    <t>1991</t>
  </si>
  <si>
    <t>АВРБ 3х70+1х35</t>
  </si>
  <si>
    <t>ВЛИ-0,4кВ.фид. " Заводская"</t>
  </si>
  <si>
    <t>ВЛИ-04кВ фид. Павильон 1</t>
  </si>
  <si>
    <t>СИП2А 4х25</t>
  </si>
  <si>
    <t>3</t>
  </si>
  <si>
    <t>ВЛИ-04кВ фид. Павильон 2</t>
  </si>
  <si>
    <t>АВВГ3х16+1х10</t>
  </si>
  <si>
    <t>АСБ3х95+1х70</t>
  </si>
  <si>
    <t>5.1.</t>
  </si>
  <si>
    <t>Фидер. 05-37</t>
  </si>
  <si>
    <t>РП-4</t>
  </si>
  <si>
    <t>КЛ-6кВ ТЭЦ-5 - РП-4</t>
  </si>
  <si>
    <t>5.2.</t>
  </si>
  <si>
    <t>КЛ-6кВ  РП-4 - ТП-15</t>
  </si>
  <si>
    <t>КЛ-0,4кВ фид. Нов. нас.ввод1</t>
  </si>
  <si>
    <t>КЛ-0,4кВ фид. Бактер.</t>
  </si>
  <si>
    <t>КЛ-0,4кВ фид.Скважина №1</t>
  </si>
  <si>
    <t>КЛ-0,4кВ фид.Фторная</t>
  </si>
  <si>
    <t>КЛ-0,4кВ фид.Стар нас.ввод 1</t>
  </si>
  <si>
    <t>КЛ-0,4кВ фид. РП-2</t>
  </si>
  <si>
    <t>КЛ-0,4кВ фид.Нов. нас. ввод 2</t>
  </si>
  <si>
    <t>КЛ-0,4кВ фид. Скважина №4</t>
  </si>
  <si>
    <t>КЛ-0,4кВ фид. Скважина №3</t>
  </si>
  <si>
    <t>КЛ-0,4кВ фид.БПРУ</t>
  </si>
  <si>
    <t>АВВГ- 4х6</t>
  </si>
  <si>
    <t>КЛ-0,4кВ фид.РП-1</t>
  </si>
  <si>
    <t>КЛ-0,4кВ фид.Стар. нас.ввод2</t>
  </si>
  <si>
    <t>КЛ-0,4кВ фид. МТП-4</t>
  </si>
  <si>
    <t>5.3</t>
  </si>
  <si>
    <t>ВЛ-6кВ ТП-15 - МТП-4</t>
  </si>
  <si>
    <t>АСх95</t>
  </si>
  <si>
    <t>МТП-4</t>
  </si>
  <si>
    <t>5.4.</t>
  </si>
  <si>
    <t>ВЛ-6кВ  МТП-4 - МТП-19</t>
  </si>
  <si>
    <t>МТП-19</t>
  </si>
  <si>
    <t>5.5.</t>
  </si>
  <si>
    <t>ВЛ-6кВ МТП-19 - МТП-21</t>
  </si>
  <si>
    <t>МТП-21</t>
  </si>
  <si>
    <t>5.6.</t>
  </si>
  <si>
    <t>ВЛ-6кВ МТП-21 - МТП-20</t>
  </si>
  <si>
    <t>МТП-20</t>
  </si>
  <si>
    <t>ВЛ-6кВ МТП-20 - МТП-18</t>
  </si>
  <si>
    <t>5.7.</t>
  </si>
  <si>
    <t>ВЛ-6кВ  ТП-15 - МТП-5</t>
  </si>
  <si>
    <t>МТП-5</t>
  </si>
  <si>
    <t>5.8.</t>
  </si>
  <si>
    <t>ВЛ-6кВ  МТП-5 - МТП-18</t>
  </si>
  <si>
    <t>МТП-18</t>
  </si>
  <si>
    <t>5.9.</t>
  </si>
  <si>
    <t>ВЛ-6кВ МТП-18 - МТП-39</t>
  </si>
  <si>
    <t>МТП-39</t>
  </si>
  <si>
    <t>ВЛ-6кВ МТП-39 -КТПН-81</t>
  </si>
  <si>
    <t>ВЛ-6кВ МТП-39 - МТП-40</t>
  </si>
  <si>
    <t>5.10.</t>
  </si>
  <si>
    <t>1980</t>
  </si>
  <si>
    <t>ВЛ-6кВ МТП-18 - (оп.38) -КТПН-81</t>
  </si>
  <si>
    <t>КТПН-81</t>
  </si>
  <si>
    <t>5.11.</t>
  </si>
  <si>
    <t xml:space="preserve"> ВЛ-6кВ  ТП-15 - МТП-40</t>
  </si>
  <si>
    <t>МТП-40</t>
  </si>
  <si>
    <t>5.12</t>
  </si>
  <si>
    <t>ВЛ-6кВ МТП-40 - КТПН-55</t>
  </si>
  <si>
    <t>КТПН-55</t>
  </si>
  <si>
    <t>ВЛ-0,4кВ.фид "Гузеево"</t>
  </si>
  <si>
    <t>5.13.</t>
  </si>
  <si>
    <t>ВЛ-6кВ  КТПН-55 - КТПН-57- (оп38)</t>
  </si>
  <si>
    <t>КТПН-57</t>
  </si>
  <si>
    <t>6,1</t>
  </si>
  <si>
    <t>Фидер. 212-04</t>
  </si>
  <si>
    <t>КЛ-6кВ 12Пцз - ТП-40</t>
  </si>
  <si>
    <t>1993</t>
  </si>
  <si>
    <t>ААБаУ 3х70</t>
  </si>
  <si>
    <t>КЛ-0,4кВ  Фид. "Инвестстрой"</t>
  </si>
  <si>
    <t>2003</t>
  </si>
  <si>
    <t>СИП3х35+1х50</t>
  </si>
  <si>
    <t>7.1.</t>
  </si>
  <si>
    <t>Фидер. 212-05</t>
  </si>
  <si>
    <t>КЛ-6кВ  12ПцЗ - ТП-55</t>
  </si>
  <si>
    <t>1992</t>
  </si>
  <si>
    <t>ВЛ-0,4кВ  ТП-40 - ТП-55</t>
  </si>
  <si>
    <t>2004</t>
  </si>
  <si>
    <t>КЛ-0,4кВ фид ТП-40</t>
  </si>
  <si>
    <t>ААВГ 3х120+1х70</t>
  </si>
  <si>
    <t>КЛ-0,4кВ   ВЛ- ТП-40</t>
  </si>
  <si>
    <t>8.1.</t>
  </si>
  <si>
    <t>Фидер. 212-20</t>
  </si>
  <si>
    <t>2008</t>
  </si>
  <si>
    <t>ВЛЗ-6кВ К ТП-55</t>
  </si>
  <si>
    <t>СИП-3  1х35</t>
  </si>
  <si>
    <t>Т-1 400</t>
  </si>
  <si>
    <t>КЛ-6кВ 12Пцз -ТП-55</t>
  </si>
  <si>
    <t>КЛ-6кВ  к ТП-55</t>
  </si>
  <si>
    <t>ААВРУ 3х70</t>
  </si>
  <si>
    <t>8.2.</t>
  </si>
  <si>
    <t>2х320</t>
  </si>
  <si>
    <t>КЛ-6кВ оп. №13 - ТП-19</t>
  </si>
  <si>
    <t>9.1.</t>
  </si>
  <si>
    <t>Фидер. 9-10</t>
  </si>
  <si>
    <t>ВЛ-10кВ ТП-9"Обрино" - до оп. №4 (ТП-42)</t>
  </si>
  <si>
    <t xml:space="preserve"> ТП-42</t>
  </si>
  <si>
    <t xml:space="preserve">ВЛ-0,4кВ.фид.Обрино, пр. стор </t>
  </si>
  <si>
    <t>2000</t>
  </si>
  <si>
    <t>2007</t>
  </si>
  <si>
    <t>ВЛЗ-10кВ. Оп №4 -  ТП-42</t>
  </si>
  <si>
    <t>СИП-3   1х50</t>
  </si>
  <si>
    <t>ВЛ-0,4кВ.фид.Обрино,левая сторона</t>
  </si>
  <si>
    <t>2.2.</t>
  </si>
  <si>
    <t>2.3.</t>
  </si>
  <si>
    <t>3.1.</t>
  </si>
  <si>
    <t>3.3.</t>
  </si>
  <si>
    <t>3.4.</t>
  </si>
  <si>
    <t>5.3.</t>
  </si>
  <si>
    <t>6.1.</t>
  </si>
  <si>
    <t>6.2.</t>
  </si>
  <si>
    <t>6.3.</t>
  </si>
  <si>
    <t>6.4.</t>
  </si>
  <si>
    <t>7.2.</t>
  </si>
  <si>
    <t>7.3.</t>
  </si>
  <si>
    <t>7.4.</t>
  </si>
  <si>
    <t>7.5.</t>
  </si>
  <si>
    <t>7.6.</t>
  </si>
  <si>
    <t>7.7.</t>
  </si>
  <si>
    <t>8.3.</t>
  </si>
  <si>
    <t>9.2.</t>
  </si>
  <si>
    <t>9.3.</t>
  </si>
  <si>
    <t>9.4.</t>
  </si>
  <si>
    <t>10.1.</t>
  </si>
  <si>
    <t>10.3.</t>
  </si>
  <si>
    <t>10.4.</t>
  </si>
  <si>
    <t>10.5.</t>
  </si>
  <si>
    <t>10.6.</t>
  </si>
  <si>
    <t>11.1.</t>
  </si>
  <si>
    <t>11.2.</t>
  </si>
  <si>
    <t>12.1.</t>
  </si>
  <si>
    <t>12.2.</t>
  </si>
  <si>
    <t>12.3.</t>
  </si>
  <si>
    <t>12.4.</t>
  </si>
  <si>
    <t>13.1.</t>
  </si>
  <si>
    <t>13.2.</t>
  </si>
  <si>
    <t>13.3.</t>
  </si>
  <si>
    <t>13.4.</t>
  </si>
  <si>
    <t>13.5.</t>
  </si>
  <si>
    <t>13.6.</t>
  </si>
  <si>
    <t>13.7.</t>
  </si>
  <si>
    <t>13.8.</t>
  </si>
  <si>
    <t>13.9.</t>
  </si>
  <si>
    <t>14.1.</t>
  </si>
  <si>
    <t>14.2.</t>
  </si>
  <si>
    <t>14.3.</t>
  </si>
  <si>
    <t>15.1.</t>
  </si>
  <si>
    <t>16.1.</t>
  </si>
  <si>
    <t>17.1.</t>
  </si>
  <si>
    <t>17.2.</t>
  </si>
  <si>
    <t>18.1.</t>
  </si>
  <si>
    <t>18.2.</t>
  </si>
  <si>
    <t>19.1.</t>
  </si>
  <si>
    <t>19.2.</t>
  </si>
  <si>
    <t>19.3.</t>
  </si>
  <si>
    <t>19.4.</t>
  </si>
  <si>
    <t>19.5.</t>
  </si>
  <si>
    <t>19.6.</t>
  </si>
  <si>
    <t>19.7.</t>
  </si>
  <si>
    <t>19.8.</t>
  </si>
  <si>
    <t>19.9.</t>
  </si>
  <si>
    <t>19.10</t>
  </si>
  <si>
    <t>20.1.</t>
  </si>
  <si>
    <t>21.1.</t>
  </si>
  <si>
    <t>22.1.</t>
  </si>
  <si>
    <t>22.2.</t>
  </si>
  <si>
    <t>22.3.</t>
  </si>
  <si>
    <t>22.4.</t>
  </si>
  <si>
    <t>22.5.</t>
  </si>
  <si>
    <t>22.6.</t>
  </si>
  <si>
    <t>23.1.</t>
  </si>
  <si>
    <t>23.2.</t>
  </si>
  <si>
    <t>23.3.</t>
  </si>
  <si>
    <t>23.4.</t>
  </si>
  <si>
    <t>24.1.</t>
  </si>
  <si>
    <t>24.2.</t>
  </si>
  <si>
    <t>24.3.</t>
  </si>
  <si>
    <t>24.4.</t>
  </si>
  <si>
    <t>24.5.</t>
  </si>
  <si>
    <t>24.6.</t>
  </si>
  <si>
    <t>24.7.</t>
  </si>
  <si>
    <t>24.8.</t>
  </si>
  <si>
    <t>24.9.</t>
  </si>
  <si>
    <t>25.1.</t>
  </si>
  <si>
    <t>26.1.</t>
  </si>
  <si>
    <t>27.1.</t>
  </si>
  <si>
    <t>28.1.</t>
  </si>
  <si>
    <t>29.1.</t>
  </si>
  <si>
    <t>29.2.</t>
  </si>
  <si>
    <t>29.3.</t>
  </si>
  <si>
    <t>30.1.</t>
  </si>
  <si>
    <t>30.2.</t>
  </si>
  <si>
    <t>30.3.</t>
  </si>
  <si>
    <t>31.1.</t>
  </si>
  <si>
    <t>32.1.</t>
  </si>
  <si>
    <t>33.1.</t>
  </si>
  <si>
    <t>34.1.</t>
  </si>
  <si>
    <t>РТП-37 I СШ</t>
  </si>
  <si>
    <t>РТП-37 II СШ</t>
  </si>
  <si>
    <t>КЛ-10 кВ.оп.26-оп.27 (ВЛЗ10кВ.РТП37-ТП63</t>
  </si>
  <si>
    <t>ТП-94 II СШ</t>
  </si>
  <si>
    <t>ТП-94 I СШ</t>
  </si>
  <si>
    <t>КЛ-10кВ ТП-94 - ТП-97</t>
  </si>
  <si>
    <t>КЛ-ж/д.42А</t>
  </si>
  <si>
    <t>КЛ-ж/д.44</t>
  </si>
  <si>
    <t>КЛ-ж/д.44А</t>
  </si>
  <si>
    <t>КЛ-д/с Россияночка</t>
  </si>
  <si>
    <t>КЛ-0.4кВ. до оп№1 ф.пер.Речной</t>
  </si>
  <si>
    <t>1988, 2011</t>
  </si>
  <si>
    <t>35.1.</t>
  </si>
  <si>
    <t>35.2.</t>
  </si>
  <si>
    <t>36.1.</t>
  </si>
  <si>
    <t>37.1.</t>
  </si>
  <si>
    <t>38.1.</t>
  </si>
  <si>
    <t>КЛ - ж/д №49-№51</t>
  </si>
  <si>
    <t>37.2.</t>
  </si>
  <si>
    <t>37.3.</t>
  </si>
  <si>
    <t>39.1.</t>
  </si>
  <si>
    <t>Фидер 147-11</t>
  </si>
  <si>
    <t>ВЛ-0,4кВ от КТП-143-22-06 фидер ул. Речная</t>
  </si>
  <si>
    <t>ВЛ-0,4кВ от КТП-143-22-06 фидер пер. Речной</t>
  </si>
  <si>
    <t>ТП-95</t>
  </si>
  <si>
    <t>КТП-43</t>
  </si>
  <si>
    <t>КТП-112</t>
  </si>
  <si>
    <t>КТП-55</t>
  </si>
  <si>
    <t>КТП-52</t>
  </si>
  <si>
    <t>КТП-50</t>
  </si>
  <si>
    <t>КТП-51</t>
  </si>
  <si>
    <t>1х250
1х400</t>
  </si>
  <si>
    <t>СИП2А 3х50+1х50+1х25
СИП2А 3х95+1х95+25</t>
  </si>
  <si>
    <t>ВЛ-0,4кВ ф. Советская д.159б</t>
  </si>
  <si>
    <t>СИП-2 3х70+1х95</t>
  </si>
  <si>
    <t xml:space="preserve">КЛ-0,4кВ от ТП-59 на оп. ВЛ-0,4кВ </t>
  </si>
  <si>
    <t>Протяженность,км</t>
  </si>
  <si>
    <t>СИП2А 3х50+1х50+1х16</t>
  </si>
  <si>
    <t>СИП2А 3х95+1х95+1х25; СИП2А 3х70+1х70+1х25</t>
  </si>
  <si>
    <t>СИП-4 4х95</t>
  </si>
  <si>
    <t xml:space="preserve"> АСБ2л 4х120</t>
  </si>
  <si>
    <t>ВЛ-0,4кВ фидер КОС</t>
  </si>
  <si>
    <t>СИП2а 3х70+1х95</t>
  </si>
  <si>
    <t>2 х 0,235</t>
  </si>
  <si>
    <t>КЛ-10кВ от оп.45 до ТП-105</t>
  </si>
  <si>
    <t>КЛ-10кВ оп.№82 - ТП-81</t>
  </si>
  <si>
    <t>КЛ-10кВ от оп.35 до РП-67</t>
  </si>
  <si>
    <t>КЛ-10кВ  ТП-26 - оп.№7 ВЛ-10кВ в ст. ТП-27</t>
  </si>
  <si>
    <t>КЛ-10кВ  ТП-27 - оп.№1 в ст. ТП-28,29</t>
  </si>
  <si>
    <t>КЛ-10кВ от опоры 7 ВЛ-10кВ к КТП-96</t>
  </si>
  <si>
    <t>КЛ-10 кВ от оп.49 ВЛ-10кВ к ТП516-04-03</t>
  </si>
  <si>
    <t>0,02</t>
  </si>
  <si>
    <t>1985</t>
  </si>
  <si>
    <t>0,07</t>
  </si>
  <si>
    <t>0,035</t>
  </si>
  <si>
    <t>2015</t>
  </si>
  <si>
    <t>10.2.</t>
  </si>
  <si>
    <t>10.7.</t>
  </si>
  <si>
    <t>29.4.</t>
  </si>
  <si>
    <t>32.2.</t>
  </si>
  <si>
    <t>35.3</t>
  </si>
  <si>
    <t>КЛ-10кВ  РП-70 - ТП-КОС Т-4</t>
  </si>
  <si>
    <t>ТП-70 Т-1</t>
  </si>
  <si>
    <t>КЛ-10кВ  РП-70 - ТП-70  Т-1</t>
  </si>
  <si>
    <t>ТП-70 Т-2</t>
  </si>
  <si>
    <t>КЛ-10кВ  РП-70 - ТП-70  Т-2</t>
  </si>
  <si>
    <t>КЛ-10кВ от РП-70 на оп. №1 ВЛЗ-10кВ в ст. ТП-68</t>
  </si>
  <si>
    <t>ВЛЗ-10кВ от РП-70 в ст. ТП-68 (оп.1-оп.23)</t>
  </si>
  <si>
    <t>КЛ-10кВ от оп. №23 к ТП-68</t>
  </si>
  <si>
    <t>Отпайка от оп.14 ВЛЗ-10кВ РП-70-ТП-68 в ст. КТП-69</t>
  </si>
  <si>
    <t>39.2.</t>
  </si>
  <si>
    <t>40.1.</t>
  </si>
  <si>
    <t>СИП-2 (3х95+1х95+1Х25)</t>
  </si>
  <si>
    <t>СИП-2 (3х95+1х95+1Х25) СИП-2 (3х95+1х95) СИП-2 (3х25+1х35)</t>
  </si>
  <si>
    <t>РП5-РП3</t>
  </si>
  <si>
    <t>3 СИП3 1х95</t>
  </si>
  <si>
    <t>ТП-47</t>
  </si>
  <si>
    <t>МТП</t>
  </si>
  <si>
    <t>1х2160</t>
  </si>
  <si>
    <t>СИП-2 (3х95+1х95+1х25)</t>
  </si>
  <si>
    <t>ТП-48</t>
  </si>
  <si>
    <t>АВБбШв-4х70</t>
  </si>
  <si>
    <t>КЛ-ж/д.10 (Фараон)</t>
  </si>
  <si>
    <t>КЛ-10кВ ТП-30 - ТП-80</t>
  </si>
  <si>
    <t>КЛ-10кВ ТП-30 - оп.ВЛ-10кВ в ст. ТП-56</t>
  </si>
  <si>
    <t>2006    1987</t>
  </si>
  <si>
    <t>(2х0,157)+0,05</t>
  </si>
  <si>
    <t>АСБ2л-4х70</t>
  </si>
  <si>
    <t>КЛ - ж/д №17 (магазин)</t>
  </si>
  <si>
    <t>2КЛ -РЩ ком.финансов-ВРУ ком.финансов</t>
  </si>
  <si>
    <t>2КЛ - маг. Анатоль</t>
  </si>
  <si>
    <t>ВЛИ-0,4кВ ф.Дорожников</t>
  </si>
  <si>
    <t>ЗТП 2-х трансф.</t>
  </si>
  <si>
    <t>КТП 2-х трансф.</t>
  </si>
  <si>
    <t>КТП 1трансф.</t>
  </si>
  <si>
    <t>ЗТП 1трансф.</t>
  </si>
  <si>
    <t>РТП 2-х трансф.</t>
  </si>
  <si>
    <t>РП</t>
  </si>
  <si>
    <t>1х400
1х250</t>
  </si>
  <si>
    <t>1х400
1х630</t>
  </si>
  <si>
    <t>41.1.</t>
  </si>
  <si>
    <t>10.8.</t>
  </si>
  <si>
    <t>0,052 + 0,066</t>
  </si>
  <si>
    <t>2КЛ - ж/д №45</t>
  </si>
  <si>
    <t>2 х 0,051</t>
  </si>
  <si>
    <t>ВЛ-0,4кВ до участка заявителя</t>
  </si>
  <si>
    <t>СИП2 3х70+1х95; СИП4 4х25</t>
  </si>
  <si>
    <t>ВЛ-0,4кВ фидер ул. Пригородная</t>
  </si>
  <si>
    <t>АПвБШп 4х95</t>
  </si>
  <si>
    <t>КЛ-0,4кВ от ТП-62 на оп. №1 ф. ул. Пригородная</t>
  </si>
  <si>
    <t>КЛ-0,4кВ от ТП-62 на Магазин (Л-4)</t>
  </si>
  <si>
    <t>РП-113 I СШ</t>
  </si>
  <si>
    <t>КЛ-10кВ ПС-147-РП-113</t>
  </si>
  <si>
    <t>АСБ2л-10 3х240</t>
  </si>
  <si>
    <t>РП-113 II СШ</t>
  </si>
  <si>
    <t>РП-114</t>
  </si>
  <si>
    <t>АПвБП 3х120</t>
  </si>
  <si>
    <t>ТП-115</t>
  </si>
  <si>
    <t>КТП 1 трансф.</t>
  </si>
  <si>
    <t>ВЛЗ-10кВ от оп.№4 ТП-28 - ТП-115</t>
  </si>
  <si>
    <t>ВЛЗ-10кВ от оп.№16 - оп.№17</t>
  </si>
  <si>
    <t>КЛ-10кВ ТП-28 - оп.№16 ВЛЗ-10кВ РП-114; КЛ-10кВ от оп.№17 - РП-114</t>
  </si>
  <si>
    <t>КЛ-0,4кВ. Фид. "Мэрия"</t>
  </si>
  <si>
    <t>ВЛ-0,4кВ. Фид."Набережная"</t>
  </si>
  <si>
    <t>ВЛ-0,4кВ. Фид."Пионерская"</t>
  </si>
  <si>
    <t>КЛ-0,4кВ. Фид. "Пионерская"</t>
  </si>
  <si>
    <t>КЛ-0,4кВ. Фид "Труд"</t>
  </si>
  <si>
    <t>КЛ-0,4кВ.фид. "Школьная"ж/д14</t>
  </si>
  <si>
    <t>ВЛИ-0,4кВ. Фид. "2-квартал"</t>
  </si>
  <si>
    <t>СИП2А 4х95 340м. СИП2А4х50 1км.</t>
  </si>
  <si>
    <t>ВЛИ-0,4кВ. Фид. "2-Театральный"</t>
  </si>
  <si>
    <t>ВЛ-0,4кВ.Фид. "Д.Ясли"</t>
  </si>
  <si>
    <t>2х40</t>
  </si>
  <si>
    <t>СИП 3х50+54,6  0,2км. А-35 0,240</t>
  </si>
  <si>
    <t>ВЛ-0,4кВ. Фид. "Школьная63"</t>
  </si>
  <si>
    <t>КЛ-0,4кВ фид. "Школьная63"</t>
  </si>
  <si>
    <t>ВЛИ-0,4кВ Фид. "Спортивная 4"</t>
  </si>
  <si>
    <t>Перемычка ж/д №19 ж/д№15</t>
  </si>
  <si>
    <t>КЛ-0,4кВ. ж/д №22</t>
  </si>
  <si>
    <t>КЛ-0,4кВ. ж/д20 - ж/д №22</t>
  </si>
  <si>
    <t>КЛ-0,4кВ. ж/д №20</t>
  </si>
  <si>
    <t>КЛ-0,4кВ.ж/д №35</t>
  </si>
  <si>
    <t>Перемычка ж/д №22 ж/д№35</t>
  </si>
  <si>
    <t>КЛ-0,4кВ. ж/д №18,ж/д№23</t>
  </si>
  <si>
    <t>КЛ-0,4кВ. ж/д№14, ж/д №15</t>
  </si>
  <si>
    <t>КЛ-0,4кВ. ж/д.№10, Спорт.10</t>
  </si>
  <si>
    <t>КЛ-0,4кВ. Спорт.10, Спорт.10</t>
  </si>
  <si>
    <t>КЛ-6кВ ТЭЦ-5 - РП-2</t>
  </si>
  <si>
    <t>ВЛ-0,4кВ. Фид. "19кв-л"</t>
  </si>
  <si>
    <t>СИП 3х50+70  0,200км А-35  0,320 км.</t>
  </si>
  <si>
    <t>ВЛ-0,4кВ. Фид. "21кв-л Левая стор."</t>
  </si>
  <si>
    <t>КЛ-0,4кВ. Фид. "21кв-л. Левая стор."</t>
  </si>
  <si>
    <t>ВЛ-0,4кВ. Фид. "21кв-л Правая стор."</t>
  </si>
  <si>
    <t>КЛ-0,4кВ. Фид."21кв-л Правая стор."</t>
  </si>
  <si>
    <t>КЛ-0,4кВ. Фид "Милиция"</t>
  </si>
  <si>
    <t>ВЛ-0,4кВ. Фид. "20кв-л. Правая стор."</t>
  </si>
  <si>
    <t>КЛ-0,4кВ. Фид. "20кв-л. Правая стор."</t>
  </si>
  <si>
    <t>ВЛИ-0,4кВ. Фид. "20кв-л. Левая стор."</t>
  </si>
  <si>
    <t>КЛ-0,4кВ. Фид. "20кв-л. Левая стор."</t>
  </si>
  <si>
    <t>ВЛ-0,4кВ. Фид. "20кв-л. Середина."</t>
  </si>
  <si>
    <t>КЛ-0,4кВ. Фид. "20кв-л Середина"</t>
  </si>
  <si>
    <t>КЛ-0,4кВ Фид. "Заводская16</t>
  </si>
  <si>
    <t>КЛ-0,4кВ. Фид. "Школа освещение"</t>
  </si>
  <si>
    <t>КЛ-0,4кВ. Фид. "Заводская17-19"</t>
  </si>
  <si>
    <t>КЛ-0,4кВ. Фид. "Детская больница"</t>
  </si>
  <si>
    <t>ВЛ-0,4кВ. Фид. "27кв-л"</t>
  </si>
  <si>
    <t>СИП3х120+95 0,280км.  СИП3х50+54,6 0,070км.   А-35  0,280км</t>
  </si>
  <si>
    <t>КЛ-0,4кВ Фид. "27кв-л"</t>
  </si>
  <si>
    <t>ВЛ-0,4кВ. Фид "Гаражи"</t>
  </si>
  <si>
    <t>КЛ-0,4кВ.фид. "Поликлиника"</t>
  </si>
  <si>
    <t>КЛ-0,4кВ. Фид. "Школьная64"</t>
  </si>
  <si>
    <t>КЛ-0,4кВ. "Школьная64"- "Школьная62"</t>
  </si>
  <si>
    <t>КЛ-0,4кВ. Фид. "Кафе"</t>
  </si>
  <si>
    <t>КЛ-0,4кВ. Фид. "Банк"</t>
  </si>
  <si>
    <t>ВЛ-0,4кВ. Фид. "Лесная"</t>
  </si>
  <si>
    <t>ВЛ-0,4кВ. Фид. "Безымянная"</t>
  </si>
  <si>
    <t>КЛ-0,4кВ. Фид. "Безымянная"</t>
  </si>
  <si>
    <t>КЛ-0,4кВ.фид. "Школа столовая"</t>
  </si>
  <si>
    <t>КЛ-0,4кВ. Фид. ж/д 2</t>
  </si>
  <si>
    <t>КЛ-0,4кВ.фид. ж/д 4</t>
  </si>
  <si>
    <t>КЛ-0,4кВ.фид. ж/д.3</t>
  </si>
  <si>
    <t>ВЛИ-0,4кВ. Фид. "магазин Чайка"</t>
  </si>
  <si>
    <t>КЛ-0,4кВ. фид. ж/д 5</t>
  </si>
  <si>
    <t xml:space="preserve"> ВЛ-0,4кВ фид. "магазин осн."</t>
  </si>
  <si>
    <t>КЛ-0,4кВ, фид. "магазин осн."</t>
  </si>
  <si>
    <t xml:space="preserve"> ВЛ-0,4кВ фид. "магазин рез."</t>
  </si>
  <si>
    <t>ВЛИ-0,4кВ.фид. "Бассейн осв.."</t>
  </si>
  <si>
    <t>ВЛИ-0,4кВ. Фид. "Русский двор"</t>
  </si>
  <si>
    <t>2 х КЛ-0,4кВ.фид. "Нач.школа"</t>
  </si>
  <si>
    <t>2 х КЛ-0,4кВ.фид. "Новый корпус"</t>
  </si>
  <si>
    <t>2 х КЛ-0,4кВ.фид. "Старый уч. Корпус"</t>
  </si>
  <si>
    <t>КЛ-0,4кВ.фид. ж/д.40</t>
  </si>
  <si>
    <t>КЛ-0,4кВ.фид. "Спальный корпус"</t>
  </si>
  <si>
    <t>КЛ-0,4кВ.фид. ж/д25</t>
  </si>
  <si>
    <t>КЛ-0,4кВ.фид. ж/д25-ж/д25</t>
  </si>
  <si>
    <t>КЛ-0,4кВ.фид. ж/д35</t>
  </si>
  <si>
    <t>КЛ-0,4кВ.фид. ж/д48</t>
  </si>
  <si>
    <t>КЛ-0,4кВ. ж/д35-ж/д35</t>
  </si>
  <si>
    <t>КЛ-0,4кВ. ж/д25-ж/д35</t>
  </si>
  <si>
    <t>КЛ-0,4кВ. Фид. ж/д "Спортивная6"</t>
  </si>
  <si>
    <t>КЛ-0,4кВ. Фид. ж/д "Спортивная8"</t>
  </si>
  <si>
    <t xml:space="preserve"> КЛ-0,4кВ. Фид. Д/сад №2</t>
  </si>
  <si>
    <t>КЛ-0,4кВ.фид. ж/д 9</t>
  </si>
  <si>
    <t>КЛ-0,4кВфид. ж/д "Школьная54"</t>
  </si>
  <si>
    <t>КЛ-0,4кВ.ж/д54 - ж/д6</t>
  </si>
  <si>
    <t>КЛ-0,4кВ. ж/д54 - ж/д52</t>
  </si>
  <si>
    <t>КЛ-0,4кВ ж/д52 - ж/д9</t>
  </si>
  <si>
    <t>КЛ-0,4кВ. Спортивная6 - Спортивная8</t>
  </si>
  <si>
    <t>КЛ-0,4кВ фид. Школьная 52</t>
  </si>
  <si>
    <t>ВЛИ-0,4кВ. Фид. "Школьная68"</t>
  </si>
  <si>
    <t>ВЛ-0,4кВ. Фид. "35 квартал"</t>
  </si>
  <si>
    <t xml:space="preserve">АС-95, А-35 </t>
  </si>
  <si>
    <t>КЛ-0,4кВ. Фид. "35квартал"</t>
  </si>
  <si>
    <t>АВВГ 4х70</t>
  </si>
  <si>
    <t>2 х КЛ-0,4кВ.фид. ж/д1</t>
  </si>
  <si>
    <t>2 х КЛ-0,4кВ. Фид. ж/д5</t>
  </si>
  <si>
    <t>КЛ-0,4кВ 6-38 - 6-39</t>
  </si>
  <si>
    <t>КЛ-0,4кВ 6-38 - 6-38</t>
  </si>
  <si>
    <t>2хКЛ-0,4кВ.фид "Д.сад"</t>
  </si>
  <si>
    <t>КЛ-0,4кВ 6-38 - 6-37</t>
  </si>
  <si>
    <t>КЛ-0,4кВ. Фид "Магазин"</t>
  </si>
  <si>
    <t>КЛ-0,4кВ 6-39 - 6-25</t>
  </si>
  <si>
    <t>2.16</t>
  </si>
  <si>
    <t>ВЛЗ-6кВ РП-2 - ТП-43</t>
  </si>
  <si>
    <t>ТП-43</t>
  </si>
  <si>
    <t>КЛ-6кВ  РП-2 - ТП-43</t>
  </si>
  <si>
    <t>2009</t>
  </si>
  <si>
    <t>АСБ2л 3х95</t>
  </si>
  <si>
    <t>ВЛ-0,4кВ. Фид. "9 кв-л"</t>
  </si>
  <si>
    <t>КЛ-0,4кВ.фид.ж/д1(дел1)</t>
  </si>
  <si>
    <t>КЛ-0,4кВ.фид.ж/д1(дел2)</t>
  </si>
  <si>
    <t>КЛ-0,4кВ. ж/д1 (дел1)-(дел2)</t>
  </si>
  <si>
    <t>КЛ-0,4кВ. ж/д2</t>
  </si>
  <si>
    <t>КЛ-0,4кВ. ж/д2 (дел1)-(дел2)</t>
  </si>
  <si>
    <t>КЛ-0,4кВ. Фид. ж/д3</t>
  </si>
  <si>
    <t>КЛ-0,4кВ. ж/д2 - ж/д3</t>
  </si>
  <si>
    <t>КЛ-0,4кВ.фид. ж/д4</t>
  </si>
  <si>
    <t>КЛ-0,4кВ.ж/д.3 - ж/д4</t>
  </si>
  <si>
    <t>КЛ-0,4кВ.ж/д4 - ж/д4</t>
  </si>
  <si>
    <t>КЛ-0,4кВ.фид. ж/д5(дел1)</t>
  </si>
  <si>
    <t>КЛ-0,4кВ.фид. ж/д5(дел2)</t>
  </si>
  <si>
    <t>КЛ-0,4кВ. ж/д5(дел1) - ж/д5(дел2)</t>
  </si>
  <si>
    <t>КЛ-0,4кВ.фид.ж/д6</t>
  </si>
  <si>
    <t>КЛ-0,4кВ.фид."Насосная"</t>
  </si>
  <si>
    <t>Т1-400   Т2-180</t>
  </si>
  <si>
    <t>КЛ-0,4кВ.фид. ж/д7</t>
  </si>
  <si>
    <t>КЛ-0,4кВ.ж/д7 - ж/д6</t>
  </si>
  <si>
    <t>3хКЛ-0,4кВ. Фид.ж/д23</t>
  </si>
  <si>
    <t>2хКЛ-0,4кВ. Фид."Д.Сад"</t>
  </si>
  <si>
    <t>ВЛИ-0,4кВ.Фид. ж/д14</t>
  </si>
  <si>
    <t>КЛ-0,4кВ. Фид. ж/д14</t>
  </si>
  <si>
    <t>2хВЛИ-0,4кВ "Пенобетон"</t>
  </si>
  <si>
    <t>КЛ-0,4кВ. Фид. ГСК1</t>
  </si>
  <si>
    <t>КЛ-0,4кВ. Фид. "Стоянка"</t>
  </si>
  <si>
    <t>КЛ-0,4кВ. "АЗС"</t>
  </si>
  <si>
    <t>ВЛИ-0,4кВ.фид. "Магазин"</t>
  </si>
  <si>
    <t>ВЛИ фид. "ПОГАТ"</t>
  </si>
  <si>
    <t>ВЛИ-0,4кВ.фид. "АЗС"</t>
  </si>
  <si>
    <t>ВЛИ-0,4кВ.фид. "Диагностика"</t>
  </si>
  <si>
    <t>ВЛИ-0,4кВ. ж/д30-32</t>
  </si>
  <si>
    <t>КЛ-6кВ. ТП-24 - ТП-25</t>
  </si>
  <si>
    <t>фидер. 05-50</t>
  </si>
  <si>
    <t>Т1-630   Т2-400</t>
  </si>
  <si>
    <t>КЛ-6кВ. ТЭЦ-5 - ТП-34</t>
  </si>
  <si>
    <t>КЛ-0,4кВ.фид ж/д5</t>
  </si>
  <si>
    <t>КЛ-0,4кВ.фид ж/д1</t>
  </si>
  <si>
    <t>КЛ-0,4кВ. Фид. ж/д.1</t>
  </si>
  <si>
    <t>КЛ-0,4кВ.Фид. ж/д.2</t>
  </si>
  <si>
    <t>ВЛИ-0,4кВ фид ул. Стр. 30,32</t>
  </si>
  <si>
    <t>КЛ-0,4кВ  ж/д15 - ж/д17</t>
  </si>
  <si>
    <t>КЛ-0,4кВ ж/д3 - ж/д4</t>
  </si>
  <si>
    <t>КЛ-0,4кВ. Гор13-Гор13</t>
  </si>
  <si>
    <t>КЛ-0,4кВ 13 - 11</t>
  </si>
  <si>
    <t>КЛ-0,4кВ 13 - 12</t>
  </si>
  <si>
    <t>КЛ-0,4кВ 12 - 12</t>
  </si>
  <si>
    <t>ВЛИ-0,4кВ.фид. Авангард</t>
  </si>
  <si>
    <t>ВЛИ-0,4кВ.фид. "Вневедомственная охрана</t>
  </si>
  <si>
    <t>КЛ-0,4кВ. Фид.Банк</t>
  </si>
  <si>
    <t>КЛ-0,4кВ. Фид.РУС №1</t>
  </si>
  <si>
    <t>КЛ-0,4кВ.фид.РУС №2</t>
  </si>
  <si>
    <t>КЛ-0,4кВ.фид.РУС №3</t>
  </si>
  <si>
    <t>КЛ-0,4кВ.фид. РУС №4</t>
  </si>
  <si>
    <t>КЛ-0,4кВ.фид. ДЭС</t>
  </si>
  <si>
    <t>КЛ-0,4кВ.фид.Гаражи</t>
  </si>
  <si>
    <t>КЛ-0,4кВ.фид.Аптека</t>
  </si>
  <si>
    <t>ВЛИ-0,4кВ Фид  МТП-4</t>
  </si>
  <si>
    <t>демонтирована</t>
  </si>
  <si>
    <t>5.14</t>
  </si>
  <si>
    <t>2016</t>
  </si>
  <si>
    <t>ВЛЗ-6 кВ КТПН-55 - СТП-56</t>
  </si>
  <si>
    <t>СИП3 1х50</t>
  </si>
  <si>
    <t>СТП-56</t>
  </si>
  <si>
    <t>СИП-2 3х95+1х95+1х25</t>
  </si>
  <si>
    <t>СИП-2 3х35+1х50+1х25</t>
  </si>
  <si>
    <t>СИП-4 2х25</t>
  </si>
  <si>
    <t>5.15</t>
  </si>
  <si>
    <t>СТП-57</t>
  </si>
  <si>
    <t>ВЛ-0,4кВ  Сосновка</t>
  </si>
  <si>
    <t>КЛ-0,4кВ  Фид. Сосновка</t>
  </si>
  <si>
    <t>ВЛ-0,4кВ  Фид. "Инвестстрой"</t>
  </si>
  <si>
    <t>ВЛИ-0,4кВ  Церковь</t>
  </si>
  <si>
    <t>КЛ-0,4кВ Фид. Ввод ТП-55</t>
  </si>
  <si>
    <t>ТП7-41</t>
  </si>
  <si>
    <t>ТП6-33</t>
  </si>
  <si>
    <t>АВБбШв 4Х120</t>
  </si>
  <si>
    <t>СИП-2 (3х50+1х50)</t>
  </si>
  <si>
    <t>Л-1</t>
  </si>
  <si>
    <t>2*АПвБбШв 4х120</t>
  </si>
  <si>
    <t>Л-2</t>
  </si>
  <si>
    <t>2*АСБ3х95</t>
  </si>
  <si>
    <t>№ объекта</t>
  </si>
  <si>
    <t>Наимен. фидера</t>
  </si>
  <si>
    <t>Наименование основного средства</t>
  </si>
  <si>
    <t>Протяженность, км</t>
  </si>
  <si>
    <t>Год ввода</t>
  </si>
  <si>
    <t>Марка провода</t>
  </si>
  <si>
    <t>Количество опор</t>
  </si>
  <si>
    <t>Протяжённость , км.</t>
  </si>
  <si>
    <t>Год ввода.</t>
  </si>
  <si>
    <t>Марка кабеля.</t>
  </si>
  <si>
    <t>Дисп. №</t>
  </si>
  <si>
    <t>Тип</t>
  </si>
  <si>
    <t>Кол-во    тр-ров, мощность</t>
  </si>
  <si>
    <t>Протяжённость общая, км</t>
  </si>
  <si>
    <t>дисрпетчерское наименование</t>
  </si>
  <si>
    <t>Протяжённость, км</t>
  </si>
  <si>
    <t>Наименование по имуществу</t>
  </si>
  <si>
    <t>Марка кабеля</t>
  </si>
  <si>
    <t>ж/б</t>
  </si>
  <si>
    <t>на ж/б прист.</t>
  </si>
  <si>
    <t>деревянные ССА</t>
  </si>
  <si>
    <t>деревянные
 ССА</t>
  </si>
  <si>
    <t>266-01</t>
  </si>
  <si>
    <t>КЛ 10 кВ от ПС-266 до РП-1 ф. 266-01</t>
  </si>
  <si>
    <t>ПС266яч5-РП1яч1</t>
  </si>
  <si>
    <t>ААШв 3*185</t>
  </si>
  <si>
    <t>Распределительная подстанция №1</t>
  </si>
  <si>
    <t>ЗТП</t>
  </si>
  <si>
    <t>КЛ 10 кВ от РП-1 яч. 6  до ТП-77  Т-1</t>
  </si>
  <si>
    <t>РП-1яч6-ТП-77 ТМ1</t>
  </si>
  <si>
    <t>ААБ-10 3*70</t>
  </si>
  <si>
    <t>Оборудование РП №1</t>
  </si>
  <si>
    <t>КЛ 10 кВ от РП-1 яч. 4  до ТП-17  яч. 4</t>
  </si>
  <si>
    <t>РП-1яч4-ТП-17яч4</t>
  </si>
  <si>
    <t>ААБ 3*150</t>
  </si>
  <si>
    <t>266-05</t>
  </si>
  <si>
    <t>КЛ 10 кВ от ПС-266 до РП-1 Ф. 266-05</t>
  </si>
  <si>
    <t>ПС266яч11-РП1яч5</t>
  </si>
  <si>
    <t>АСБ-10 3*240</t>
  </si>
  <si>
    <t>КЛ 10 кВ от РП-1 яч.5 до ТП-41 яч.5</t>
  </si>
  <si>
    <t>РП-1 яч5 - ТП-41 яч5</t>
  </si>
  <si>
    <t>ААБ-10 3*150</t>
  </si>
  <si>
    <t>266-16</t>
  </si>
  <si>
    <t>КЛ 10 кВ от ПС-266 до РП-1 Ф. 266-16</t>
  </si>
  <si>
    <t>ПС266яч28-РП1яч15</t>
  </si>
  <si>
    <t>1986</t>
  </si>
  <si>
    <t>КЛ 10 кВ от РП-1 яч. 16 до ТП-77 Т-2</t>
  </si>
  <si>
    <t>РП-1яч16-ТП-77 ТМ2</t>
  </si>
  <si>
    <t>АСБ-10 3*10</t>
  </si>
  <si>
    <t>КЛ 10 кВ от РП-1 яч.12 до ТП-17 яч.1</t>
  </si>
  <si>
    <t>РП-1яч12-ТП-17яч1</t>
  </si>
  <si>
    <t>КЛ 10 кВ от РП-1 яч.11 до ТП-41 яч.9</t>
  </si>
  <si>
    <t>РП-1яч11-ТП-41яч9</t>
  </si>
  <si>
    <t>АСБ 3*150</t>
  </si>
  <si>
    <t>266-12</t>
  </si>
  <si>
    <t xml:space="preserve">КЛ-10кВ от ПС 266-РП1 ф266-12 </t>
  </si>
  <si>
    <t>ПС266яч29-РП1яч10</t>
  </si>
  <si>
    <t>ААБ-10 3х240</t>
  </si>
  <si>
    <t>КЛ 10 кВ от РП-2 до ТП-38</t>
  </si>
  <si>
    <t>РП-2яч7 - ТП-38яч4</t>
  </si>
  <si>
    <t>АСБ-10 3*150</t>
  </si>
  <si>
    <t>РТП-2 Лодейное Поле</t>
  </si>
  <si>
    <t>БКРПБ</t>
  </si>
  <si>
    <t>2/1250</t>
  </si>
  <si>
    <t>ВЛИ-0,38кВ от РП-2</t>
  </si>
  <si>
    <t>ВЛ-0,4 кВ от РП-2
Линия 1 (ф. "УРИГ 10-1, 10А, 10А-1")
Линия 2 (ф. "УРИГ-10")</t>
  </si>
  <si>
    <t>СИП 2 3х95+1х95+1Х25, СИП 2 3х35+1х50+1х16, СИП 4 4х25</t>
  </si>
  <si>
    <t>КЛ 0,4 кВ  от РП-2 на ул. Набережная, 5, линия 2</t>
  </si>
  <si>
    <t xml:space="preserve">2-я КЛ от РП-2 до Набережной, 5 </t>
  </si>
  <si>
    <t>АСБ 3*70+1*35</t>
  </si>
  <si>
    <t>КЛ 10 кВ от РП-2 до ТП-36</t>
  </si>
  <si>
    <t>РП-2яч2 - ТП-36яч1</t>
  </si>
  <si>
    <t>Оборудование РТП-2 Лодейное Поле</t>
  </si>
  <si>
    <t>КЛ 0,4 кВ от РП-2  на ул. Набережная, 5, линия 1</t>
  </si>
  <si>
    <t xml:space="preserve">КЛ-10кВ от РП-2 до ТП-36 </t>
  </si>
  <si>
    <t>КЛ 0,4 кВ  от РП-2 на ул. Набережная, 1, линия 1</t>
  </si>
  <si>
    <t xml:space="preserve">2-я КЛ от РП-2 до Набережной, 1 </t>
  </si>
  <si>
    <t>КЛ 0,4 кВ от РП-2 на ул. Набережная, 1, линия 2</t>
  </si>
  <si>
    <t>КЛ 0,4 кВ от РП-2 на ул. Ульяновская, 14</t>
  </si>
  <si>
    <t>КЛ 0,4 кВ  от РП-2 на ул. Набережная, 7</t>
  </si>
  <si>
    <t xml:space="preserve"> КЛ от РП-2 до Набережной, 7 </t>
  </si>
  <si>
    <t>ААШв 3*95+1*50</t>
  </si>
  <si>
    <t>КЛ 0,4 кВ  от РП-2 от ул. Набережная, 7 до ул. Набережная, 17/2</t>
  </si>
  <si>
    <t>КЛ от Набережной, 7 до Набережной, 17, корп.2</t>
  </si>
  <si>
    <t>КЛ 0,4 кВ от РП-2  от ул.Ульяновская, 14 до ул. Ульяновская, 12</t>
  </si>
  <si>
    <t>КЛ 0,4 кВ от РП-2 от ул. Ульяновская, 14 до ул. Ульяновская, 12</t>
  </si>
  <si>
    <t>266-03</t>
  </si>
  <si>
    <t>КЛ 10 кВ от ПС-266 до РП-3 ф. 266-03</t>
  </si>
  <si>
    <t>ПС-266яч9 - РП-3/2яч3</t>
  </si>
  <si>
    <t>РП-3 Лодейное Поле</t>
  </si>
  <si>
    <t>266-09</t>
  </si>
  <si>
    <t>КЛ 10 кВ от ПС-266 до РП-3 ф. 266-09</t>
  </si>
  <si>
    <t>ПС-266яч18-РП-3/1яч3</t>
  </si>
  <si>
    <t>Оборудование РП 3 Лодейное Поле</t>
  </si>
  <si>
    <t>КЛ 10 кВ от РП-3 до ТП-10</t>
  </si>
  <si>
    <t>РП-3/1яч2 - ТП-10яч3</t>
  </si>
  <si>
    <t>АСБу-10 3*240</t>
  </si>
  <si>
    <t>КЛ 10 кВ от РП-3 до ТП-66</t>
  </si>
  <si>
    <t>РП-3/2яч2 - ТП-66яч3</t>
  </si>
  <si>
    <t>КЛ 10 кВ от РП-3 до ТП-74</t>
  </si>
  <si>
    <t>РП-3/1яч1 - ТП-74яч2</t>
  </si>
  <si>
    <t>АСБ 3*95</t>
  </si>
  <si>
    <t>ВЛ 10 кВ от ТП-1 (оп.1 - оп.5)</t>
  </si>
  <si>
    <t>ф. 266-03 оп.1 - оп. 5</t>
  </si>
  <si>
    <t>А-70</t>
  </si>
  <si>
    <t>КЛ 10 кВ от ТП-1 до оп. 1</t>
  </si>
  <si>
    <t>ТП-1яч1 - оп.1</t>
  </si>
  <si>
    <t>Трансформаторная подстанция № 1</t>
  </si>
  <si>
    <t>1/250</t>
  </si>
  <si>
    <t>ВЛ 0,4 кВ от ТП-1</t>
  </si>
  <si>
    <t>от ТП-1  Линия 1, Линия 2, Линия 3, Линия 4, Линия 5, Линия 6, Линия 8.</t>
  </si>
  <si>
    <t>СИП-2 3*95+1*95+1*25,
СИП-2 3*50+1*70</t>
  </si>
  <si>
    <t>КЛ 0,4 кВ от ТП-1 на центр "Возрождение"</t>
  </si>
  <si>
    <t>КЛ от ТП-1 на центр "Возрождение"</t>
  </si>
  <si>
    <t>АСБ 4*120</t>
  </si>
  <si>
    <t>ВЛ 10 кВ от ТП-1 (оп.5 - ТП-7)</t>
  </si>
  <si>
    <t>оп. 5-ТП-7</t>
  </si>
  <si>
    <t>А-70
СИП-3 1х95</t>
  </si>
  <si>
    <t>Оборудование подстанции № 1</t>
  </si>
  <si>
    <t>КЛ от ТП-1 на пр. Октябрьский, 40</t>
  </si>
  <si>
    <t>АСБ 3*95+1*50</t>
  </si>
  <si>
    <t>031-06</t>
  </si>
  <si>
    <t>ВЛ 6 кВ от ТП-2 до ТП-35</t>
  </si>
  <si>
    <t>ТП-2 - ТП-35</t>
  </si>
  <si>
    <t>СИП-3
1х95</t>
  </si>
  <si>
    <t>КЛ 6 кВ от оп.31 до ТП-2</t>
  </si>
  <si>
    <t>оп. 31 - ТП-2</t>
  </si>
  <si>
    <t>Трансформаторная подстанция № 2</t>
  </si>
  <si>
    <t>3ТП</t>
  </si>
  <si>
    <t>1/400</t>
  </si>
  <si>
    <t>ВЛ 0,4 кВ от ТП-2</t>
  </si>
  <si>
    <t>от ТП-2 Линия 1, Линия 2, Линия 3, Линия 4, Линия 5, Линия 6</t>
  </si>
  <si>
    <t>1962/
2006</t>
  </si>
  <si>
    <t xml:space="preserve">Оборудование ТП № 2 </t>
  </si>
  <si>
    <t>ВЛ-0,4 кВ от ТП-2 в г. Лодейное Поле</t>
  </si>
  <si>
    <t>от ТП-2 ф. Линк Девелопмент</t>
  </si>
  <si>
    <t>СИП2 3х35+1х50</t>
  </si>
  <si>
    <t>ВЛ-0,4 кВ от ТП-2  Лодейное Поле ЛО</t>
  </si>
  <si>
    <t>от ТП-2 ж/д Октябрьский, д. 2</t>
  </si>
  <si>
    <t>ВЛ 6 кВ от оп.1 до ТП-3 ф. 031-06</t>
  </si>
  <si>
    <t>оп.1 - ТП-3яч1</t>
  </si>
  <si>
    <t>КЛ 6 кВ от ТП-3 до ТП-46</t>
  </si>
  <si>
    <t>ТП-3яч2 - ТП-46яч5</t>
  </si>
  <si>
    <t>ААШв 3*150</t>
  </si>
  <si>
    <t>Трансформаторная подстанция №3</t>
  </si>
  <si>
    <t>КЛ 0,4 кв от ТП-3 до Железнодорожная, 10 корп. 8 (склады торга)</t>
  </si>
  <si>
    <t>АСБ 3*70</t>
  </si>
  <si>
    <t>КЛ 6 кВ от ТП-3 до ТП-27</t>
  </si>
  <si>
    <t>ТП-3яч4 - ТП-27яч3</t>
  </si>
  <si>
    <t>АСБ-10 3*95
СБ-10 3*70</t>
  </si>
  <si>
    <t>Оборудование ТП №3</t>
  </si>
  <si>
    <t>КЛ 6 кВ от ПС-31 до ТП-61, ф. 031-06</t>
  </si>
  <si>
    <t>ПС31яч11 - ТП-61яч1</t>
  </si>
  <si>
    <t>АСБ-10 3*95</t>
  </si>
  <si>
    <t>КЛ 6 кВ от ТП-61  до оп.1, ф. 031-06</t>
  </si>
  <si>
    <t>ТП-61яч1 - оп.1</t>
  </si>
  <si>
    <t>КЛ-6 кВ от ПС-31  до ТП-3 Лодейное Поле</t>
  </si>
  <si>
    <t>ПС-31 - ТП-3</t>
  </si>
  <si>
    <t>КЛ 10 кВ от ТП-4  до ТП-1</t>
  </si>
  <si>
    <t>ТП-4яч3 - ТП-1яч2</t>
  </si>
  <si>
    <t>Трансформаторная подстанция № 4</t>
  </si>
  <si>
    <t>ВЛ 0,4 кВ от ТП-4</t>
  </si>
  <si>
    <t xml:space="preserve"> от ТП-4 Линия 1, Линия 2, Линия 3, Линия 4, Линия 5, Линия 6</t>
  </si>
  <si>
    <t>СИП2А 3*50+1*70+1*25</t>
  </si>
  <si>
    <t>Оборудование подстанции № 4</t>
  </si>
  <si>
    <t>ТМГ СУ 250 10/0,4 У/У трансформатор</t>
  </si>
  <si>
    <t>КЛ 10 кВ от ТП-5 до ТП-4</t>
  </si>
  <si>
    <t>ТП-5яч3 - ТП-4яч1</t>
  </si>
  <si>
    <t>ААБ-10 3*185</t>
  </si>
  <si>
    <t>Трансформаторная подстанция № 5</t>
  </si>
  <si>
    <t>ВЛ 0,4 кВ от ТП-5</t>
  </si>
  <si>
    <t xml:space="preserve"> от ТП-5 Линия 1, Линия 2, Линия 3, Линия 4, Линия 5</t>
  </si>
  <si>
    <t>СИП-2 3*95+1*95+1*25, 
СИП-2 3*50+1*70
СИП-4 4х16, СИП-4 2х16</t>
  </si>
  <si>
    <t>Оборудование подстанции № 5</t>
  </si>
  <si>
    <t>КЛ 10 кВ от ТП-6 до ТП-30</t>
  </si>
  <si>
    <t>ТП-6яч7 - ТП-30яч1</t>
  </si>
  <si>
    <t>АСБ-10 3*120</t>
  </si>
  <si>
    <t>Трансформаторная подстанция № 6</t>
  </si>
  <si>
    <t>2/630</t>
  </si>
  <si>
    <t>ВЛ 0,4 кВ от ТП-6</t>
  </si>
  <si>
    <t xml:space="preserve"> от ТП-86 Линия 1, Линия 2, Линия 3, Линия 4</t>
  </si>
  <si>
    <t>КЛ-10 кВ от ТП-6 до БКТП-10/0,4 кВ в г.Лодейное Поле</t>
  </si>
  <si>
    <t>Оборудование подстанции № 6</t>
  </si>
  <si>
    <t>ВЛ 10 кВ от ТП-7 до ТП-83</t>
  </si>
  <si>
    <t>ТП7-ТП83</t>
  </si>
  <si>
    <t>КЛ 10 кВ от ТП-7 до ТП-58</t>
  </si>
  <si>
    <t>ТП-7яч3 - ТП-58яч2</t>
  </si>
  <si>
    <t>ААШв 3*120</t>
  </si>
  <si>
    <t>Трансформаторная подстанция №7</t>
  </si>
  <si>
    <t>ВЛ 0,4 кВ от ТП-7</t>
  </si>
  <si>
    <t xml:space="preserve"> от ТП-7  Линия 1, Линия 2, Линия 3, Линия 4, Линия 5</t>
  </si>
  <si>
    <t>СИП-2 3*95+1*95+1*25
СИП-4  4*25, СИП-4 4х16</t>
  </si>
  <si>
    <t>КЛ 0,4 кВ от ТП-7 на магазин  Олеся, линия 1</t>
  </si>
  <si>
    <t xml:space="preserve"> от ТП-7 на магазин "Олеся" Л-1</t>
  </si>
  <si>
    <t>ААШв 4*120</t>
  </si>
  <si>
    <t>Оборудование ТП №7</t>
  </si>
  <si>
    <t>КЛ 0,4 кВ от ТП-7 на магазин  Олеся, линия 2</t>
  </si>
  <si>
    <t xml:space="preserve"> от ТП-7 на магазин "Олеся" Л-2</t>
  </si>
  <si>
    <t>КЛ 0,4 кВ от ТП-7 до ТП-83</t>
  </si>
  <si>
    <t xml:space="preserve"> от ТП-7 на ТП-83</t>
  </si>
  <si>
    <t>Трансформаторная подстанция №8</t>
  </si>
  <si>
    <t>2/400</t>
  </si>
  <si>
    <t>ВЛ 0,4 кВ от ТП-8</t>
  </si>
  <si>
    <t xml:space="preserve"> от ТП-8 Линия 1, Линия 2</t>
  </si>
  <si>
    <t>1970/2015</t>
  </si>
  <si>
    <t>СИП-2 3*95+1*95+1х25</t>
  </si>
  <si>
    <t>КЛ 0,4 кВ от ТП-8 на Титова, 23 (Госбанк)</t>
  </si>
  <si>
    <t xml:space="preserve"> от ТП-8 на Госбанк</t>
  </si>
  <si>
    <t>ААБ 3*95</t>
  </si>
  <si>
    <t>Оборудование ТП №8</t>
  </si>
  <si>
    <t>КЛ 0,4 кВ от ТП-8 на кухню д/сада</t>
  </si>
  <si>
    <t>от ТП-8 на д/с "Солнышко" (кухня)</t>
  </si>
  <si>
    <t>АПВБ 3*70 +1*35</t>
  </si>
  <si>
    <t>ВЛ 0,4 кВ от ТП-8 на ул. Урицкого, 14</t>
  </si>
  <si>
    <t xml:space="preserve"> от ТП-8 ф Урицкого, 14</t>
  </si>
  <si>
    <t>1972/2007</t>
  </si>
  <si>
    <t>СИП 3*95+1*95+1х25</t>
  </si>
  <si>
    <t>КЛ 0,4 кВ от ТП-8 на ул. Титова, 29  подъезд 4,5,6</t>
  </si>
  <si>
    <t xml:space="preserve"> от ТП-8 на Титова, 29 под. 4,5,6</t>
  </si>
  <si>
    <t>ААШВ 3*35 +1*16</t>
  </si>
  <si>
    <t>КЛ 0,4 кВ от ТП-8 на ул Титова,  34</t>
  </si>
  <si>
    <t xml:space="preserve"> от ТП-8 на Титова, 34</t>
  </si>
  <si>
    <t>ВЛИ-0,4 кВ от ТП-8</t>
  </si>
  <si>
    <t xml:space="preserve"> от ТП-8 ф "Республиканская" от оп. 11 до оп. 21</t>
  </si>
  <si>
    <t>КЛ 0,4 кВ от ТП-8 на ул. Титова, 29  подъезд 1,2,3</t>
  </si>
  <si>
    <t xml:space="preserve"> от ТП-8 на Титова, 29 под. 1,2,3</t>
  </si>
  <si>
    <t>КЛ 0,4 кВ от ТП-8 на освещение  д/сада</t>
  </si>
  <si>
    <t>от ТП-8 на д/с "Солнышко" (освещение)</t>
  </si>
  <si>
    <t>2КЛ 0,4 кВ от ТП-8 на котельную №3 линия 1</t>
  </si>
  <si>
    <t xml:space="preserve"> от ТП-8 до котельной №3 линия 1</t>
  </si>
  <si>
    <t>АСБ 3*50 +1*25</t>
  </si>
  <si>
    <t>КЛ 0,4 кВ от ТП-8  на ул. Титова 34 до Титова 36</t>
  </si>
  <si>
    <t xml:space="preserve"> от ТП-8 до Титова,34,36,40</t>
  </si>
  <si>
    <t>2КЛ 0,4 кВ от ТП-8 на котельную №3 линия 2</t>
  </si>
  <si>
    <t xml:space="preserve"> от ТП-8 до котельной №3 линия 2</t>
  </si>
  <si>
    <t>КЛ 0,4 кВ от ТП-8 на здание охраны</t>
  </si>
  <si>
    <t xml:space="preserve"> от ТП-8 на Пожарную охр.</t>
  </si>
  <si>
    <t>КЛ 10 кВ от ТП-9 до ТП-33</t>
  </si>
  <si>
    <t>ТП-9яч3 - ТП-33яч4</t>
  </si>
  <si>
    <t>Трансформаторная подстанция №9</t>
  </si>
  <si>
    <t>ВЛ 0,4кВ от ТП-9</t>
  </si>
  <si>
    <t xml:space="preserve"> от ТП-9 Линия 1, Линия 2</t>
  </si>
  <si>
    <t>КЛ 0,4кВ от ТП-9 на поликлинику</t>
  </si>
  <si>
    <t xml:space="preserve"> от ТП-9 на Поликлинику</t>
  </si>
  <si>
    <t>Оборудование ТП №9</t>
  </si>
  <si>
    <t>КЛ 0,4кВ от ТП-9 на котельную №1, линия 1</t>
  </si>
  <si>
    <t>1-я КЛ от ТП-9 на Котельную 1</t>
  </si>
  <si>
    <t>ААБ 3*120</t>
  </si>
  <si>
    <t>ВЛ 0,4 кВ от ТП-9 ф. Карла-Маркса д. 41</t>
  </si>
  <si>
    <t>от ТП-9  Л-4 ф. "К.Маркса 41"</t>
  </si>
  <si>
    <t>СИП-2  3*95+1*95+1*25</t>
  </si>
  <si>
    <t>КЛ 0,4кВ от ТП-9 на котельную №1, линия 2</t>
  </si>
  <si>
    <t>2-я КЛ от ТП-9 на Котельную 1</t>
  </si>
  <si>
    <t>АРГ 3*50 +1*16</t>
  </si>
  <si>
    <t>КЛ 0,4кВ от ТП-9 на котельную №1, линия 3</t>
  </si>
  <si>
    <t>3-я КЛ от ТП-9 на Котельную 1</t>
  </si>
  <si>
    <t>АСБ 3*70 +1*25</t>
  </si>
  <si>
    <t>КЛ 0,4кВ от ТП-9 на ул. Титова, 46</t>
  </si>
  <si>
    <t xml:space="preserve"> от ТП-9 на Титова, 46</t>
  </si>
  <si>
    <t xml:space="preserve">АСБ 3*70   </t>
  </si>
  <si>
    <t>КЛ 0,4 кВ от ТП-9 на шк. №68</t>
  </si>
  <si>
    <t xml:space="preserve"> от ТП-9 на Школу 68</t>
  </si>
  <si>
    <t>АСБ 3*70 +1*16</t>
  </si>
  <si>
    <t>КЛ 10 кВ от ТП-10 до ТП-85</t>
  </si>
  <si>
    <t>ТП-10яч1 - ТП-85яч3</t>
  </si>
  <si>
    <t>АСБу-10 3*185</t>
  </si>
  <si>
    <t>Трансформаторная подстанция № 10</t>
  </si>
  <si>
    <t>ВЛ 0,4 от ТП-10</t>
  </si>
  <si>
    <t>от ТП-10 Линия 1, Линия 2, Линия 3, Линия 4, Линия 5, Линия 6</t>
  </si>
  <si>
    <t>СИП 2А 3х95+1х95+2х25, СИП 2А 4х16, СИП 2А 2х16</t>
  </si>
  <si>
    <t xml:space="preserve">Оборудование ТП № 10 </t>
  </si>
  <si>
    <t>Трансформаторная подстанция №11</t>
  </si>
  <si>
    <t>1/160</t>
  </si>
  <si>
    <t>ВЛ 0,4 кв от ТП-11</t>
  </si>
  <si>
    <t xml:space="preserve"> от ТП-11 Линия 1, Линия 2, Линия 3, Линия 4</t>
  </si>
  <si>
    <t>СИП-2 3х70+1х95+1х16, СИП-2 3х50+1х70, СИП-2 3х25+1х35, СИП 2А 4х16, СИП 2А 2х16</t>
  </si>
  <si>
    <t>ВЛИ 0,4 кВ от ТП-11</t>
  </si>
  <si>
    <t>от ТП-11 Линия 5</t>
  </si>
  <si>
    <t>СИП 2 3х95+1х95+1х25</t>
  </si>
  <si>
    <t>Оборудование ТП №11</t>
  </si>
  <si>
    <t>КЛ 10 кВ от ТП-12 до ТП-9</t>
  </si>
  <si>
    <t>ТП-12яч6 - ТП-9яч1</t>
  </si>
  <si>
    <t>Трансформаторная подстанция № 12</t>
  </si>
  <si>
    <t>ВЛ 0,4 кВ от ТП-12</t>
  </si>
  <si>
    <t>от ТП-12 Линия 1, Линия 2</t>
  </si>
  <si>
    <t>СИП2А 3*70+1*95+1*25</t>
  </si>
  <si>
    <t>КЛ 0,4 кВ от ТП-12 на котельную № 1, 1 кабель</t>
  </si>
  <si>
    <t>1-я КЛ от ТП-12 на Котельную, 1</t>
  </si>
  <si>
    <t>АВВГ 4*240</t>
  </si>
  <si>
    <t>КЛ 10 кВ от ТП-12 до ТП-53</t>
  </si>
  <si>
    <t xml:space="preserve"> ТП-53 - ТП-12яч3</t>
  </si>
  <si>
    <t>АСБ 3*185</t>
  </si>
  <si>
    <t xml:space="preserve">Оборудование ТП № 12 </t>
  </si>
  <si>
    <t>КЛ 0,4 кВ от ТП-12 на котельную № 1, 2 кабель</t>
  </si>
  <si>
    <t>2-я КЛ от ТП-12 на Котельную, 1</t>
  </si>
  <si>
    <t>АВВГ 4*150</t>
  </si>
  <si>
    <t>ВЛ 0,4 кВ от ТП-12 до здания Володарского 39</t>
  </si>
  <si>
    <t>от ТП-12 ф "Володарского д. 39"</t>
  </si>
  <si>
    <t>СИП 2 3*95+1*95</t>
  </si>
  <si>
    <t>КЛ 0,4 кВ от ТП-12 на котельную № 1, 3 кабель</t>
  </si>
  <si>
    <t>3-я КЛ от ТП-12 на Котельную, 1</t>
  </si>
  <si>
    <t>КЛ 0,4 кВ от ТП-12 на котельную № 1, 4 кабель</t>
  </si>
  <si>
    <t>4-я КЛ от ТП-12 на Котельную, 1</t>
  </si>
  <si>
    <t>КЛ 0,4 кВ от ТП-12 на школу № 68</t>
  </si>
  <si>
    <t>от ТП-12 до школы 68</t>
  </si>
  <si>
    <t>КЛ 0,4 кВ от ТП-12 на ул. Гагарина, 21</t>
  </si>
  <si>
    <t>от ТП-12 до Гагарина, 21</t>
  </si>
  <si>
    <t>АСБ 3*70+1*25</t>
  </si>
  <si>
    <t>КЛ 0,4 кВ от ТП-12 на ул. Володарского, 40</t>
  </si>
  <si>
    <t>от ТП-12 до Володарского, 40</t>
  </si>
  <si>
    <t>ААШв 3*95</t>
  </si>
  <si>
    <t>КЛ 0,4 кВ от ТП-12 на ул. Володарского, 38</t>
  </si>
  <si>
    <t>от ТП-12 до Володарского, 38</t>
  </si>
  <si>
    <t>КЛ 0,4 кВ от ТП-12 от ул. Володарского, 38 на Гороно</t>
  </si>
  <si>
    <t>Перемычка от Володарского, 38 до Гороно</t>
  </si>
  <si>
    <t>ААШв 3*35+1*16</t>
  </si>
  <si>
    <t>КЛ 0,4 кВ от ТП-12 от ул. Володарского, 38 до ул. Володарского, 40</t>
  </si>
  <si>
    <t>Перемычка от Володарского, 38 до Володарского, 40</t>
  </si>
  <si>
    <t>АВВГ 4*50</t>
  </si>
  <si>
    <t>КЛ 0,4 кВ от ТП-12 от ул. Володарского, 40 до ул. Титова, 54</t>
  </si>
  <si>
    <t>Перемычка от Володарского, 40 до Титова, 54</t>
  </si>
  <si>
    <t xml:space="preserve">КЛ 0,4 кВ от ТП-12 от ул. Гагарина, 21 до ул. Титова, 54 </t>
  </si>
  <si>
    <t>Перемычка от  Титова, 54 до Гагарина,21</t>
  </si>
  <si>
    <t>2КЛ 0,38 кВ от ТП-12 до ул. Титова, 56</t>
  </si>
  <si>
    <t>от ТП-12 до Титова, 56</t>
  </si>
  <si>
    <t>АПВБбШп 4*95</t>
  </si>
  <si>
    <t>КЛ 10 кВ от ТП-14 до ТП-68</t>
  </si>
  <si>
    <t>ТП-14яч3 - ТП-68яч1</t>
  </si>
  <si>
    <t>Трансформаторная подстанция № 14</t>
  </si>
  <si>
    <t>1/630</t>
  </si>
  <si>
    <t>ВЛ 0,4 кВ от ТП-14</t>
  </si>
  <si>
    <t>от ТП-14 Линия 1</t>
  </si>
  <si>
    <t>КЛ 0,4 кВ от ТП-14 на котельную №2, линия 1</t>
  </si>
  <si>
    <t>1-я КЛ от ТП-14 на котельную 2</t>
  </si>
  <si>
    <t>КЛ 10 кВ от ТП-14 до ТП-42</t>
  </si>
  <si>
    <t>ТП-14яч2 - ТП-42яч8</t>
  </si>
  <si>
    <t>Оборудование подстанции № 14</t>
  </si>
  <si>
    <t>КЛ 0,4 кВ от ТП-14 на котельную №2, линия 2</t>
  </si>
  <si>
    <t>2-я КЛ от ТП-14 на котельную 2</t>
  </si>
  <si>
    <t>КЛ 10 кВ от ТП-14 до ТП-38</t>
  </si>
  <si>
    <t>ТП-14-ТП-38</t>
  </si>
  <si>
    <t>КЛ 0,4 кВ от ТП-14 на котельную №2, линия 3</t>
  </si>
  <si>
    <t>3-я КЛ от ТП-14 на котельную 2</t>
  </si>
  <si>
    <t>АВВГ 4*95</t>
  </si>
  <si>
    <t>КЛ 0,4 кВ от ТП-14 на котельную №2, линия 4</t>
  </si>
  <si>
    <t>4-я КЛ от ТП-14 на котельную 2</t>
  </si>
  <si>
    <t>КЛ 0,4 кВ от ТП-14 на котельную №2, линия 5</t>
  </si>
  <si>
    <t>5-я КЛ от ТП-14 на котельную 2</t>
  </si>
  <si>
    <t>АВВГ 4*120</t>
  </si>
  <si>
    <t>КЛ 0,4 кВ от ТП-14 на котельную №2, линия 6</t>
  </si>
  <si>
    <t>6-я КЛ от ТП-14 на котельную 2</t>
  </si>
  <si>
    <t>КЛ 0,4 кВ от ТП-14 на котельную №2, линия 7</t>
  </si>
  <si>
    <t>7-я КЛ от ТП-14 на котельную 2</t>
  </si>
  <si>
    <t>КЛ 0,4 кВ от ТП-14 на котельную №2, линия 8</t>
  </si>
  <si>
    <t>8-я КЛ от ТП-14 на котельную 2</t>
  </si>
  <si>
    <t>АВГ 3*50 +1*25</t>
  </si>
  <si>
    <t>КЛ 10 кВ от ТП-15 яч.1 до ТП-41 яч.4</t>
  </si>
  <si>
    <t>ТП-15яч1 - ТП-41яч 4</t>
  </si>
  <si>
    <t>Трансформаторная подстанция № 15</t>
  </si>
  <si>
    <t>2/250</t>
  </si>
  <si>
    <t>ВЛ 0,4 кВ от ТП-15</t>
  </si>
  <si>
    <t>от ТП-15 Линия № 3, Линия №4, Линия 5, Линия 6</t>
  </si>
  <si>
    <t>КЛ 10 кВ от ТП-15 до ТП-12</t>
  </si>
  <si>
    <t>ТП-15яч2 - ТП-12яч2</t>
  </si>
  <si>
    <t>АСБ-10 3*240
АСБ2Л 3*185</t>
  </si>
  <si>
    <t xml:space="preserve">Оборудование ТП № 15 </t>
  </si>
  <si>
    <t>КЛ 10 кВ от ТП-15 яч.11 до ТП-41 яч.4</t>
  </si>
  <si>
    <t>ТП-41яч 11 - 
ТП-15яч4</t>
  </si>
  <si>
    <t>ААБ 3*240</t>
  </si>
  <si>
    <t xml:space="preserve">ВЛ-0,38кВ от ТП-15 л.1 </t>
  </si>
  <si>
    <t>от ТП-15 Линия № 1, Линия №2</t>
  </si>
  <si>
    <t>СИП 2А 3х95+1х95+1х25</t>
  </si>
  <si>
    <t>КЛ 10 кВ от ТП-15 до ТП-40</t>
  </si>
  <si>
    <t>ТП-15яч3 - 
ТП-40яч4</t>
  </si>
  <si>
    <t>КЛ 10 кВ от ТП-16  до РП-2</t>
  </si>
  <si>
    <t>ТП-16яч4 -РП-2яч5</t>
  </si>
  <si>
    <t>Трансформаторная подстанция №16</t>
  </si>
  <si>
    <t>ВЛ 0,4 кВ от ТП-16</t>
  </si>
  <si>
    <t>от ТП-16 Линия 1, Линия 2</t>
  </si>
  <si>
    <t>1988, 2010</t>
  </si>
  <si>
    <t>СИП2 3*95+1*95+1*25</t>
  </si>
  <si>
    <t>КЛ 0,4 кВ от ТП-16 на пр. Ленина д. 98 корпус В,Г, 1 кабель</t>
  </si>
  <si>
    <t xml:space="preserve">1-я КЛ от ТП-16 Ленина,98 корп. В,Г </t>
  </si>
  <si>
    <t>АВВГ 3*150+1*70</t>
  </si>
  <si>
    <t>КЛ 10 кВ от ТП-16 до ТП-40</t>
  </si>
  <si>
    <t>ТП-40яч6 - ТП-16яч3</t>
  </si>
  <si>
    <t>ААШв-10 3*240</t>
  </si>
  <si>
    <t>Оборудование ТП №16</t>
  </si>
  <si>
    <t>КЛ 0,4 кВ от ТП-16 на пр. Ленина д. 98 корпус В,Г, 2 кабель</t>
  </si>
  <si>
    <t>2-я КЛ от ТП-16 Ленина,98 корп.В,Г</t>
  </si>
  <si>
    <t xml:space="preserve">ВЛ-0,4 кВ от РУ-0,38 кВ ТП-16 в г.Лодейное Поле </t>
  </si>
  <si>
    <t>от ТП-16 Линия 3</t>
  </si>
  <si>
    <t>КЛ 0,4 кВ от ТП-16 на пр. Ленина д. 98 корпус А,Б,Д,   1 кабель</t>
  </si>
  <si>
    <t>1-я КЛ от ТП16 Ленина,98 корп.А,Б,Д</t>
  </si>
  <si>
    <t>АСБ 3*120+1*70</t>
  </si>
  <si>
    <t>КЛ 0,4 кВ от ТП-16 на пр. Ленина д. 98 корпус А,Б,Д,  2 кабель</t>
  </si>
  <si>
    <t>2-я КЛ от ТП-16 Ленина,98 корп.А,Б,Д</t>
  </si>
  <si>
    <t>ВРГ 3*185+1*50</t>
  </si>
  <si>
    <t xml:space="preserve">КЛ-0,4кВ от ТП-16 до ВУ Ленина </t>
  </si>
  <si>
    <t>КЛ от ТП-16 на казначейство</t>
  </si>
  <si>
    <t>АВВбШв 4х25</t>
  </si>
  <si>
    <t>КЛ 10 кВ от ТП-17  до ТП-16</t>
  </si>
  <si>
    <t>ТП17яч6 - ТП16яч6</t>
  </si>
  <si>
    <t>Трансформаторная подстанция - 17/2</t>
  </si>
  <si>
    <t>1988/2012</t>
  </si>
  <si>
    <t>ВЛ 0,4 кВ от ТП-17</t>
  </si>
  <si>
    <t>от ТП-17 Линия 1, Линия 2, Линия 3, Линия 4</t>
  </si>
  <si>
    <t>1949/ 2009</t>
  </si>
  <si>
    <t>СИП2 3*95+1*95+2*25</t>
  </si>
  <si>
    <t>КЛ 10 кВ от ТП-17 до ТП-20</t>
  </si>
  <si>
    <t>ТП-17яч3 - ТП-20яч7</t>
  </si>
  <si>
    <t xml:space="preserve">Оборудование ТП № 17/2 </t>
  </si>
  <si>
    <t>Трансформатор ТМГСУ 11-250 10/0,4 У/У на ТП-17</t>
  </si>
  <si>
    <t>266-20</t>
  </si>
  <si>
    <t>ВЛ 10 кВ от оп. 4 до ТП-18 ф. 266-20</t>
  </si>
  <si>
    <t>ф. 266-20 от оп. 4 до ТП-18</t>
  </si>
  <si>
    <t>Трансформаторная подстанция - 18</t>
  </si>
  <si>
    <t>1/100</t>
  </si>
  <si>
    <t>ВЛ 0,4 кВ от ТП-18</t>
  </si>
  <si>
    <t>от ТП-18 Линия 1, Линия 2</t>
  </si>
  <si>
    <t>СИП 2 3х95+1х95+2х25</t>
  </si>
  <si>
    <t xml:space="preserve">Оборудование ТП № 18 </t>
  </si>
  <si>
    <t>ТП-19 БКТП 400/10 (без трансформатора)</t>
  </si>
  <si>
    <t>ВЛ 0,4 кВ от ТП-19</t>
  </si>
  <si>
    <t xml:space="preserve"> от ТП-19 Линия 1</t>
  </si>
  <si>
    <t>СИП-2 3*95+1*95+1*25</t>
  </si>
  <si>
    <t>ТМГ 400/10</t>
  </si>
  <si>
    <t>КЛ-10 от ТП-20 до ТП-37 Лодейное Поле</t>
  </si>
  <si>
    <t>ТП-20 - ТП-37</t>
  </si>
  <si>
    <t>АСБ2л-10 3х150</t>
  </si>
  <si>
    <t>ТП-20 2КТП-630/10/0,4</t>
  </si>
  <si>
    <t>ВЛ 0,4 кВ от ТП-20</t>
  </si>
  <si>
    <t xml:space="preserve"> от ТП-20 Линия 1</t>
  </si>
  <si>
    <t>СИП2А 3*95+1*95+1*25, СИП2А 2*16</t>
  </si>
  <si>
    <t>Трансформаторная подстанция № 21</t>
  </si>
  <si>
    <t>ТП-21</t>
  </si>
  <si>
    <t>Встроенная</t>
  </si>
  <si>
    <t>1/400
1/630</t>
  </si>
  <si>
    <t>ВЛ 0,4 кВ от ТП-21</t>
  </si>
  <si>
    <t xml:space="preserve"> от ТП-21 Линия 1</t>
  </si>
  <si>
    <t>СИП 2А 3х35+1х50, А-35</t>
  </si>
  <si>
    <t>КЛ 0,4 кВ от ТП-21 пр. Ленина, 10 ВУ-1</t>
  </si>
  <si>
    <t xml:space="preserve"> от ТП-21 до Ленина,10, ВУ1</t>
  </si>
  <si>
    <t>АВРГ 3*185+1*50</t>
  </si>
  <si>
    <t xml:space="preserve">Оборудование ТП № 21 </t>
  </si>
  <si>
    <t>КЛ 0,4 кВ от ТП-21 пр. Ленина, 10 ВУ-2</t>
  </si>
  <si>
    <t xml:space="preserve"> от ТП-21 до Ленина,10, ВУ2</t>
  </si>
  <si>
    <t>АВРГ 3*185+1*70</t>
  </si>
  <si>
    <t>КЛ 0,4 кВ от ТП-21 от пр. Ленина, 10 ВУ-1 до пр. Ленина, 14 ВУ-2</t>
  </si>
  <si>
    <t>Перемычка от Ленина,10 ВУ1 до Ленина,14 ВУ1</t>
  </si>
  <si>
    <t>АСБ 3*95 +1*50</t>
  </si>
  <si>
    <t>КЛ 0,4 кВ от ТП-21 от пр. Ленина, 10 ВУ-2 до пр. Ленина, 14 ВУ-2</t>
  </si>
  <si>
    <t>Перемычка от Ленина,10 ВУ2 до Ленина,14 ВУ2</t>
  </si>
  <si>
    <t>КЛ 0,4 кВ от ТП-21 от пр. Ленина, 10 ВУ-2 до пр. Ленина, 12 ВУ</t>
  </si>
  <si>
    <t>Перемычка от Ленина,10 ВУ2 до Ленина,12 ВУ</t>
  </si>
  <si>
    <t>КЛ 0,4 кВ от ТП-21 от пр. Ленина, 14 ВУ-1 до пр. Ленина, 16 ВУ-1</t>
  </si>
  <si>
    <t>Перемычка от Ленина,14 ВУ1 до Ленина,16 ВУ1</t>
  </si>
  <si>
    <t>АСБу 3*95 +1*50</t>
  </si>
  <si>
    <t>КЛ 0,4 кВ от ТП-21 от пр. Ленина, 14 ВУ-2 до пр. Ленина, 16 ВУ-2</t>
  </si>
  <si>
    <t>Перемычка от Ленина,14 ВУ2 до Ленина,16 ВУ2</t>
  </si>
  <si>
    <t xml:space="preserve"> Оборудование ТП-22  Лодейное Поле</t>
  </si>
  <si>
    <t>КЛ 10 кВ от ТП-23 до ТП-52</t>
  </si>
  <si>
    <t>ТП-23ячТМ-ТП-52яч4</t>
  </si>
  <si>
    <t>Трансформаторная подстанция № 23</t>
  </si>
  <si>
    <t>ВЛ 0,4 кВ от ТП-23</t>
  </si>
  <si>
    <t xml:space="preserve"> от ТП-23 Линия 1</t>
  </si>
  <si>
    <t>СИП4 2х16</t>
  </si>
  <si>
    <t>КЛ 0,4 кВ от ТП-23 до церкви</t>
  </si>
  <si>
    <t xml:space="preserve"> от ТП-23 на Церковь</t>
  </si>
  <si>
    <t xml:space="preserve">Оборудование ТП № 23 </t>
  </si>
  <si>
    <t>ВЛ 10 кВ от ТП-24 от оп.1 до ТП-23</t>
  </si>
  <si>
    <t>опора 1 -ТП-23</t>
  </si>
  <si>
    <t>КЛ 10 кВ от ТП-24 до оп.1</t>
  </si>
  <si>
    <t>ТП-24яч1 - опора1 ВЛ</t>
  </si>
  <si>
    <t>Трансформаторная подстанция № 24</t>
  </si>
  <si>
    <t>ВЛ 0,4 кВ от ТП-24</t>
  </si>
  <si>
    <t>от ТП-24 Линия 1, Линия 2, Линия 3</t>
  </si>
  <si>
    <t>СИП 2 3х95+1х95+2х25, СИП4 2х16</t>
  </si>
  <si>
    <t xml:space="preserve">Оборудование ТП № 24 </t>
  </si>
  <si>
    <t>КЛ 10 кВ от ТП-25 до ТП-20</t>
  </si>
  <si>
    <t>ТП-25яч1 - ТП-20яч2</t>
  </si>
  <si>
    <t>ААШв 3*240</t>
  </si>
  <si>
    <t>Трансформаторная подстанция № 25</t>
  </si>
  <si>
    <t>КЛ 0,4 кВ от ТП-25 на ул. Титова, 135 (база)</t>
  </si>
  <si>
    <t>от ТП-25 на производственную базу (Титова, 135)</t>
  </si>
  <si>
    <t xml:space="preserve">Оборудование ТП № 25 </t>
  </si>
  <si>
    <t>КЛ 0,4 кВ от ТП-25 на ул. Титова, 135 (гаражи)</t>
  </si>
  <si>
    <t>от ТП-25 на гаражи</t>
  </si>
  <si>
    <t>КЛ 0,4 кВ от ТП-25 на ул. Титова, 135 (новый бокс)</t>
  </si>
  <si>
    <t>от ТП-25 на новый бокс</t>
  </si>
  <si>
    <t>КЛ 0,4 кВ от ТП-25 на ул. Титова, 135 (ангар)</t>
  </si>
  <si>
    <t>от ТП-25 на ангар</t>
  </si>
  <si>
    <t>ВЛ 10 кВ от ТП-26</t>
  </si>
  <si>
    <t>ф. 266-03 от ТП-22 до оп. 26</t>
  </si>
  <si>
    <t>КЛ 10 кВ от ТП-26 от оп. 1 до ТП-26 линия 1</t>
  </si>
  <si>
    <t>оп. 26 - ТП-26яч1</t>
  </si>
  <si>
    <t>Трансформаторная подстанция № 26</t>
  </si>
  <si>
    <t>1/250
1/400</t>
  </si>
  <si>
    <t>Оборудование подстанции № 26</t>
  </si>
  <si>
    <t>КЛ 10 кВ от ТП-26 до ТП-6</t>
  </si>
  <si>
    <t>ТП-26яч7 - ТП-6яч2</t>
  </si>
  <si>
    <t>ВЛ 6 кВ от ТП-27 до оп.31</t>
  </si>
  <si>
    <t>оп. 8 - оп. 31 
ф. 031-06</t>
  </si>
  <si>
    <t>СИП-3
1х95, 
А-70</t>
  </si>
  <si>
    <t>Трансформаторная подстанция №27</t>
  </si>
  <si>
    <t>ВЛ 0,4 кВ от ТП-27</t>
  </si>
  <si>
    <t>от ТП-27 Линия 1, Линия 2</t>
  </si>
  <si>
    <t>КЛ 0,4 кВ от ТП-27 на центр "Возрождение"</t>
  </si>
  <si>
    <t>КЛ от ТП27 на центр "Возрождение"</t>
  </si>
  <si>
    <t>АСБ 4*70</t>
  </si>
  <si>
    <t>Оборудование ТП №27</t>
  </si>
  <si>
    <t>031-02</t>
  </si>
  <si>
    <t>ВЛ 6 кВ от оп.44 до оп. 2 (ТП-28) ф.031-02</t>
  </si>
  <si>
    <t>оп.34 - оп. 37 (ТП-28)</t>
  </si>
  <si>
    <t>КЛ 6 кВ от ТП-28 на опору ВЛ 6 кВ</t>
  </si>
  <si>
    <t>ТП-28 яч. 3 - оп. 37 ф. 031-02</t>
  </si>
  <si>
    <t>Трансформаторная подстанция № 28</t>
  </si>
  <si>
    <t>ВЛ 0,4 кВ от ТП- 28</t>
  </si>
  <si>
    <t>от ТП-28 Линия 1, Линия 2</t>
  </si>
  <si>
    <t xml:space="preserve">Оборудование ТП № 28 </t>
  </si>
  <si>
    <t>КЛ 10 кВ от ТП-30 до ТП-5</t>
  </si>
  <si>
    <t>ТП-30яч6 - ТП-5яч1</t>
  </si>
  <si>
    <t>Трансформаторная подстанция № 30</t>
  </si>
  <si>
    <t>1/400
1/250</t>
  </si>
  <si>
    <t>ВЛ 0,4 кВ от ТП-30</t>
  </si>
  <si>
    <t xml:space="preserve"> от ТП-30 Линия 1, Линия 2, Линия 3, Линия 4</t>
  </si>
  <si>
    <t>СИП2А 3*50+1*70</t>
  </si>
  <si>
    <t>2КЛ 0,38 от ТП-30 до пр. Октябрьский, 69 (общежитие Ника)</t>
  </si>
  <si>
    <t>1-я КЛ от ТП30 до общежития ЗАО "Ника"</t>
  </si>
  <si>
    <t>ААШв 3*150+1*50</t>
  </si>
  <si>
    <t>Оборудование подстанции № 30</t>
  </si>
  <si>
    <t>ВЛ-0,4 кВ от ТП-30 г. Лодейное Поле</t>
  </si>
  <si>
    <t>от ТП-30 Линия 5, Линия 6</t>
  </si>
  <si>
    <t>Трансформаторная подстанция № 31</t>
  </si>
  <si>
    <t>2/160</t>
  </si>
  <si>
    <t>ВЛ 0,4 кВ от ТП-31</t>
  </si>
  <si>
    <t>от ТП-31 Линия 1, Линия 2</t>
  </si>
  <si>
    <t>2КЛ 0,4 кВ от ТП-31 до мазутной (котельная № 6)</t>
  </si>
  <si>
    <t>от ТП-31 на Мазутную, Котельную 6</t>
  </si>
  <si>
    <t>ААБ-1  3*25
АВВБ-1 4*50</t>
  </si>
  <si>
    <t xml:space="preserve">Оборудование ТП № 31 </t>
  </si>
  <si>
    <t>КЛ 0,4 кВ от ТП-31 до мазутосклада, линия 1</t>
  </si>
  <si>
    <t>1-я КЛ от ТП-31 на мазутосклад (емкости)</t>
  </si>
  <si>
    <t>КЛ 0,4 кВ от ТП-31 до мазутосклада, линия 2</t>
  </si>
  <si>
    <t>2КЛ 0,4 кВ от ТП-31 до котельной № 6</t>
  </si>
  <si>
    <t>от ТП-31 на котельную № 6</t>
  </si>
  <si>
    <t>АВВБ-1 4*50</t>
  </si>
  <si>
    <t>ВЛ 10 кВ от ПС-31 до оп. 18 (ТП-32) ф. 031-02</t>
  </si>
  <si>
    <t>ПС31 яч4 - оп.23</t>
  </si>
  <si>
    <t>СИП-3  1*95</t>
  </si>
  <si>
    <t>КЛ 6 кВ от оп.18 до ТП-32 ф. 031-02</t>
  </si>
  <si>
    <t>оп.18 - ТП-32яч4</t>
  </si>
  <si>
    <t>ААБлу-10 3*185</t>
  </si>
  <si>
    <t xml:space="preserve">Трансформаторная подстанция №32 </t>
  </si>
  <si>
    <t>ВЛ 0,4 кВ от ТП-32</t>
  </si>
  <si>
    <t>от ТП-32 Линия 1, Линия 2</t>
  </si>
  <si>
    <t>1999/
2001</t>
  </si>
  <si>
    <t>ВЛ 10 кВ от оп. 19 (ТП-32) до оп. 27 ф. 031-02</t>
  </si>
  <si>
    <t>оп.1 - оп.9</t>
  </si>
  <si>
    <t>КЛ 6 кВ от ТП-32 до оп.19 ф. 031-02</t>
  </si>
  <si>
    <t>ТП-32 яч.6- оп. 1 ф. 031-02</t>
  </si>
  <si>
    <t>ААБлу-10 3-185</t>
  </si>
  <si>
    <t>Оборудование ТП №32</t>
  </si>
  <si>
    <t>ВЛ 6 кВ к ТП-32 от оп.27 до оп. 44 ф. 031-02</t>
  </si>
  <si>
    <t>оп.9 - оп. 34</t>
  </si>
  <si>
    <t>КЛ 6 кВ до ПС-31 до оп.1 ф. 031-09</t>
  </si>
  <si>
    <t>ПС 31 - оп. 1 ф. 031-09</t>
  </si>
  <si>
    <t>ВЛ 6 кВ от ТП 9-3 до оп.27 ф. 031-02</t>
  </si>
  <si>
    <t>оп. 22 - ТП-9-3</t>
  </si>
  <si>
    <t>КЛ 6 кВ от оп.13 до ТП-32 ф.031-09</t>
  </si>
  <si>
    <t>оп.13 - ТП-32яч3</t>
  </si>
  <si>
    <t>031-09</t>
  </si>
  <si>
    <t>ВЛ 6 кВ от оп.1 до оп. 13 (ТП32) ф.031-09</t>
  </si>
  <si>
    <t>оп.1 - оп.13</t>
  </si>
  <si>
    <t>СИП-3 1*95</t>
  </si>
  <si>
    <t>КЛ 6 кВ от ТП-32 до оп.14 ф.031-09</t>
  </si>
  <si>
    <t>ТП-32 - оп. 14</t>
  </si>
  <si>
    <t>ВЛ 6 кВ от 14 (ТП32) до оп.17 ф.031-09</t>
  </si>
  <si>
    <t>оп. 14 - оп. 17</t>
  </si>
  <si>
    <t>КЛ 6 кВ от ТП-32 до ТП-79 ф. 031-02</t>
  </si>
  <si>
    <t>ТП-32яч1 - ТП-79ТМ1</t>
  </si>
  <si>
    <t>АСБ-10 3*70</t>
  </si>
  <si>
    <t>ВЛ 6 кВ от 17 до оп.27 ф.031-09</t>
  </si>
  <si>
    <t>оп. 17 - оп. 21</t>
  </si>
  <si>
    <t>КЛ 10 кВ от ТП-33 до ТП-8</t>
  </si>
  <si>
    <t>ТП-33яч1 - 
ТП-8яч5</t>
  </si>
  <si>
    <t>АСБ-6 3*120</t>
  </si>
  <si>
    <t>Трансформаторная подстанция № 33</t>
  </si>
  <si>
    <t>ВЛИ-0,4 кВ от ТП-33 г.Лодейное Поле</t>
  </si>
  <si>
    <t xml:space="preserve"> от ТП-33 Линия 1, Линия 2</t>
  </si>
  <si>
    <t>2КЛ 0,4 кВ к ТП-33 на ул.К.Маркса,49, под.1-8</t>
  </si>
  <si>
    <t xml:space="preserve"> от ТП-33 на К.Маркса, 49 под. 1-8</t>
  </si>
  <si>
    <t>АВВГ 3*120+1*70</t>
  </si>
  <si>
    <t>КЛ 10 кВ от ТП-33 до ТП-31</t>
  </si>
  <si>
    <t>ТП-31яч2 - ТП-33яч3</t>
  </si>
  <si>
    <t xml:space="preserve">Оборудование ТП № 33 </t>
  </si>
  <si>
    <t xml:space="preserve">КЛ 0,4 кВ от ТП-33 до магазина ул.К.Маркса,49, </t>
  </si>
  <si>
    <t xml:space="preserve"> от ТП-33 до К.Маркса, 49 Меб. Магазин</t>
  </si>
  <si>
    <t>АВВг 3*70 +1*35</t>
  </si>
  <si>
    <t>КЛ 0,4 кВ к ТП-33 на пр. Урицкого, 20, кор.1</t>
  </si>
  <si>
    <t xml:space="preserve"> от ТП-33 до Урицкого, 20 корп. 1</t>
  </si>
  <si>
    <t>КЛ 0,4 кВ к ТП-33 на пр. Урицкого, 20, кор.2</t>
  </si>
  <si>
    <t>1-я КЛ от ТП-33 до Урицкого, 20 корп. 2</t>
  </si>
  <si>
    <t>КЛ 0,4 кВ к ТП-33 от пр. Урицкого, 20, кор.1 до пр. Урицкого, 20, кор.2</t>
  </si>
  <si>
    <t>Перемычка Урицкого,20 от 1-го до 2-го корпуса</t>
  </si>
  <si>
    <t>АВВГ 3*95 +1*50</t>
  </si>
  <si>
    <t>031-11</t>
  </si>
  <si>
    <t>ВЛ 6 кВ от ТП-35 до оп.1 ф. 031-11</t>
  </si>
  <si>
    <t>оп. 11 - оп. 5 
ф. 031-06</t>
  </si>
  <si>
    <t>КЛ 6 кВ от ТП-35 до оп. 11 (на ВЛ 6 кВ)</t>
  </si>
  <si>
    <t>оп. 5 - ТП-35</t>
  </si>
  <si>
    <t>3АПвВнг 1*95/25</t>
  </si>
  <si>
    <t>Трансформаторная подстанция №35</t>
  </si>
  <si>
    <t>ВЛ 0,4 кВ от ТП-35</t>
  </si>
  <si>
    <t xml:space="preserve"> от ТП-35 Линия 1, Линия 2, Линия 3, Линия 4, Линия 5, Линия 6, Линия 7</t>
  </si>
  <si>
    <t>СИП2 3х95+1х95+1х25, СИП2А 3х50+1х70+1х25, СИП2А 3х35+1х50+1х25</t>
  </si>
  <si>
    <t xml:space="preserve">Оборудование ТП № 35 </t>
  </si>
  <si>
    <t>КЛ 10 кВ от ТП-36 до ТП-78</t>
  </si>
  <si>
    <t>ТП-36яч3 - ТП-78яч6</t>
  </si>
  <si>
    <t>Трансформаторная подстанция № 36</t>
  </si>
  <si>
    <t>КЛ 0,4 кВ к ТП-36 на ул.Набережная д.17 к. 1</t>
  </si>
  <si>
    <t>от ТП-36 до Набережной, 17, корп.1</t>
  </si>
  <si>
    <t>АВВГ 3*70+1*35</t>
  </si>
  <si>
    <t>Оборудование ТП № 36</t>
  </si>
  <si>
    <t>КЛ 0,4 кВ к ТП-36 на ул.Набережная д.17 к. 2</t>
  </si>
  <si>
    <t>от ТП-36 до Набережной, 17, корп.2</t>
  </si>
  <si>
    <t>КЛ 0,4 кВ к ТП-36 на ул.Гагарина д.4</t>
  </si>
  <si>
    <t>1-я КЛ от ТП-36 на Гагарина, 4</t>
  </si>
  <si>
    <t>ААШв 4*35</t>
  </si>
  <si>
    <t>КЛ 0,4 кВ к ТП-36 на ул.Гагарина  д.4</t>
  </si>
  <si>
    <t>2-я КЛ от ТП-36 на Гагарина, 4</t>
  </si>
  <si>
    <t>КЛ 0,4 кВ к ТП-36 на ул.Гагарина д.6 к. 1</t>
  </si>
  <si>
    <t>от ТП-36 на Гагарина, 6, корп.1</t>
  </si>
  <si>
    <t>АСБ 3*95+1*25</t>
  </si>
  <si>
    <t>КЛ 0,4 кВ к ТП-36 на ул.Гагарина д.6 к. 2</t>
  </si>
  <si>
    <t>от ТП-36 на Гагарина, 6, корп.2</t>
  </si>
  <si>
    <t>КЛ 0,4 кВ от ТП-36 на магазин "Детский мир", линия 1</t>
  </si>
  <si>
    <t>1-я КЛ от ТП-36 до магазина "Детский мир"</t>
  </si>
  <si>
    <t>АВВГ 3*95+1*50</t>
  </si>
  <si>
    <t>КЛ 0,4 кВ от ТП-36 на магазин "Детский мир", линия 2</t>
  </si>
  <si>
    <t>КЛ 0,4 кВ к ТП-36 от ул. Гагарина, 6, к.1 до ВУ "Детского мира"</t>
  </si>
  <si>
    <t>Перемычка от Гагарина, 6, корп.1, до ВУ "Детсклго мира"</t>
  </si>
  <si>
    <t>КЛ 0,4 кВ к ТП-36 от ул. Набережная, 17, к.1 до ул. Набережная, 17, к.2</t>
  </si>
  <si>
    <t xml:space="preserve">Перемычка от Набережной, 17, корп.1, до Набережной, 17, корп.2 </t>
  </si>
  <si>
    <t>КЛ 0,4 кВ к ТП-36 от магазина "Детский мир" до ул.Гагарина д.6 к. 2</t>
  </si>
  <si>
    <t xml:space="preserve">Перемычка от "Детского мира" до Гагарина, 6, корп.2 </t>
  </si>
  <si>
    <t>2КЛ 0,4 кВ от ТП-36 до здания гостиницы</t>
  </si>
  <si>
    <t>2-е КЛ 0,4 кВ от ТП-36 до здания гостиницы на ул. Набережная</t>
  </si>
  <si>
    <t>АПвБбШв 4х120</t>
  </si>
  <si>
    <t>КЛ 10 кВ от ТП-37 до ТП-67</t>
  </si>
  <si>
    <t>ТП-37яч7 - ТП-67яч3</t>
  </si>
  <si>
    <t>Трансформаторная подстанция № 37</t>
  </si>
  <si>
    <t>КЛ 0,4 кВ от ТП-37 до Гагарина, 7</t>
  </si>
  <si>
    <t>от ТП-37 до РУСа</t>
  </si>
  <si>
    <t>АСБ-1 4х95 +1х75</t>
  </si>
  <si>
    <t xml:space="preserve">Оборудование ТП № 37 </t>
  </si>
  <si>
    <t>КЛ 10 кВ от ТП-38 до ТП-14</t>
  </si>
  <si>
    <t>ТП-38яч3 - ТП-14яч4</t>
  </si>
  <si>
    <t>Трансформаторная подстанция № 38</t>
  </si>
  <si>
    <t>КЛ 0,4 кВ к ТП-38 ул. Ульяновская д. 8 к. 1</t>
  </si>
  <si>
    <t>КЛ от ТП-38 до Ульяновской, 8, корп.1</t>
  </si>
  <si>
    <t>АСБ 3*95+1*35</t>
  </si>
  <si>
    <t>КЛ 10 кВ от ТП-38 до ТП-78</t>
  </si>
  <si>
    <t>ТП-38яч5 - ТП-78яч1</t>
  </si>
  <si>
    <t>АСБ-10 3*185</t>
  </si>
  <si>
    <t>Оборудование подстанции № 38</t>
  </si>
  <si>
    <t>КЛ 0,4 кВ к ТП-38 ул. Ульяновская д. 8 к. 2</t>
  </si>
  <si>
    <t>КЛ от ТП-38 до Ульяновской, 8, корп.2</t>
  </si>
  <si>
    <t>КЛ 10 кВ от ТП-38 до ТП-37</t>
  </si>
  <si>
    <t>ТП-38яч6 - ТП-37яч5</t>
  </si>
  <si>
    <t>ТМГ400 10/0,4 У/У на ТП-38 трансформатор</t>
  </si>
  <si>
    <t>КЛ 0,4 кВ к ТП-38 ул. Ульяновская д. 12</t>
  </si>
  <si>
    <t xml:space="preserve"> от ТП-38 до Ульяновской, 12</t>
  </si>
  <si>
    <t>АВВГ 3*185+1*70</t>
  </si>
  <si>
    <t>КЛ 0,4 кВ к ТП-38 ул. Ульяновская д. 13</t>
  </si>
  <si>
    <t>1-я КЛ от ТП-38 до Ульяновской, 13</t>
  </si>
  <si>
    <t>КЛ 0,4 кВ к ТП-38 ул. Гагарина д. 8 к. 1</t>
  </si>
  <si>
    <t xml:space="preserve"> от ТП-38 до Гагарина, 8, корп.1</t>
  </si>
  <si>
    <t>ААВГ 3*185+1*95</t>
  </si>
  <si>
    <t>КЛ 0,4 кВ к ТП-38 ул. Гагарина д. 8 к. 2</t>
  </si>
  <si>
    <t xml:space="preserve"> от ТП-38 до Гагарина, 8, корп.2</t>
  </si>
  <si>
    <t>АВВБШ 3*50+1*25</t>
  </si>
  <si>
    <t>КЛ 0,4 кВ к ТП-38 на Сбербанк</t>
  </si>
  <si>
    <t xml:space="preserve"> от ТП-38 на Сбербанк.</t>
  </si>
  <si>
    <t>КЛ 0,4 кВ к ТП-38 от ул. Гагарина, 8 к. 2  до ул. Ульяновская, 8 к. 2</t>
  </si>
  <si>
    <t>Перемычка от Гагарина, 8, корп.2 до Ульяновской, 8, корп.2</t>
  </si>
  <si>
    <t>АСБ 3*120</t>
  </si>
  <si>
    <t>КЛ 0,4 кВ к ТП-38 от ул. Гагарина, 8 к. 1  до Сбербанка</t>
  </si>
  <si>
    <t>Перемычка от Гагарина, 8, корп.1 до Сбербанка.</t>
  </si>
  <si>
    <t>КЛ 0,4 кВ к ТП-38  Домовая кухня</t>
  </si>
  <si>
    <t>от ТП-38 на домовая кухня.</t>
  </si>
  <si>
    <t>КЛ 0,4 кВ к ТП-38 от ул. Ульяновская д. 13 до ул. Ульяновская, д. 15, к.2</t>
  </si>
  <si>
    <t>Перемычка от Ульяновской, 13   до Ульяновская, 15, корп. 2.</t>
  </si>
  <si>
    <t>АСБ 3*195</t>
  </si>
  <si>
    <t>КЛ 0,4 кВ к ТП-38 от ул. Ульяновская, 8 к. 1  до ул. Гагарина, 8 к. 1</t>
  </si>
  <si>
    <t>Перемычка от Ульяновской, 8, корп.1 до Гагарина, 8, корп.1</t>
  </si>
  <si>
    <t>КЛ 10 кВ от ТП-39 до ТП-38</t>
  </si>
  <si>
    <t>ТП-39яч5 - ТП-38яч2</t>
  </si>
  <si>
    <t>Трансформаторная подстанция № 39</t>
  </si>
  <si>
    <t xml:space="preserve">ВЛИ-0,4 кВ от ТП-39 </t>
  </si>
  <si>
    <t>от ТП-39 Линия 1, Линия 2, Линия 3</t>
  </si>
  <si>
    <t>СИП 2 3х95+1х95+1х25, СИП 4 4х25</t>
  </si>
  <si>
    <t>КЛ 0,4 кВ к ТП-39 ул.Пограничная д. 15 к. 1</t>
  </si>
  <si>
    <t>от ТП-39 на Пограничную, 15, корп.1</t>
  </si>
  <si>
    <t>КЛ 10 кВ от ТП-39 до ТП-42</t>
  </si>
  <si>
    <t>ТП-39яч6 - ТП-42яч5</t>
  </si>
  <si>
    <t xml:space="preserve">Оборудование ТП № 39 </t>
  </si>
  <si>
    <t>КЛ 0,4 кВ к ТП-39 ул.Пограничная д. 13 к. 2</t>
  </si>
  <si>
    <t xml:space="preserve"> от ТП-39 на Пограничную, 13 корп. 2</t>
  </si>
  <si>
    <t>КЛ 0,4 кВ к ТП-39 ул.Коммунаров д.21</t>
  </si>
  <si>
    <t xml:space="preserve"> от ТП-39 до Коммунаров, 21</t>
  </si>
  <si>
    <t>КЛ 0,4 кВ к ТП-39 ул.Коммунаров д.20</t>
  </si>
  <si>
    <t xml:space="preserve"> от ТП-39 до Коммунаров, 20</t>
  </si>
  <si>
    <t>ААШв 3*50+1*35</t>
  </si>
  <si>
    <t>КЛ 0,4 кВ к ТП-39 ул.Ульяновская д.15, к.2</t>
  </si>
  <si>
    <t xml:space="preserve"> от ТП-39 на Ульяновскую, 15 корп.2</t>
  </si>
  <si>
    <t>КЛ 0,4 кВ к ТП-39 ул.Ульяновская д.15, к.1</t>
  </si>
  <si>
    <t xml:space="preserve"> от ТП-39 на Ульяновскую, 15 корп.1</t>
  </si>
  <si>
    <t xml:space="preserve"> от ТП-39 на Ульяновскую, 15 корп. 1</t>
  </si>
  <si>
    <t>КЛ 0,4 кВ к ТП-39 ул.Пограничная д. 13 к. 1</t>
  </si>
  <si>
    <t xml:space="preserve"> от ТП-39 на Пограничную, 13 корп. 1</t>
  </si>
  <si>
    <t>КЛ 0,4 кВ к ТП-39 дет.сад  ДОКа</t>
  </si>
  <si>
    <t>1-я КЛ от ТП-39 до Дет. сада ДОКа</t>
  </si>
  <si>
    <t>КЛ 0,4 кВ к ТП-39 дет.сад ДОКа</t>
  </si>
  <si>
    <t>2-я КЛ от ТП-39 до Дет. сада ДОКа</t>
  </si>
  <si>
    <t>КЛ 0,4 кВ к ТП-39 ул.Ульяновская д.43</t>
  </si>
  <si>
    <t xml:space="preserve"> от ТП-39 на Ульяновскую, 43</t>
  </si>
  <si>
    <t>ААБ 3*70</t>
  </si>
  <si>
    <t>КЛ 0,4 кВ к ТП-39 от ул.Пограничная д. 13 к. 2 до ул.Пограничная д. 15 к. 2</t>
  </si>
  <si>
    <t>Перемычка от Пограничной, 13 корп. 2 до Пограничной, 15 корп. 2</t>
  </si>
  <si>
    <t>КЛ 0,4 кВ к ТП-39 от ул.Пограничная д. 15 к. 1 до ул.Пограничная д. 15 к. 2</t>
  </si>
  <si>
    <t>Перемычка от Пограничной, 15 корп. 1 до Пограничной, 15 корп. 2</t>
  </si>
  <si>
    <t>КЛ 0,4 кВ к ТП-39 от ул.Коммунаров, д. 21 до ул.Пограничная д. 15 к. 1</t>
  </si>
  <si>
    <t>Перемычка от Коммунаров, 21 до Пограничной, 15 корп. 1</t>
  </si>
  <si>
    <t>КЛ 0,4 кВ к ТП-39 от ул.Коммунаров, д. 20 до ул. Ульяновская д. 43</t>
  </si>
  <si>
    <t>Перемычка от Коммунаров, 20 до Ульяновской, 43</t>
  </si>
  <si>
    <t>АПВШБ 3*120+1*50</t>
  </si>
  <si>
    <t xml:space="preserve">КЛ 0,4 кВ к ТП-39 от ул.Пограничная д. 13 к. 1 до ул.Ульяновская д. 17 </t>
  </si>
  <si>
    <t>Перемычка от Пограничной, 13 корп. 1 до Ульяновской, 17</t>
  </si>
  <si>
    <t>КЛ 0,4 кВ к ТП-39 от ул.Ульяновская д. 17 до магазина № 19</t>
  </si>
  <si>
    <t>Перемычка от Ульяновской, 17 до Магазина, 19</t>
  </si>
  <si>
    <t>КЛ 0,4 кВ к ТП-39 от ул.Ульяновская д. 15 к. 1 до ул.Ульяновская д. 15 к. 1(ВУ)</t>
  </si>
  <si>
    <t>КЛ 10 кВ от ТП-40 до ТП-39</t>
  </si>
  <si>
    <t>ТП-40яч3 - ТП-39яч4</t>
  </si>
  <si>
    <t>Трансформаторная подстанция № 40</t>
  </si>
  <si>
    <t>ВЛ 0,4 кВ от ТП-40</t>
  </si>
  <si>
    <t>от ТП-40 Линия 2, Линия 6</t>
  </si>
  <si>
    <t>СИП 2А 3*95+1*95+1*25</t>
  </si>
  <si>
    <t>КЛ 0,4 кВ к ТП-40 ул.Пограничная д.19 к. 1</t>
  </si>
  <si>
    <t>от ТП-40 на Пограничную, 19, корп.1</t>
  </si>
  <si>
    <t>КЛ 10 кВ от ТП-40 до РП-2</t>
  </si>
  <si>
    <t>РП-2яч4 -ТП-40яч8</t>
  </si>
  <si>
    <t xml:space="preserve">Оборудование ТП № 40 </t>
  </si>
  <si>
    <t>КЛ 0,4 кВ к ТП-40 ул.Пограничная д.19 к. 2</t>
  </si>
  <si>
    <t>от ТП-40 на Пограничную, 19, корп.2</t>
  </si>
  <si>
    <t>АСБ  3*120</t>
  </si>
  <si>
    <t>ВЛИ-0,4 кВ от ТП-40 ул. Ульяновская д.61, ул. Пограничная УРИГ №7-1  г.Лодейное Поле</t>
  </si>
  <si>
    <t>от ТП-40 Линия 1</t>
  </si>
  <si>
    <t>СИП 2  3*95+1*95+1*25</t>
  </si>
  <si>
    <t>КЛ 0,4 кВ к ТП-40 л.Пограничная д.19 к. 3</t>
  </si>
  <si>
    <t>от ТП-40 на Пограничную, 19, корп.3</t>
  </si>
  <si>
    <t>АСБ 3*95+1х50</t>
  </si>
  <si>
    <t>КЛ 0,4 кВ к ТП-40 ул.Плеханова д.4</t>
  </si>
  <si>
    <t>от ТП-40 на Плеханова, 4</t>
  </si>
  <si>
    <t>АВВГ 3*120+1*95</t>
  </si>
  <si>
    <t>КЛ 0,4 кВ к ТП-40 от ул.Пограничная д.19 к. 1 до ул.Пограничная д.19 к. 2</t>
  </si>
  <si>
    <t>Перемычка от Пограничной, 19, корп.1 до Пограничной, 19, корп.2</t>
  </si>
  <si>
    <t>АВВГ 3*95+1*70</t>
  </si>
  <si>
    <t>КЛ 0,4 кВ к ТП-40 от ул.Пограничная д.19 к. 2 до ул.Пограничная д.19 к. 3</t>
  </si>
  <si>
    <t>Перемычка от Пограничной, 19, корп.2 до Пограничной, 19, корп.3</t>
  </si>
  <si>
    <t>АСБ 3*95+1*70</t>
  </si>
  <si>
    <t>КЛ 10 кВ от ТП-41 до ТП-25</t>
  </si>
  <si>
    <t>ТП-41яч2 - ТП-25яч3</t>
  </si>
  <si>
    <t>Трансформаторная подстанция № 41</t>
  </si>
  <si>
    <t xml:space="preserve">Оборудование ТП № 41 </t>
  </si>
  <si>
    <t>Трансформаторная подстанция № 42</t>
  </si>
  <si>
    <t>КЛ 0,4 кВ от ТП-42 до детского сада линия 1</t>
  </si>
  <si>
    <t>1-я КЛ от ТП-42 ф Детский сад</t>
  </si>
  <si>
    <t>АСБ 3*240</t>
  </si>
  <si>
    <t>Оборудование подстанции № 42</t>
  </si>
  <si>
    <t>КЛ 0,4 кВ от ТП-42 до детского сада линия 2</t>
  </si>
  <si>
    <t>2-я КЛ от ТП-42 ф Детский сад</t>
  </si>
  <si>
    <t>КЛ 0,4 кВ к  ТП-42  котельная №2, 1 линия</t>
  </si>
  <si>
    <t>1-я КЛ от ТП-42 на котельную 2</t>
  </si>
  <si>
    <t>КЛ 0,4 кВ к  ТП-42  котельная №2, 2 линия</t>
  </si>
  <si>
    <t>2-я КЛ от ТП-42 на котельную 2</t>
  </si>
  <si>
    <t>КЛ 0,4 кВ к  ТП-42  котельная №2, 3 линия</t>
  </si>
  <si>
    <t>3-я КЛ от ТП-42 на котельную 2</t>
  </si>
  <si>
    <t>КЛ 0,4 кВ к  ТП-42  котельная №2, 4 линия</t>
  </si>
  <si>
    <t>4-я КЛ от ТП-42 на котельную 2</t>
  </si>
  <si>
    <t>КЛ 0,4 кВ к ТП-42  до Ульяновской 13</t>
  </si>
  <si>
    <t>КЛ до ВРУ Ульяновская д. 13</t>
  </si>
  <si>
    <t>АПВБбШп 4х120</t>
  </si>
  <si>
    <t>ВЛ 10 кВ от оп.44 до ТП-43 ф. 031-02</t>
  </si>
  <si>
    <t>оп.34 - ТП-43</t>
  </si>
  <si>
    <t>КЛ 10 кВ от ТП-43 до ТП-31</t>
  </si>
  <si>
    <t>ТП-43 яч. 1 - ТП-31 яч.4</t>
  </si>
  <si>
    <t>Трансформаторная подстанция № 43</t>
  </si>
  <si>
    <t xml:space="preserve">Оборудование ТП № 43 </t>
  </si>
  <si>
    <t>КЛ 10 кВ от ТП-44 до ТП-62</t>
  </si>
  <si>
    <t>ТП-44яч2 - ТП-62яч.3</t>
  </si>
  <si>
    <t>ТП-44 Лодейное Поле</t>
  </si>
  <si>
    <t>ВЛ 0,4 кВ от ТП-44</t>
  </si>
  <si>
    <t xml:space="preserve"> от ТП-44 Линия 1</t>
  </si>
  <si>
    <t>СИП-2 3*70+1*95+1*25</t>
  </si>
  <si>
    <t>КЛ 0,4 кВ к ТП-44 пр.Ленина д.48</t>
  </si>
  <si>
    <t xml:space="preserve"> от ТП-44 до Ленина,48</t>
  </si>
  <si>
    <t>Оборудование ТП-44 Лодейное Поле</t>
  </si>
  <si>
    <t>КЛ 0,4 кВ к ТП-44 пр.Ленина д.46</t>
  </si>
  <si>
    <t xml:space="preserve"> от ТП-44 до Ленина,46</t>
  </si>
  <si>
    <t>ВЛ 0,4 кВ от ТП-44 (линия 2) Лодейное Поле</t>
  </si>
  <si>
    <t xml:space="preserve"> от ТП-44  Линия 2</t>
  </si>
  <si>
    <t>КЛ 0,4 кВ к ТП-44 ул.Гагарина д. 18</t>
  </si>
  <si>
    <t xml:space="preserve"> от ТП-44 до Гагарина,18</t>
  </si>
  <si>
    <t>КЛ 0,4 кВ к ТП-44 пр.Ленина д.44</t>
  </si>
  <si>
    <t xml:space="preserve"> от ТП-44 до Ленина,44</t>
  </si>
  <si>
    <t>КЛ 0,4 кВ к ТП-44 пр.Ленина д.42</t>
  </si>
  <si>
    <t xml:space="preserve"> от ТП-44 до Ленина,42</t>
  </si>
  <si>
    <t>КЛ 0,4 кВ к ТП-44 ул.Гагарина д.20</t>
  </si>
  <si>
    <t xml:space="preserve"> от ТП-44 до Гагарина,20</t>
  </si>
  <si>
    <t>АВПБ 3*35 +1*16</t>
  </si>
  <si>
    <t>КЛ 0,4 кВ к ТП-44 ул.Гагарина д12</t>
  </si>
  <si>
    <t xml:space="preserve"> от ТП-44 до Гагарина,12</t>
  </si>
  <si>
    <t>КЛ 0,4 кВ к ТП-44 пр.Ленина д.40</t>
  </si>
  <si>
    <t xml:space="preserve"> от ТП-44 до Ленина,40</t>
  </si>
  <si>
    <t>КЛ 0,4 кВ к ТП-44 пр.Ленина д.38</t>
  </si>
  <si>
    <t xml:space="preserve"> от ТП-44 до Ленина,38</t>
  </si>
  <si>
    <t>КЛ 0,4 кВ к ТП-44 от пр.Ленина д.42 до пр.Ленина д.46</t>
  </si>
  <si>
    <t>Перемычка от Ленина,42 до Ленина,46</t>
  </si>
  <si>
    <t>КЛ 0,4 кВ к ТП-44 от пр.Ленина д.44 ВУ-1 до ВУ-2.</t>
  </si>
  <si>
    <t>Перемычка  Ленина,44 от ВУ1 до ВУ2</t>
  </si>
  <si>
    <t>КЛ 0,4 кВ к ТП-44 от прЛенина д.40 до прЛенина д.44</t>
  </si>
  <si>
    <t>Перемычка от Ленина,40 до Ленина,44</t>
  </si>
  <si>
    <t>КЛ 0,4 кВ к ТП-44 от пр.Ленина д.44 до пр.Ленина д.48</t>
  </si>
  <si>
    <t>Перемычка от Ленина,44 до Ленина,48</t>
  </si>
  <si>
    <t>КЛ 0,4 кВ к ТП-44  от ул.Гагарина д. 18 до ул.Гагарина д.20</t>
  </si>
  <si>
    <t>Перемычка от Гагарина,18 до Гагарина,20</t>
  </si>
  <si>
    <t>АСБ 3*35 +1*16</t>
  </si>
  <si>
    <t>КЛ 0,4 кВ к ТП-44 от ул.Гагарина д.22 до ул.Гагарина д. 18</t>
  </si>
  <si>
    <t>Перемычка от Гагарина,22 до Гагарина,18</t>
  </si>
  <si>
    <t>АВВГ 4*6</t>
  </si>
  <si>
    <t>КЛ 0,4 кВ к ТП-44  от ул.Гагарина д. 18 до ул.Гагарина д.16</t>
  </si>
  <si>
    <t>Перемычка от Гагарина,18 до Гагарина,16</t>
  </si>
  <si>
    <t>СИП 2А 3*25+1*35</t>
  </si>
  <si>
    <t>КЛ 0,4 кВ к ТП-44 от ул.Гагарина д.22 до ул.Гагарина д. 14</t>
  </si>
  <si>
    <t>ВЛ 6 кВ к КТП-45 от оп.11 до оп.12, ф. 031-11</t>
  </si>
  <si>
    <t>оп. 17 - ТП-45</t>
  </si>
  <si>
    <t xml:space="preserve">КТПН № 45 </t>
  </si>
  <si>
    <t>1/40</t>
  </si>
  <si>
    <t>ВЛ 6 кВ от ПС-31 до оп.19, ф. 031-11</t>
  </si>
  <si>
    <t>ПС-31 - оп. 25</t>
  </si>
  <si>
    <t>КЛ 6 кВ от оп.19 до ТП-46</t>
  </si>
  <si>
    <t>оп. 25 - ТП-46</t>
  </si>
  <si>
    <t>Трансформаторная подстанция № 46</t>
  </si>
  <si>
    <t>1/250
1/160</t>
  </si>
  <si>
    <t>КЛ 6 кВ от ТП-46 до ТП-2</t>
  </si>
  <si>
    <t>ТП-46 яч. 3 - ТП-2 яч. 1</t>
  </si>
  <si>
    <t xml:space="preserve">Оборудование ТП № 46 </t>
  </si>
  <si>
    <t>КЛ 6 кВ от ТП-46 до ТП-50</t>
  </si>
  <si>
    <t>ТП-46яч1 - ТП-50яч4</t>
  </si>
  <si>
    <t>ВЛЗ-10 кВ от ТП-18 ф. 266-20 до КТП Лодейное Поле</t>
  </si>
  <si>
    <t>ф.266-20 от оп. 6 до ТП-47</t>
  </si>
  <si>
    <t>КТП в районе д.№2 по пер.Паромный Лодейное Поле</t>
  </si>
  <si>
    <t>ВЛИ-0,38 кВ от КТП Лодейное Поле</t>
  </si>
  <si>
    <t>от ТП-47 Линия 1, Линия 2, Линия 3, Линия 4</t>
  </si>
  <si>
    <t>СИП 2 3х95+1х95+1х16</t>
  </si>
  <si>
    <t>ВЛ 6 кВ от оп.38 до ТП-49 ф. 031-02</t>
  </si>
  <si>
    <t>оп. 27 - ТП-49яч1</t>
  </si>
  <si>
    <t>Трансформаторная подстанция № 49</t>
  </si>
  <si>
    <t>ТП-49</t>
  </si>
  <si>
    <t xml:space="preserve">Оборудование ТП № 49 </t>
  </si>
  <si>
    <t>ТМГ СУ 250 6/0,4 У/У трансформатор</t>
  </si>
  <si>
    <t>ВЛ 6 кВ от оп. 31 до оп. 36 (ТП-50)</t>
  </si>
  <si>
    <t>оп. 31 - оп. 36 
ф. 031-06</t>
  </si>
  <si>
    <t>КЛ 6 кВ от ТП-50 до оп. 36 (на ВЛ 6 кВ)</t>
  </si>
  <si>
    <t>оп. 36 - ТП-50</t>
  </si>
  <si>
    <t>Трансформаторная подстанция №50</t>
  </si>
  <si>
    <t>ТП-50</t>
  </si>
  <si>
    <t>Оборудование ТП №50</t>
  </si>
  <si>
    <t>ВЛ 6 кВ от оп.27 до ТП-51 ф.031-02</t>
  </si>
  <si>
    <t>оп. 9-ТП-51 яч. 2</t>
  </si>
  <si>
    <t>КЛ 6 кВ от оп.17 до ТП-51 Ф. 031-09</t>
  </si>
  <si>
    <t>оп. 17 - ТП-51</t>
  </si>
  <si>
    <t>АСБ-6 3*95</t>
  </si>
  <si>
    <t>Трансформаторная подстанция № 51</t>
  </si>
  <si>
    <t>ТП-51</t>
  </si>
  <si>
    <t>ВЛ 0,4 от ТП-51</t>
  </si>
  <si>
    <t xml:space="preserve"> от ТП-51   Линия 1</t>
  </si>
  <si>
    <t xml:space="preserve">Оборудование ТП № 51 </t>
  </si>
  <si>
    <t>ВЛИ-0,4 кВ от ТП-51 Лодейное Поле ЛО</t>
  </si>
  <si>
    <t>от ТП-51 ф. "Бедаш"</t>
  </si>
  <si>
    <t>КЛ 10 кВ от ТП-52 до ТП-37</t>
  </si>
  <si>
    <t>ТП-52яч1 - ТП-37яч8</t>
  </si>
  <si>
    <t>Трансформаторная подстанция № 52</t>
  </si>
  <si>
    <t>ТП-52</t>
  </si>
  <si>
    <t>ВЛ-0,4 кВ от ТП -52 г.Лодейное Поле</t>
  </si>
  <si>
    <t>от ТП-52 Линия 1, Линия 2</t>
  </si>
  <si>
    <t>СИП 2 3х95+1х95+1х25, СИП4 2х16</t>
  </si>
  <si>
    <t>КЛ 0,4 кВ от ТП-52 до ТП-23</t>
  </si>
  <si>
    <t xml:space="preserve"> от ТП-52 на ТП-23</t>
  </si>
  <si>
    <t>КЛ 10 кВ от ТП-52 до ТП-83</t>
  </si>
  <si>
    <t>ТП-52яч6 - ТП-83яч3</t>
  </si>
  <si>
    <t xml:space="preserve">Оборудование ТП № 52 </t>
  </si>
  <si>
    <t>КЛ 0,4 кВ к ТП-52 на школу №3, линия 1</t>
  </si>
  <si>
    <t>1-я КЛ от ТП-52 на Школу 3</t>
  </si>
  <si>
    <t>КЛ 0,4 кВ к ТП-52 на школу №3, линия 2</t>
  </si>
  <si>
    <t>2-я КЛ от ТП-52 на Школу 3</t>
  </si>
  <si>
    <t>КЛ 0,4 кВ к ТП-52 на школу №3, линия 3</t>
  </si>
  <si>
    <t>3-я КЛ от ТП-52 на Школу 3</t>
  </si>
  <si>
    <t>КЛ 0,4 кВ к ТП-52 на школу №3, линия 4</t>
  </si>
  <si>
    <t>4-я КЛ от ТП-52 на Школу 3</t>
  </si>
  <si>
    <t>КЛ 0,4 кВ к ТП-52 на школу №3, линия 5</t>
  </si>
  <si>
    <t>5-я КЛ от ТП-52 на Школу 3</t>
  </si>
  <si>
    <t>КЛ 0,4 кВ к ТП-52 на школу №3, линия 6</t>
  </si>
  <si>
    <t>6-я КЛ от ТП-52 на Школу 3</t>
  </si>
  <si>
    <t>КЛ 0,38 кВ от ТП-52 РУ 0,38 кВ 1 с.ш. до ВУ здания котельной ФОК</t>
  </si>
  <si>
    <t>КЛ от ТП-52 до ФОК ВРУ ввод № 1</t>
  </si>
  <si>
    <t>АВБбШп-1 4х95</t>
  </si>
  <si>
    <t>2КЛ 0,38 кВ от ТП-52 РУ 0,38 кВ 1 с.ш. до ВУ 1 здания  ФОК</t>
  </si>
  <si>
    <t>КЛ от ТП-52 до блок-модульной котельнии ввод №1</t>
  </si>
  <si>
    <t>АВБбШп-1 4х25</t>
  </si>
  <si>
    <t>КЛ 0,38 кВ от ТП-52 РУ 0,38 кВ 2 с.ш. до ВУ здания котельной ФОК</t>
  </si>
  <si>
    <t>КЛ от ТП-52 до ФОК ВРУ ввод № 2</t>
  </si>
  <si>
    <t>2КЛ 0,38 кВ от ТП-52 РУ 0,38 кВ 2 с.ш. до ВУ  здания  ФОК</t>
  </si>
  <si>
    <t>КЛ от ТП-52 до блок-модульной котельнии ввод №2</t>
  </si>
  <si>
    <t>КЛ 10 кВ от ТП-53 до ТП-57</t>
  </si>
  <si>
    <t xml:space="preserve">ТП-57яч7 - ТП-53 </t>
  </si>
  <si>
    <t>Трансформаторная подстанция № 53</t>
  </si>
  <si>
    <t>ТП-53</t>
  </si>
  <si>
    <t>ВЛ 0,4 кВ от ТП-53</t>
  </si>
  <si>
    <t xml:space="preserve"> от ТП-53 Линия 1</t>
  </si>
  <si>
    <t xml:space="preserve">Оборудование ТП № 53 </t>
  </si>
  <si>
    <t>ВЛИ-0,4 кВ от ТП- 55</t>
  </si>
  <si>
    <t>от ТП-55 Линия 1</t>
  </si>
  <si>
    <t>2КЛ-10 кВ от ТП до ТП-71, ТП-75 г. Лодейное Поле</t>
  </si>
  <si>
    <t>ТП-56 - ТП-71
ТП-56-ТП-75</t>
  </si>
  <si>
    <t>БКТПБ-2х1250/0,4 кВ г. Лодейное Поле</t>
  </si>
  <si>
    <t>2/1000</t>
  </si>
  <si>
    <t>КЛ 10 кВ от ТП-57 до ТП-67</t>
  </si>
  <si>
    <t>ТП-57яч2 - ТП-67яч5</t>
  </si>
  <si>
    <t>Трансформаторная подстанция №57</t>
  </si>
  <si>
    <t>ТП-57</t>
  </si>
  <si>
    <t>ВЛ 0,4 кВ от ТП-57</t>
  </si>
  <si>
    <t xml:space="preserve"> от ТП-57    Линия 1, Линия 2</t>
  </si>
  <si>
    <t>СИП 2  3х95+1х95+1х25</t>
  </si>
  <si>
    <t>КЛ 0,4 кВ от ТП-57 на ул.  Володарского д.31, линия 1</t>
  </si>
  <si>
    <t>1-я КЛ от ТП-57 на Володарского, 31</t>
  </si>
  <si>
    <t>АСБ 4*185</t>
  </si>
  <si>
    <t>КЛ 10 кВ от ТП-57 до ТП-52</t>
  </si>
  <si>
    <t>ТП-57 - ТП-52</t>
  </si>
  <si>
    <t>Оборудование ТП №57</t>
  </si>
  <si>
    <t>ВЛИ 0,4 кВ от ТП-57</t>
  </si>
  <si>
    <t>от ТП-57 Линия 3</t>
  </si>
  <si>
    <t>КЛ 0,4 кВ от ТП-57 на ул.  Володарского д.31, линия 2</t>
  </si>
  <si>
    <t>2-я КЛ от ТП-57 на Володарского, 31</t>
  </si>
  <si>
    <t>КЛ 0,4 кВ от ТП-57 на Карла Маркса 36 (бывшая Школа №3)</t>
  </si>
  <si>
    <t>КЛ от ТП-57 на К.Маркса д. 36 (бывшая школа)</t>
  </si>
  <si>
    <t>АСБ2л 4*150</t>
  </si>
  <si>
    <t>КЛ-0,4 кВ от ТП-57 г. Лодейное Поле ЛО</t>
  </si>
  <si>
    <t>КЛ от ТП-57 до ВРУ Ленина 14</t>
  </si>
  <si>
    <t>КЛ-0,4 кВ от ТП-57 до Карла Маркса д. 36</t>
  </si>
  <si>
    <t>КЛ от ТП-57 до ВРУ Карла Маркса д. 36</t>
  </si>
  <si>
    <t>АВБбШв-1 4х150</t>
  </si>
  <si>
    <t>КЛ 10 кВ от ТП-58 до ТП-8</t>
  </si>
  <si>
    <t>ТП-58яч4 - ТП-8яч2</t>
  </si>
  <si>
    <t>1962/   2006</t>
  </si>
  <si>
    <t>АСБ2л-10 3*150</t>
  </si>
  <si>
    <t>Трансформаторная подстанция №58</t>
  </si>
  <si>
    <t>ТП-58</t>
  </si>
  <si>
    <t>ВЛ 0,4 кВ от ТП-58</t>
  </si>
  <si>
    <t xml:space="preserve"> от ТП-58 Линия 1, Линия 2</t>
  </si>
  <si>
    <t>КЛ 0,4 кВ от ТП-58 на пр. Ленина д. 33</t>
  </si>
  <si>
    <t xml:space="preserve"> от ТП-58 на Ленина, 33</t>
  </si>
  <si>
    <t>Оборудование ТП №58</t>
  </si>
  <si>
    <t>КЛ 0,4 кВ от ТП-58 на ул. Карла Маркса д. 33а</t>
  </si>
  <si>
    <t xml:space="preserve"> от ТП-58 на К. Маркса,33а</t>
  </si>
  <si>
    <t>ААБ 3*70 +1*50</t>
  </si>
  <si>
    <t>КЛ 0,4 кВ от ТП-58 на котельную №1</t>
  </si>
  <si>
    <t xml:space="preserve"> от ТП-58 до Котельной 1</t>
  </si>
  <si>
    <t>АСБ 3*50</t>
  </si>
  <si>
    <t>КЛ 0,4 кВ от ТП-58 на пр. Ленина д. 31</t>
  </si>
  <si>
    <t xml:space="preserve"> от ТП-58 до Ленина, 31</t>
  </si>
  <si>
    <t>ААБ 3*70 +1*25</t>
  </si>
  <si>
    <t>КЛ 0,4 кВ от ТП-58 на пр. Урицкого д. 8а</t>
  </si>
  <si>
    <t xml:space="preserve"> от ТП-58 до Урицкого, 8а</t>
  </si>
  <si>
    <t>АПВБ 3*50 +1*25</t>
  </si>
  <si>
    <t>КЛ 0,4 кВ к ТП-58 от  пр. Урицкого д. 8 до пр. Ленина д. 29</t>
  </si>
  <si>
    <t>Перемычка от Урицкого,8 до Ленина, 29</t>
  </si>
  <si>
    <t>АСБ 3*50 +1*16</t>
  </si>
  <si>
    <t>КЛ 0,4 кВ к ТП-58 от  ул. Карла Маркса д. 33  до ул.Карла маркса д. 35</t>
  </si>
  <si>
    <t>Перемычка от К.Маркса, 33 до К.Маркса, 35</t>
  </si>
  <si>
    <t>АШВБ 3*50 +1*25</t>
  </si>
  <si>
    <t xml:space="preserve">КЛ 0,4 кВ к ТП-58 от  пр. Ленина д. 31  до пр.Урицкого д. 8  </t>
  </si>
  <si>
    <t>Перемычка от Ленина, 31 до Урицкого,8</t>
  </si>
  <si>
    <t xml:space="preserve">КЛ 0,4 кВ к ТП-58 от  пр. Ленина д. 29  до пр.Урицкого д. 8  </t>
  </si>
  <si>
    <t>Перемычка от Ленина, 29 до Урицкого, 8</t>
  </si>
  <si>
    <t>КЛ 0,4 кВ к ТП-58 от пр. Урицкого д. 8а до Титова, 38 (здания милиции)</t>
  </si>
  <si>
    <t>Перемычка от Урицкого, 8а до Милиции</t>
  </si>
  <si>
    <t>ААБ 3*35 +1*16</t>
  </si>
  <si>
    <t>КЛ 0,4 кВ к ТП-58 от пр. Титова д. 36 до ул. Титова д. 40</t>
  </si>
  <si>
    <t>КЛ 0,4 кВ к ТП-58 от пр. Титова д. 40  до ул. Титова д. 38</t>
  </si>
  <si>
    <t>Перемычка от Титова, 40 доТитова, 38</t>
  </si>
  <si>
    <t xml:space="preserve">КЛ 0,4 кВ к ТП-58 от  пр. Урицкого  д. 8а   до пр.Урицкого д. 8  </t>
  </si>
  <si>
    <t>Перемычка от Урицкого, 8а до Урицкого, 8</t>
  </si>
  <si>
    <t xml:space="preserve">КЛ 0,4 кВ к ТП-58 на  пр. Ленина д. 29  </t>
  </si>
  <si>
    <t xml:space="preserve"> от ТП-58 на Ленина, 29</t>
  </si>
  <si>
    <t>КЛ 0,4 кВ к ТП-58 от  ул. Карла Маркса д. 35  до ул.Карла маркса д. 37</t>
  </si>
  <si>
    <t>Перемычка от К.Маркса,35 до К.Маркса,37</t>
  </si>
  <si>
    <t>КЛ 0,4 кВ к ТП-58 от ул.Карла Маркса д.ЗЗ А до ул.Карла Маркса д.35</t>
  </si>
  <si>
    <t>КЛ 10 кВ от ТП-62 до ТП-40</t>
  </si>
  <si>
    <t>ТП-62яч6 - ТП-40яч5</t>
  </si>
  <si>
    <t xml:space="preserve">Оборудование ТП № 62 </t>
  </si>
  <si>
    <t>КЛ 0,4 кВ от ТП-62 на начальную школу</t>
  </si>
  <si>
    <t xml:space="preserve">КЛ от ТП62 до начальной школы </t>
  </si>
  <si>
    <t>1964/2007</t>
  </si>
  <si>
    <t>АВБбШв 4*120</t>
  </si>
  <si>
    <t>КЛ 0,4 кВ от ТП-62 до Ленина д.48</t>
  </si>
  <si>
    <t xml:space="preserve"> от ТП-62 до Ленина,48</t>
  </si>
  <si>
    <t>КЛ-0,4 кВ от ТП-62 до ТЦ пр. Ленина д. 46-а Лодейное Поле</t>
  </si>
  <si>
    <t>от ТП-62 до ТЦ</t>
  </si>
  <si>
    <t>ЛЭП 6 кВ от оп. 15 до ТП-63 ф. 031-11</t>
  </si>
  <si>
    <t>оп.21- оп. 14а (ТП-63)</t>
  </si>
  <si>
    <t>СИП-3
1х50</t>
  </si>
  <si>
    <t>Трансформаторная подстанция № 63</t>
  </si>
  <si>
    <t>встроенная</t>
  </si>
  <si>
    <t>ВЛ-0,4 кВ от ТП-63</t>
  </si>
  <si>
    <t>от ТП-63  Линия № 1</t>
  </si>
  <si>
    <t xml:space="preserve">Оборудование ТП № 63 </t>
  </si>
  <si>
    <t>Трансформаторная подстанция № 64</t>
  </si>
  <si>
    <t>ТП-64</t>
  </si>
  <si>
    <t>ВЛ 0,4 кВ от ТП-64</t>
  </si>
  <si>
    <t>от ТП-64  Линия № 1</t>
  </si>
  <si>
    <t xml:space="preserve">Оборудование ТП № 64 </t>
  </si>
  <si>
    <t>КЛ 10 кВ от ТП-65 до ТП-75</t>
  </si>
  <si>
    <t>ТП-65яч8 - ТП-75яч7</t>
  </si>
  <si>
    <t>КЛ 0,4 кВ от ТП-65 до ж.д. Леншоссе, д. 46</t>
  </si>
  <si>
    <t>КЛ 10 кВ от ТП-66 до ТП-81</t>
  </si>
  <si>
    <t>ТП-66яч1 - ТП-81яч3</t>
  </si>
  <si>
    <t>ААБлу 3*185</t>
  </si>
  <si>
    <t>Трансформаторная подстанция № 66</t>
  </si>
  <si>
    <t>ВЛ 0,4 кВ от ТП-66</t>
  </si>
  <si>
    <t xml:space="preserve"> от ТП-66 Линия 1, Линия 2, Линия 3</t>
  </si>
  <si>
    <t>СИП-2 3х95+1х95+2х25, А-35, СИП 2  3*50+1*70</t>
  </si>
  <si>
    <t>Оборудование подстанции № 66</t>
  </si>
  <si>
    <t>Трансформаторная подстанция № 67</t>
  </si>
  <si>
    <t>ТП-67</t>
  </si>
  <si>
    <t>ВЛ 0,4 кВ от ТП-67</t>
  </si>
  <si>
    <t>от ТП-67 Линия 1</t>
  </si>
  <si>
    <t>СИП 2А 3х95+1х95+1х16</t>
  </si>
  <si>
    <t>КЛ 0,4 кВ от ТП-67 на пр.Гагарина д.11</t>
  </si>
  <si>
    <t>КЛ-0,38кВ от ТП-67 до Гагарина,11</t>
  </si>
  <si>
    <t xml:space="preserve">Оборудование ТП № 67 </t>
  </si>
  <si>
    <t>КЛ 0,4 кВ от ТП-67 до детского сада "Катюша" линия 1</t>
  </si>
  <si>
    <t>1-я КЛ-0,38кВ от ТП-67 до Детского сада</t>
  </si>
  <si>
    <t>ААШв 3*70 +1*35</t>
  </si>
  <si>
    <t>КЛ 0,4 кВ от ТП-67 до детского сада "Катюша" линия 2</t>
  </si>
  <si>
    <t>2-я КЛ-0,38кВ от ТП-67 до Детского сада</t>
  </si>
  <si>
    <t>КЛ 0,4 кВ к ТП-67 на ул.Володарского д.28 корпус 1</t>
  </si>
  <si>
    <t>КЛ-0,38кВ от ТП-67 до Володарского,28 корп. 1</t>
  </si>
  <si>
    <t>ААШв 3*95 +1*35</t>
  </si>
  <si>
    <t>КЛ 0,4 кВ к ТП-67 от ул.Володарского д.28 корпус 1 до ул.Володарского д.28 корпус 2</t>
  </si>
  <si>
    <t>Перемычка от Володарского,28 корп. 1 до Володарского, 28 корп. 2</t>
  </si>
  <si>
    <t>КЛ 0,4 кВ к ТП-67 от ул.Володарского д.28 корпус 2 до ул.Володарского д.26</t>
  </si>
  <si>
    <t>Перемычка от Володарского,28 корп. 2 до Володарского, 26</t>
  </si>
  <si>
    <t>КЛ 0,4 кВ к ТП-67 от ул.Гагарина д. 11 до ул.Гагарина д.9</t>
  </si>
  <si>
    <t>Перемычка от Гагарина,11 до Гагарина,9</t>
  </si>
  <si>
    <t>АВАБл 3*95+1*70</t>
  </si>
  <si>
    <t>КЛ 10 кВ от ТП-68 до ТП-21</t>
  </si>
  <si>
    <t>ТП-68яч3 - ТП-21яч8</t>
  </si>
  <si>
    <t>ААШв-10 3*120</t>
  </si>
  <si>
    <t>Трансформаторная подстанция № 68</t>
  </si>
  <si>
    <t>КЛ 0,4 кВ к ТП-68 на ул. Володарского, д. 26</t>
  </si>
  <si>
    <t xml:space="preserve"> от ТП-68 до Володарского,26</t>
  </si>
  <si>
    <t>КЛ 10 кВ от ТП-68 до ТП-67</t>
  </si>
  <si>
    <t>ТП-68яч2 - ТП-67яч6</t>
  </si>
  <si>
    <t>ААШв-10 3*95</t>
  </si>
  <si>
    <t>Оборудование подстанции № 68</t>
  </si>
  <si>
    <t>КЛ 0,4 кВ к ТП-68 на ул. Гагарина, д. 7</t>
  </si>
  <si>
    <t xml:space="preserve"> отТП-68 до Гагарина,7</t>
  </si>
  <si>
    <t>АСБ 3*35 +1*25</t>
  </si>
  <si>
    <t>КЛ 10 кВ от ТП-68 до ТП-44</t>
  </si>
  <si>
    <t>ТП-68яч2 - ТП-44яч1</t>
  </si>
  <si>
    <t>КЛ 0,4 кВ к ТП-68 на ул. Володарского, д. 30  (магазин "Ладога")</t>
  </si>
  <si>
    <t xml:space="preserve"> от ТП-68 до Володарского,30;"Ладога"</t>
  </si>
  <si>
    <t>КЛ 0,4 кВ к ТП-68 на ул. Гагарина, д. 9</t>
  </si>
  <si>
    <t xml:space="preserve"> от ТП-68 до Гагарина,9</t>
  </si>
  <si>
    <t>КЛ 0,4 кВ к ТП-68 на ул. Гагарина, д. 13</t>
  </si>
  <si>
    <t>1-я КЛ от ТП-68 до Гагарина,13</t>
  </si>
  <si>
    <t>2-я КЛ от ТП-68 до Гагарина,13</t>
  </si>
  <si>
    <t>КЛ 0,4 кВ к ТП-68 на ул. Гагарина, д. 13 (маг. Фрегат)</t>
  </si>
  <si>
    <t>3-я КЛ от ТП-68 до Гагарина,13</t>
  </si>
  <si>
    <t xml:space="preserve">КЛ 0,4 кВ к ТП-68 на ул. Володарского, д. 30 </t>
  </si>
  <si>
    <t xml:space="preserve"> от ТП-68 до Володарского,30</t>
  </si>
  <si>
    <t>ААШв 3*95 +1*25</t>
  </si>
  <si>
    <t>КЛ 0,4 кВ к ТП-68 от  ул. Гагарина, д. 9 до ул. Гагарин  д. 12</t>
  </si>
  <si>
    <t>Перемычка Гагарина,9-Гагарина,12</t>
  </si>
  <si>
    <t>КЛ 0,4 кВ к ТП-68 от  ул. Гагарина, д. 7 до ул. Володарского  д. 26</t>
  </si>
  <si>
    <t>Перемычка от Гагарина,7 до Володарского,26</t>
  </si>
  <si>
    <t>ВЛ 10 кВ от ТП-71 до оп.18 ф.266-20</t>
  </si>
  <si>
    <t>ф. 266-20 от ТП-71 до оп. 18</t>
  </si>
  <si>
    <t>КЛ 10 кВ от ПС-266 до ТП-71, ф. 266-20</t>
  </si>
  <si>
    <t>ПС266яч4 - 
ТП-71яч4</t>
  </si>
  <si>
    <t>Трансформаторная подстанция № 71</t>
  </si>
  <si>
    <t>КЛ 10 кВ от оп.18 до ТП-19 ф.266-20</t>
  </si>
  <si>
    <t>оп. 18-ТП19 яч.2</t>
  </si>
  <si>
    <t>1969/  2007</t>
  </si>
  <si>
    <t>Оборудование ТП № 71</t>
  </si>
  <si>
    <t>ВЛ 10 кВ от оп. 25 до ТП-72 ф. 266-03</t>
  </si>
  <si>
    <t>ф. 266-03 оп. 16 до ТП-72</t>
  </si>
  <si>
    <t xml:space="preserve">Оборудование ТП № 72 </t>
  </si>
  <si>
    <t>ВЛ 10 кВ от оп. 15 до ТП-73 ф. 266-20</t>
  </si>
  <si>
    <t>ф.266-20 от оп. 15 до оп. 21</t>
  </si>
  <si>
    <t>2КЛ 10 кВ от опоры до ТП-73 ф.266-20</t>
  </si>
  <si>
    <t>ф. 266-20 оп. № 21 ЛР32 - ТП-73</t>
  </si>
  <si>
    <t>2хАСБ-10 3*150</t>
  </si>
  <si>
    <t>Трансформаторная подстанция № 73</t>
  </si>
  <si>
    <t xml:space="preserve">Оборудование ТП № 73 </t>
  </si>
  <si>
    <t>ВЛ 10 кВ от ТП-74 до ТП-22 ф. 266-03</t>
  </si>
  <si>
    <t>ТП-74 - ТП-22яч5</t>
  </si>
  <si>
    <t>Трансформаторная подстанция № 74</t>
  </si>
  <si>
    <t>ВЛ 0,4 кВ от ТП-74</t>
  </si>
  <si>
    <t>от ТП-74 Линия 1</t>
  </si>
  <si>
    <t>КЛ 0,4 кВ к ТП-74 на ул. Сельскую</t>
  </si>
  <si>
    <t>Оборудование подстанции № 74</t>
  </si>
  <si>
    <t>КЛ 10 кВ от ТП-19 до ТП-75</t>
  </si>
  <si>
    <t>ТП-19яч1 - ТП-75яч4</t>
  </si>
  <si>
    <t>Часть здания - трансформаторная подстанция</t>
  </si>
  <si>
    <t xml:space="preserve">Оборудование части здания - ТП № 75 </t>
  </si>
  <si>
    <t>266-06</t>
  </si>
  <si>
    <t>ВЛ 10 кВ от оп.1 до оп. 75 ТП-76 (КОС) ф. 266-06</t>
  </si>
  <si>
    <t>ПС266 -оп.1-оп.75</t>
  </si>
  <si>
    <t>СИП-3 1х95, А-70, А-35</t>
  </si>
  <si>
    <t>2КЛ 10 кВ к ТП-76 от ПС-266 до оп.1 ф. 266-20</t>
  </si>
  <si>
    <t>ПС266яч12 - оп.1</t>
  </si>
  <si>
    <t>2 АСБ-10 3*95</t>
  </si>
  <si>
    <t>Трансформаторная подстанция № 76</t>
  </si>
  <si>
    <t>ТП-76</t>
  </si>
  <si>
    <t>КЛ 10 кВ от оп.75 до ТП-76 (КОС) ф. 266-06</t>
  </si>
  <si>
    <t>оп.78 - ТП-76яч2</t>
  </si>
  <si>
    <t xml:space="preserve">Оборудование ТП № 76 </t>
  </si>
  <si>
    <t>266-10</t>
  </si>
  <si>
    <t>ВЛ 10 кВ от ЛР. 144 до оп. 5 (к ТП-76 КОС) ф. 266-10</t>
  </si>
  <si>
    <t>от ЛР144 до оп. 7</t>
  </si>
  <si>
    <t>КЛ 10 кВ от оп. 5 до ТП-76 (КОС) ф. 266-10</t>
  </si>
  <si>
    <t>оп.7- ТП-76</t>
  </si>
  <si>
    <t>Трансформаторная подстанция №77</t>
  </si>
  <si>
    <t>Оборудование ТП №77</t>
  </si>
  <si>
    <t>КЛ 10 кВ от ТП-78 до ТП-24</t>
  </si>
  <si>
    <t>ТП-78яч4 - ТП-24яч3</t>
  </si>
  <si>
    <t>Трансформаторная подстанция № 78</t>
  </si>
  <si>
    <t>ТП-78</t>
  </si>
  <si>
    <t xml:space="preserve">Оборудование ТП № 78 </t>
  </si>
  <si>
    <t>031-10</t>
  </si>
  <si>
    <t>ВЛ-6кВ фидер 031-10</t>
  </si>
  <si>
    <t>оп. 1 - оп. 42 ф. 031-10</t>
  </si>
  <si>
    <t>СИП-3
1х70</t>
  </si>
  <si>
    <t xml:space="preserve"> Оборудование встроенной  ТП  №79 </t>
  </si>
  <si>
    <t>ТП-79</t>
  </si>
  <si>
    <t>1/400
1/400</t>
  </si>
  <si>
    <t>КЛ 10 кВ от ТП-81 до ТП-6</t>
  </si>
  <si>
    <t>ТП-81яч1 - ТП-6яч3</t>
  </si>
  <si>
    <t>Оборудование подстанции № 81</t>
  </si>
  <si>
    <t>ТП-81</t>
  </si>
  <si>
    <t>ВЛ 0,4 кВ от ТП-81</t>
  </si>
  <si>
    <t xml:space="preserve"> от ТП-81 Линия 1, Линия 2, Линия 3, Линия 4</t>
  </si>
  <si>
    <t>СИП2А 3*95+1*95+1*25</t>
  </si>
  <si>
    <t>КЛ-10 кВ от ТП-81 до БКТП-10/0,4 кВ в г.Лодейное Поле</t>
  </si>
  <si>
    <t>АСБ2л-10 3*120</t>
  </si>
  <si>
    <t xml:space="preserve">ВЛИ-0,38 кВ от ТП-81 Лодейное Поле </t>
  </si>
  <si>
    <t>от ТП-81 Л-5</t>
  </si>
  <si>
    <t>КЛ 10 кВ от ТП-82 до ТП-12</t>
  </si>
  <si>
    <t>ТП-82яч2 - ТП-12яч5</t>
  </si>
  <si>
    <t>СБ 3*70</t>
  </si>
  <si>
    <t>Трансформаторная подстанция № 82</t>
  </si>
  <si>
    <t>ВЛ 0,4 кВ от ТП-82</t>
  </si>
  <si>
    <t xml:space="preserve"> от ТП-82 Линия 2, Линия 3, Линия 4, Линия 5, Линия 6</t>
  </si>
  <si>
    <t>СИП2 3*95+1*95+1*25, СИП 4 2х25</t>
  </si>
  <si>
    <t>КЛ 0,4 кВ к ТП-82 на здание "Славатор", линия 1</t>
  </si>
  <si>
    <t>1-я КЛ от ТП82 до с/к "Славатор"</t>
  </si>
  <si>
    <t>АСБ 2л 4*50</t>
  </si>
  <si>
    <t xml:space="preserve">Оборудование ТП № 82 </t>
  </si>
  <si>
    <t>КЛ 0,4 кВ к ТП-82 на здание "Славатор", линия 2</t>
  </si>
  <si>
    <t>2-я КЛ от ТП82 до с/к "Славатор"</t>
  </si>
  <si>
    <t>ВЛ-0,38 кВ от ТП-82 Лодейное Поле</t>
  </si>
  <si>
    <t xml:space="preserve"> от ТП-82 Линия 1</t>
  </si>
  <si>
    <t>СИП2 3*95+1*95+1*16, СИП4 4х16</t>
  </si>
  <si>
    <t>КЛ 10 кВ от ТП-83 до ТП-21</t>
  </si>
  <si>
    <t>ТП-83яч1 - ТП-21яч1</t>
  </si>
  <si>
    <t>АСБ-6 3*240</t>
  </si>
  <si>
    <t>Трансформаторная подстанция № 83</t>
  </si>
  <si>
    <t>ТП-83</t>
  </si>
  <si>
    <t>1/100
1/250</t>
  </si>
  <si>
    <t>ВЛ 0,4 кВ от ТП-83</t>
  </si>
  <si>
    <t xml:space="preserve"> от ТП-83 Линия 1, Линия 2</t>
  </si>
  <si>
    <t>СИП 2А 3*95+1*95+1*25, СИП4 2х16</t>
  </si>
  <si>
    <t>КЛ 0,4 кВ от ТП-83 на Дом культуры, линия 1</t>
  </si>
  <si>
    <t>1-я КЛ от ТП-83 на ДНТ (Ленина,4)</t>
  </si>
  <si>
    <t>АСБ 3*185+1*70</t>
  </si>
  <si>
    <t>Оборудование ТП № 83</t>
  </si>
  <si>
    <t>КЛ 0,4 кВ от ТП-83 на Дом культуры, линия 2</t>
  </si>
  <si>
    <t>2-я КЛ от ТП-83 на ДНТ (Ленина,4)</t>
  </si>
  <si>
    <t>ААБ 3*185+1*35</t>
  </si>
  <si>
    <t>КЛ 0,4 кВ от ТП-83 на Дом культуры, линия 3</t>
  </si>
  <si>
    <t>3-я КЛ от ТП-83 на ДНТ (Ленина,4)</t>
  </si>
  <si>
    <t>АШВ 3*95 +1*50</t>
  </si>
  <si>
    <t>КЛ 0,4 кВ от ТП-83 на карусели</t>
  </si>
  <si>
    <t xml:space="preserve"> от ТП-83 на Аттракционы</t>
  </si>
  <si>
    <t>АКВВГ 3*10 +1*4</t>
  </si>
  <si>
    <t>ВЛ 10 кВ от оп.5 до ТП-84, ф. 266-03</t>
  </si>
  <si>
    <t>оп.5 - ТП-84яч1</t>
  </si>
  <si>
    <t>КТП в районе ул. Советская д.20</t>
  </si>
  <si>
    <t>ТП-84</t>
  </si>
  <si>
    <t>ВЛ 0,4 кВ от ТП-84</t>
  </si>
  <si>
    <t xml:space="preserve"> от ТП-84  Линия 1, Линия 2
от ТП-87  Линия 1</t>
  </si>
  <si>
    <t>СИП-2 3*95+1*95+2*25, СИП-4 4х16</t>
  </si>
  <si>
    <t>КЛ 10 кВ от ТП-85 до ТП-37</t>
  </si>
  <si>
    <t>ТП-85яч1 - ТП-37яч2</t>
  </si>
  <si>
    <t>Трансформаторная подстанция №85</t>
  </si>
  <si>
    <t>ВЛ 0,4 кВ от ТП-85</t>
  </si>
  <si>
    <t xml:space="preserve"> от ТП-85 Линия 1, Линия 2, Линия 3, Линия 4, Линия 5, Линия 6</t>
  </si>
  <si>
    <t>СИП-2 3*95+1*95+1*25
СИП-4 2*16, СИП-4 4*16</t>
  </si>
  <si>
    <t>КЛ 0,4 кВ от ТП-85 на пр. Ленина д. 47, линия 1</t>
  </si>
  <si>
    <t>1-я КЛ от ТП-85 на Ленина, 47</t>
  </si>
  <si>
    <t>АПВБ 3*35 +1*16</t>
  </si>
  <si>
    <t>КЛ 10 кВ от ТП-85 до ТП-82</t>
  </si>
  <si>
    <t>ТП-85яч2 - ТП-82яч3</t>
  </si>
  <si>
    <t>Оборудование ТП №85</t>
  </si>
  <si>
    <t>КЛ 0,4 кВ от ТП-85 на пр. Ленина д. 47, линия 2</t>
  </si>
  <si>
    <t>2-я КЛ от ТП-85 на Ленина, 47</t>
  </si>
  <si>
    <t xml:space="preserve">КЛ-0,4 кВ от ТП-85 до оп. 5 </t>
  </si>
  <si>
    <t>БКТП 250/10/0,4 Лодейное Поле</t>
  </si>
  <si>
    <t>КТП в районе ул. Советская д.1</t>
  </si>
  <si>
    <t>1/63</t>
  </si>
  <si>
    <t>КТП-88</t>
  </si>
  <si>
    <t>ВЛ-0,4 кВ от ТП-88</t>
  </si>
  <si>
    <t>от ТП-88 Линия 1</t>
  </si>
  <si>
    <t>Оборудование ТП-88 Лодейное Поле</t>
  </si>
  <si>
    <t>КТП-89</t>
  </si>
  <si>
    <t>ВЛ-0,4 кВ от ТП-89</t>
  </si>
  <si>
    <t>от ТП-89 Линия 1</t>
  </si>
  <si>
    <t xml:space="preserve"> Оборудование ТП-89 Лодейное Поле</t>
  </si>
  <si>
    <t>ВЛЗ-10 кВ от оп. 12  до ТП-90</t>
  </si>
  <si>
    <t>КТП-90</t>
  </si>
  <si>
    <t>ТП-90</t>
  </si>
  <si>
    <t>ВЛ-0,4 кВ от ТП-90</t>
  </si>
  <si>
    <t>от ТП-90 Линия 1</t>
  </si>
  <si>
    <t>СИП-2 3х95+1х95+1х16</t>
  </si>
  <si>
    <t>ВЛ-0,4 кВ от ТП-90 (линия 2)</t>
  </si>
  <si>
    <t>от ТП-90 Линия 2</t>
  </si>
  <si>
    <t>ВЛ-10 кВ от РП-3 до ТП-98 Лодейное Поле</t>
  </si>
  <si>
    <t>РП-3 - ТП-98</t>
  </si>
  <si>
    <t>ТП-91 Лодейное Поле</t>
  </si>
  <si>
    <t>ВЛ-0,4 кВ от ТП-91 - ТП-98 Лодейное Поле</t>
  </si>
  <si>
    <t>от ТП-91 Линия 1, Линия 2;
от ТП-92 Линия 1, Линия 2;
от ТП-93 Линия 1, Линия 2, Линия 3;
от ТП-94 Линия 1, Линия 2, Линия 3;
от ТП-95 Линия 1, Линия 2;
от ТП-96 Линия 1;
от ТП-97 Линия 1, Линия 2, Линия 3;
от ТП-98 Линия 1, Линия 2.</t>
  </si>
  <si>
    <t>СИП-2 3х95+1х95+1х16, СИП-2 3х95+1х95+2х16, СИП-4 4х16, СИП-4 2х16</t>
  </si>
  <si>
    <t>Оборудование ТП-91 Лодейное Поле</t>
  </si>
  <si>
    <t>ТП-92 Лодейное Поле</t>
  </si>
  <si>
    <t>Оборудование ТП-92 Лодейное Поле</t>
  </si>
  <si>
    <t>85</t>
  </si>
  <si>
    <t>ТП-93 Лодейное Поле</t>
  </si>
  <si>
    <t>1\63</t>
  </si>
  <si>
    <t>Оборудование ТП-93 Лодейное Поле</t>
  </si>
  <si>
    <t>86</t>
  </si>
  <si>
    <t>ТП-94 Лдодейное Поле</t>
  </si>
  <si>
    <t>ТП-94</t>
  </si>
  <si>
    <t>1\160</t>
  </si>
  <si>
    <t>Оборудование ТП-94 Лодейное Поле</t>
  </si>
  <si>
    <t>87</t>
  </si>
  <si>
    <t>ТП-95 Лодейное Поле</t>
  </si>
  <si>
    <t>Оборудование ТП-95 Лодейное Поле</t>
  </si>
  <si>
    <t>88</t>
  </si>
  <si>
    <t>ТП-96 Лодейное Поле</t>
  </si>
  <si>
    <t>ТП-96</t>
  </si>
  <si>
    <t>1\100</t>
  </si>
  <si>
    <t>Оборудование ТП-96 Лодейное Поле</t>
  </si>
  <si>
    <t>89</t>
  </si>
  <si>
    <t>ТП-97 Лдодейное Поле</t>
  </si>
  <si>
    <t>Оборудование ТП-97 Лодейное Поле</t>
  </si>
  <si>
    <t>90</t>
  </si>
  <si>
    <t>ТП-98 Лодейное Поле</t>
  </si>
  <si>
    <t>2014</t>
  </si>
  <si>
    <t>Оборудование ТП-98  Лодейное Поле</t>
  </si>
  <si>
    <t>91</t>
  </si>
  <si>
    <t>КЛ-10 кВ от ТП-98 до ТП-99 Лодейное Поле</t>
  </si>
  <si>
    <t>ТП-98 - ТП-99</t>
  </si>
  <si>
    <t>0,236</t>
  </si>
  <si>
    <t>ЦАСБ2л-10 3х120</t>
  </si>
  <si>
    <t>ТП-99 Лодейное Поле</t>
  </si>
  <si>
    <t>КЛ-10 кВ от ТП-30 до ТП-99 Лодейное Поле</t>
  </si>
  <si>
    <t>ТП-30 - ТП-99</t>
  </si>
  <si>
    <t>0,363</t>
  </si>
  <si>
    <t>Оборудование ТП-99 Лодейное Поле</t>
  </si>
  <si>
    <t>92</t>
  </si>
  <si>
    <t>ВЛ-10 кВ от оп. 7 до ТП-100</t>
  </si>
  <si>
    <t>0,020</t>
  </si>
  <si>
    <t>КТП в районе пер. Озерный</t>
  </si>
  <si>
    <t>ВЛ-0,4 кВ от ТП-100</t>
  </si>
  <si>
    <t>0,11</t>
  </si>
  <si>
    <t>от ТП-100 Линия 1</t>
  </si>
  <si>
    <t>0,12</t>
  </si>
  <si>
    <t>Оборудование ТП-100 Лодейное Поле</t>
  </si>
  <si>
    <t>93</t>
  </si>
  <si>
    <t>СТП 100/10/0,4 кВ  Лодейное Поле</t>
  </si>
  <si>
    <t>ТП-101</t>
  </si>
  <si>
    <t>ВЛ-0,4 кВ от ТП-101</t>
  </si>
  <si>
    <t>0,495</t>
  </si>
  <si>
    <t>от ТП-101 Линия 1, Линия 2</t>
  </si>
  <si>
    <t>94</t>
  </si>
  <si>
    <t>СТП 100/10/0,4 кВ Ленинградское шоссе Лодейное поле</t>
  </si>
  <si>
    <t>ВЛ-0,4 кВ от ВЛ-0,4 кВ фидер Канома-2 от ТП-18 Лодейное Поле</t>
  </si>
  <si>
    <t>0,5</t>
  </si>
  <si>
    <t>от ТП-102 Линия 1, Линия 2</t>
  </si>
  <si>
    <t>95</t>
  </si>
  <si>
    <t>ВЛЗ-10 кВ от оп. 38 до ТП-103</t>
  </si>
  <si>
    <t>0,39</t>
  </si>
  <si>
    <t>ВЛ-0,4 кВ от ТП-103</t>
  </si>
  <si>
    <t>0,81</t>
  </si>
  <si>
    <t>от ТП-103 Линия 1, Линия 2</t>
  </si>
  <si>
    <t>96</t>
  </si>
  <si>
    <t>ВЛ-10 от ТП-71 (фидер 266-20) до ТП-104 г. Лодейное Поле</t>
  </si>
  <si>
    <t>0,63</t>
  </si>
  <si>
    <t>Оборудование ТП-104 г.Лодейное Поле</t>
  </si>
  <si>
    <t>ВЛ-0,4 кВ от ТП-104 г. Лодейное Поле</t>
  </si>
  <si>
    <t>от ТП-104 Линия 1, Линия 2</t>
  </si>
  <si>
    <t>ТП-104 г. Лодейное Поле</t>
  </si>
  <si>
    <t>ВЛ-0,4 кВ от ТП-104  Лодейное Поле</t>
  </si>
  <si>
    <t>от ТП-104 от оп. 6 Линия № 1</t>
  </si>
  <si>
    <t>97</t>
  </si>
  <si>
    <t>Оборудование ТП-105 г.Лодейное Поле</t>
  </si>
  <si>
    <t>ВЛ-0,4 кВ от ТП-105 г. Лодейное Поле</t>
  </si>
  <si>
    <t>от ТП-105 Линия 1, Линия 2</t>
  </si>
  <si>
    <t>ТП-105 г. Лодейное Поле</t>
  </si>
  <si>
    <t>98</t>
  </si>
  <si>
    <t>КЛ-6 кВ от ТП-27 до ТП-106 Лодейное Поле</t>
  </si>
  <si>
    <t>ТП-27 - ТП-106</t>
  </si>
  <si>
    <t>0,05</t>
  </si>
  <si>
    <t>ТП-106 Лодейное Поле</t>
  </si>
  <si>
    <t>ТП-106</t>
  </si>
  <si>
    <t>КЛ-0,4 кВ от ТП-106 на детский сад Лодейное Поле</t>
  </si>
  <si>
    <t xml:space="preserve">2КЛ-0,4 кВ от ТП-106 до д/с </t>
  </si>
  <si>
    <t>АПвБбШп-1 4х185</t>
  </si>
  <si>
    <t>КЛ-6 кВ от ТП-35 до ТП-106 Лодейное Поле</t>
  </si>
  <si>
    <t>ТП-35 - ТП-106</t>
  </si>
  <si>
    <t>0,4</t>
  </si>
  <si>
    <t>Оборудование ТП-106 Лодейное Поле</t>
  </si>
  <si>
    <t>99</t>
  </si>
  <si>
    <t>ВЛ-10 кВ от оп. 79 до ТП-108</t>
  </si>
  <si>
    <t>0,005</t>
  </si>
  <si>
    <t>3 СИП-3 1х50</t>
  </si>
  <si>
    <t>ТП-108  в районе пер. Дружба</t>
  </si>
  <si>
    <t>ВЛ-0,4 кВ от ТП-108</t>
  </si>
  <si>
    <t>0,38</t>
  </si>
  <si>
    <t>от ТП-108 Линия 1</t>
  </si>
  <si>
    <t>Оборудование ТП-108</t>
  </si>
  <si>
    <t>100</t>
  </si>
  <si>
    <t>ВЛ-10 кВ от оп. ВЛ-10 кВ ф. 266-20 до ТП-110 Лодейное Поле</t>
  </si>
  <si>
    <t>0,22</t>
  </si>
  <si>
    <t>ТП-110 Лодейное Поле</t>
  </si>
  <si>
    <t>ТП-110</t>
  </si>
  <si>
    <t>Оборудование ТП-110 Лодейное Поле</t>
  </si>
  <si>
    <t>101</t>
  </si>
  <si>
    <t>ВЛ-6 кВ ф.31-09 от оп. № 2 до оп. ТП-112</t>
  </si>
  <si>
    <t xml:space="preserve">Трансформаторная подстанция № 112 </t>
  </si>
  <si>
    <t>ТП-112</t>
  </si>
  <si>
    <t>ВЛ 0,4 кВ от ТП - 112</t>
  </si>
  <si>
    <t>от ТП-112 Линия 1</t>
  </si>
  <si>
    <t>ВЛ 0,4 кВ от оп. №2 от ТП-112</t>
  </si>
  <si>
    <t>102</t>
  </si>
  <si>
    <t>КЛ-10 кВ от ТП-33 до ТП-115</t>
  </si>
  <si>
    <t>ТП-35 - ТП-115</t>
  </si>
  <si>
    <t>0,32</t>
  </si>
  <si>
    <t>КЛ-0,4 кВ от ТП-115 на ТЦ</t>
  </si>
  <si>
    <t>2КЛ-0,4 кВ от ТП-115 до ТЦ</t>
  </si>
  <si>
    <t>АВБбШв-1 4х95</t>
  </si>
  <si>
    <t xml:space="preserve">Перечень и состав </t>
  </si>
  <si>
    <t>объектов  электрических сетей</t>
  </si>
  <si>
    <t>КЛ 6-10 кВ</t>
  </si>
  <si>
    <t xml:space="preserve">ВЛ 6-10 кВ </t>
  </si>
  <si>
    <t>ВЛ- 0,38 кВ</t>
  </si>
  <si>
    <t>марка, сечение провода(кабеля)</t>
  </si>
  <si>
    <t>диспетчерское .№</t>
  </si>
  <si>
    <t>кол-во трасф, мощность, кВА</t>
  </si>
  <si>
    <t xml:space="preserve">ТП, РП </t>
  </si>
  <si>
    <t>мощность, кВа</t>
  </si>
  <si>
    <t>КЛ 6-10 кВ (М)</t>
  </si>
  <si>
    <t>ВЛ 6-10 кВ (м)</t>
  </si>
  <si>
    <t>КЛ 0,4 кВ (м)</t>
  </si>
  <si>
    <t>ВЛ 0,4 кВ (м)</t>
  </si>
  <si>
    <t>Ввода (м)</t>
  </si>
  <si>
    <t>Объект № 1  ф. 327-02</t>
  </si>
  <si>
    <t>ВЛ-10кВ ф.327-02 «Ольховец» от ЛР-87</t>
  </si>
  <si>
    <t>327-02</t>
  </si>
  <si>
    <t>СИП3- 70;А-35</t>
  </si>
  <si>
    <t>КЛ-10кВ от опоры  №4 до ТП-1</t>
  </si>
  <si>
    <t>№13  «Связь»</t>
  </si>
  <si>
    <t>СИП 2А 3х70+1х95+1х16</t>
  </si>
  <si>
    <t>№1 от ТП-1 до щита в ангаре Девон</t>
  </si>
  <si>
    <t>ААШВ 3х150</t>
  </si>
  <si>
    <t>КЛ-10кВ от опоры № 5  до ТП-1</t>
  </si>
  <si>
    <t>№17 ул.Труда</t>
  </si>
  <si>
    <t>От щита в ангаре Девон до ж/д 1а ул.Речников</t>
  </si>
  <si>
    <t>2х 240</t>
  </si>
  <si>
    <t>2хАСБ  3х120+1х35</t>
  </si>
  <si>
    <t>Перемычка ул. Речников 3а до РЩ Речников 3а</t>
  </si>
  <si>
    <t>КГ 3х95+1х50</t>
  </si>
  <si>
    <t>Перемычка ул.Речников № 3а и 1а</t>
  </si>
  <si>
    <t>АВВБ 4*185</t>
  </si>
  <si>
    <t>№9 Ресурс Лес</t>
  </si>
  <si>
    <t>№9 от ВРУ Ресурс Лес до ВРУ Очистные</t>
  </si>
  <si>
    <t>Вводы воздушные</t>
  </si>
  <si>
    <t>АВВГ, КГ, ПРД</t>
  </si>
  <si>
    <t>КЛ-10кВ от опоры № 10 до  ТП-2</t>
  </si>
  <si>
    <t>№3 Здание ЛГУ (освещ.) ул.Северная</t>
  </si>
  <si>
    <t>СИП 2А 3х50+1х70;</t>
  </si>
  <si>
    <t>–</t>
  </si>
  <si>
    <t>Выход с ТП на ВЛ №3</t>
  </si>
  <si>
    <t>№6 ул.Клубная</t>
  </si>
  <si>
    <t xml:space="preserve">СИП2А 3х50+1х70+1х16 </t>
  </si>
  <si>
    <t>Выход с ТП на ВЛ №6</t>
  </si>
  <si>
    <t>№5 Здание ЛГУ (отоп.) ул.Северная</t>
  </si>
  <si>
    <t>СИП 2А 3х70+1х95+1х16, А-4х50</t>
  </si>
  <si>
    <t>Выход с ТП на ВЛ №7</t>
  </si>
  <si>
    <t>АВБбШв4*120</t>
  </si>
  <si>
    <t>№8 Наб. речного Флота</t>
  </si>
  <si>
    <t>СИП 2А 3x50+1x70+1x16, А35</t>
  </si>
  <si>
    <t>Выход с ТП на ВЛ №8</t>
  </si>
  <si>
    <t xml:space="preserve">А16; СИП </t>
  </si>
  <si>
    <t>Объект № 2  ф. 35-06</t>
  </si>
  <si>
    <t>КЛ-6кВ от ПС-35 до портала</t>
  </si>
  <si>
    <t>ВЛ-6кВ ф.35-06 «Очистные»</t>
  </si>
  <si>
    <t>35-06</t>
  </si>
  <si>
    <t>А-95</t>
  </si>
  <si>
    <t xml:space="preserve">КЛ-6кВ ТП-81 - выход на опору </t>
  </si>
  <si>
    <t>АСБ2л 3х150</t>
  </si>
  <si>
    <t>КЛ-6кВ опора - ввод на ТП-81</t>
  </si>
  <si>
    <t>Объект № 3 ф. 201-13</t>
  </si>
  <si>
    <t>КЛ-6кВ от ПС-201 до 1 опоры</t>
  </si>
  <si>
    <t>АСБ2л 3х185</t>
  </si>
  <si>
    <t>ВЛ-6кВ ф.201-13 «бойлер»</t>
  </si>
  <si>
    <t>201-13</t>
  </si>
  <si>
    <t>А-120</t>
  </si>
  <si>
    <t>КЛ-6кВ опора - ввод на ТП-94</t>
  </si>
  <si>
    <t>ААВПУ2Г 1х95 (3шт.)</t>
  </si>
  <si>
    <t xml:space="preserve">№8 Поселковая </t>
  </si>
  <si>
    <t>649 + 28</t>
  </si>
  <si>
    <t xml:space="preserve">А-16                              СИП </t>
  </si>
  <si>
    <t>КЛ-6кВ опора - ввод на ТП-99</t>
  </si>
  <si>
    <t xml:space="preserve">№4 Героев (нечетная) </t>
  </si>
  <si>
    <t>Выход ВЛИ №7</t>
  </si>
  <si>
    <t>КЛ-6кВ от ТП-99 до  ТП -29</t>
  </si>
  <si>
    <t>№8 дет. Сад</t>
  </si>
  <si>
    <t xml:space="preserve">СИП 4х95 </t>
  </si>
  <si>
    <t>Выход ВЛИ №8</t>
  </si>
  <si>
    <t>АВВбШв4х120</t>
  </si>
  <si>
    <t xml:space="preserve">№9  Героев (четная) </t>
  </si>
  <si>
    <t>СИП 3х35+1х50; 4х25; 16</t>
  </si>
  <si>
    <t>Выход ВЛИ №9</t>
  </si>
  <si>
    <t>№10 коттеджи</t>
  </si>
  <si>
    <t>СИП 4х50+1х16; 3х35+1х50;4х16</t>
  </si>
  <si>
    <t>Выход ВЛИ №10</t>
  </si>
  <si>
    <t>12                    289</t>
  </si>
  <si>
    <t>А16                                  СИП</t>
  </si>
  <si>
    <t>№2 Свирская 13</t>
  </si>
  <si>
    <t>АпвБШп-1 4х185</t>
  </si>
  <si>
    <t>№7 Свирская 13</t>
  </si>
  <si>
    <t>Объект № 4  ф.35-03 от ПС-35 до ЛР-54</t>
  </si>
  <si>
    <t>КЛ-6кВ от ПС-35 до опоры 1</t>
  </si>
  <si>
    <t>35-03</t>
  </si>
  <si>
    <t>АСБ 3х150</t>
  </si>
  <si>
    <t>ВЛ-6 кВ отпайка на ТП-51</t>
  </si>
  <si>
    <t>№1 Ул.Западная от ТП-51</t>
  </si>
  <si>
    <t>СИП 3х25+1х35+1х16</t>
  </si>
  <si>
    <t>Выход ВЛИ № 1</t>
  </si>
  <si>
    <t>ААБ 4Х120</t>
  </si>
  <si>
    <t xml:space="preserve">ВЛЗ-6кВ ф.35-03 от  оп.1  до опоры 13-1- 4 </t>
  </si>
  <si>
    <t>СИП3 1х95</t>
  </si>
  <si>
    <t>СИП 2х16</t>
  </si>
  <si>
    <t>ВЛ-6 кВ ф.35-03 от оп.13 до оп.36 (ЛР-54)</t>
  </si>
  <si>
    <t>−</t>
  </si>
  <si>
    <t>ВЛ-6 кВ от оп.22 до оп.4 отпайка на ТП-38</t>
  </si>
  <si>
    <t>ВЛЗ-6 кВ отпайка на ТП-60 (от оп.32 до оп.11)</t>
  </si>
  <si>
    <t>СИП3 1*50</t>
  </si>
  <si>
    <t>Объект № 5  ф.35-03 от  ЛР-54 до ЛР-56</t>
  </si>
  <si>
    <t>ВЛ-6кВ ф.35-03 от  ЛР-54 до опоры с ЛР-56</t>
  </si>
  <si>
    <t>2652                     485</t>
  </si>
  <si>
    <t>А-50                               СИП 3 1*50</t>
  </si>
  <si>
    <t>ТП-54</t>
  </si>
  <si>
    <t xml:space="preserve">№9 ч.сектор </t>
  </si>
  <si>
    <t>СИП 3х50+1х70; 3х 35 +1х50; 4х16</t>
  </si>
  <si>
    <t>Выход с ТП на ВЛИ №3</t>
  </si>
  <si>
    <t>Воздушный ввод на  ТП -54</t>
  </si>
  <si>
    <t>№4 ул.Счастливая, Прохладная</t>
  </si>
  <si>
    <t>СИП 3х70+1х95+1х16; СИП 4х16; СИП 2х16</t>
  </si>
  <si>
    <t>Выход с ТП на ВЛИ № 4</t>
  </si>
  <si>
    <t>№6 Садоводство</t>
  </si>
  <si>
    <t>СИП4  2х35</t>
  </si>
  <si>
    <t>Выход с ТП на ВЛИ № 6</t>
  </si>
  <si>
    <t xml:space="preserve">№5 ч.сектор (ул.Ромашковая) </t>
  </si>
  <si>
    <t>СИП 3х70+1х95+1х16; 4х16</t>
  </si>
  <si>
    <t>Выход с ТП на ВЛИ №5</t>
  </si>
  <si>
    <t>ВЛ-6кВ отпайка на  ТП-53 через ЛР-6кВ</t>
  </si>
  <si>
    <t>СИП31х35</t>
  </si>
  <si>
    <t>№2 жилфонд д.Погра</t>
  </si>
  <si>
    <t>А25;А16;</t>
  </si>
  <si>
    <t>Выход с ТП на ВЛ №2</t>
  </si>
  <si>
    <t>№1 ул. Счастливая 28, 32, 34, 36</t>
  </si>
  <si>
    <t>СИП 3х70+1х95+1х16, 4х25</t>
  </si>
  <si>
    <t>Выход с ТП на ВЛ №1</t>
  </si>
  <si>
    <t>А16 СИП</t>
  </si>
  <si>
    <t xml:space="preserve">ВЛ-6кВ отпайка на ТП-69 </t>
  </si>
  <si>
    <t>ТП-69</t>
  </si>
  <si>
    <t>№1 ул.Радужная</t>
  </si>
  <si>
    <t xml:space="preserve">ВЛ-6кВ отпайка на ТП-105 </t>
  </si>
  <si>
    <t>№1 пер. Озёрный</t>
  </si>
  <si>
    <t>СИП 3х70+1х95+1х25</t>
  </si>
  <si>
    <t>№2 пер. Озёрный</t>
  </si>
  <si>
    <t>Объект № 6  ф.35-03 от  ЛР-56 до ТП -56</t>
  </si>
  <si>
    <t>ВЛ-6кВ ф.35-03 от  ЛР-56 до ТП-56</t>
  </si>
  <si>
    <t>ВЛ-6кВ от ЛР-6кВ до ТП-107</t>
  </si>
  <si>
    <t>ТП-107</t>
  </si>
  <si>
    <t>Объект № 7 ф.36-05</t>
  </si>
  <si>
    <t>КЛ-10кВ отпайка на ТП 5-14 с  оп.53а с  ЛР-10кв</t>
  </si>
  <si>
    <t>ТП 5-14</t>
  </si>
  <si>
    <t>№1 Лесная</t>
  </si>
  <si>
    <t>СИП 3*25+1х35+1х16</t>
  </si>
  <si>
    <t>Выход на ВЛИ №1</t>
  </si>
  <si>
    <t>№2 Лесная</t>
  </si>
  <si>
    <t>СИП 3х25+1х35+1х16   4х16+1х25</t>
  </si>
  <si>
    <t>Выход на ВЛИ №2</t>
  </si>
  <si>
    <t>№3 Правый берег</t>
  </si>
  <si>
    <t>СИП 3*35+50+16; 3х50+1х70+1х16; 2х16</t>
  </si>
  <si>
    <t>Выход на ВЛИ №3</t>
  </si>
  <si>
    <t>№4 Лесная</t>
  </si>
  <si>
    <t>СИП 3*25+1х35    3х25+1х35+1х16</t>
  </si>
  <si>
    <t>Выход на ВЛИ №4</t>
  </si>
  <si>
    <t xml:space="preserve">СИП </t>
  </si>
  <si>
    <t>АВВГ 2х6</t>
  </si>
  <si>
    <t>Объект № 8 ф.36-03</t>
  </si>
  <si>
    <t>Воздушный ввод от оп.923 с ЛР-10кВ на ТП 3-18</t>
  </si>
  <si>
    <t>ТП 3-18</t>
  </si>
  <si>
    <t>№3 Клуб</t>
  </si>
  <si>
    <t xml:space="preserve"> СИП 3х35+1х50+1х16; А35</t>
  </si>
  <si>
    <t>№2 Школа д/сад</t>
  </si>
  <si>
    <t xml:space="preserve"> А35 СИП 3х25+50</t>
  </si>
  <si>
    <t xml:space="preserve">№1 магазин </t>
  </si>
  <si>
    <t>А35                       СИП 3х70+1х95+1х16; 3х70+1х95; 3х25+1х35+1х16; 4х16; 2х16</t>
  </si>
  <si>
    <t xml:space="preserve">А16; СИП АВВГ </t>
  </si>
  <si>
    <t>Ф.ЛПХ от ТП 3-2</t>
  </si>
  <si>
    <t>Выход с ТП на ВЛ ф.ЛПХ</t>
  </si>
  <si>
    <t>СИП 2*16</t>
  </si>
  <si>
    <t>ВЛ-10 кВ отпайка на СТП-3-24</t>
  </si>
  <si>
    <t>ТП-3-24</t>
  </si>
  <si>
    <t>Объект № 9 ф.267-06</t>
  </si>
  <si>
    <t>КЛ-10кВ ф.267-06 от ПС-267 до 1 опоры</t>
  </si>
  <si>
    <t>ВЛ-10кВ ф.267-06 «Погра»</t>
  </si>
  <si>
    <t>267-06</t>
  </si>
  <si>
    <t>ВЛ-10кВ отпайка на  ТП-19 через ЛР-10кВ</t>
  </si>
  <si>
    <t>СИП 1х35</t>
  </si>
  <si>
    <t>КЛ-6кВ опора - ввод на ТП-18</t>
  </si>
  <si>
    <t>№4 Свирская,82</t>
  </si>
  <si>
    <t>Свирская  82 КД1-2</t>
  </si>
  <si>
    <t>№3 Гор-электросети (через Ленина, 27а)</t>
  </si>
  <si>
    <t>АСБ 3*120; ААБ 3х150</t>
  </si>
  <si>
    <t xml:space="preserve">№9 Ленина 27а, </t>
  </si>
  <si>
    <t>Перемычка от ж/д Ленина,27- 27а</t>
  </si>
  <si>
    <t>№ 2,5, 7,8 поликлиника</t>
  </si>
  <si>
    <t>75               75                  75                 75</t>
  </si>
  <si>
    <t>АСБ 4х120              АСБ 4х120               АСБ 4х120              АСБ 4х120</t>
  </si>
  <si>
    <t>№12 Ленина 31</t>
  </si>
  <si>
    <t>№13 Ленина 31</t>
  </si>
  <si>
    <t>№17 Ленина 31</t>
  </si>
  <si>
    <t>№19 Ленина 31</t>
  </si>
  <si>
    <t>Перемычка между Ленина 27а и Ленина 27</t>
  </si>
  <si>
    <t>ААШпсУ 4х120</t>
  </si>
  <si>
    <t>Объект № 10 ф.267-15</t>
  </si>
  <si>
    <t xml:space="preserve">КЛ-10кВ ф.267-15 от ПС-267 до 1 опоры </t>
  </si>
  <si>
    <t xml:space="preserve">ВЛ-10кв ф.267-15 "Ретранслятор" </t>
  </si>
  <si>
    <t>267-15</t>
  </si>
  <si>
    <t>КЛ-10кВ опора - ввод на ТП-62</t>
  </si>
  <si>
    <t>Объект № 11 ф.201-02</t>
  </si>
  <si>
    <t>ВЛ-6кВ ф.201-02 «Мехзавод»</t>
  </si>
  <si>
    <t>201-02</t>
  </si>
  <si>
    <t xml:space="preserve">1454       649      628      </t>
  </si>
  <si>
    <t>СИП3 1х150          СИП3 1х120                           СИП3 1х50</t>
  </si>
  <si>
    <t>Отпайка на ТП-9</t>
  </si>
  <si>
    <t>Отпайка на ТП-10</t>
  </si>
  <si>
    <t>СИП3 3х(1х50)</t>
  </si>
  <si>
    <t>Объект № 12 ф.201-03 до ЛР-30</t>
  </si>
  <si>
    <t>ВЛ-6кВ ф.201-03 Святуха до  опоры с ЛР-30</t>
  </si>
  <si>
    <t>201-03</t>
  </si>
  <si>
    <t>СИП3 1х150</t>
  </si>
  <si>
    <t>№1 пр.  Меха-нический</t>
  </si>
  <si>
    <t>КЛ-0,4 кВ от ТП-14 до опоры ВЛ</t>
  </si>
  <si>
    <t>ВЛ-6кВ отпайка на  ТП - 14</t>
  </si>
  <si>
    <t>КЛ-0,4 кВ от ТП-14 до РП-26-1</t>
  </si>
  <si>
    <t>АСБ 3*70+25</t>
  </si>
  <si>
    <t>ВЛ-6кВ отпайка на   ТП - 13</t>
  </si>
  <si>
    <t>Объект № 13 ф.201-03 от ЛР-30 до ЛР-31</t>
  </si>
  <si>
    <t>ВЛ-6кВ ф.201-03 «Святуха» от ЛР-30 до отпайки на ТП-11</t>
  </si>
  <si>
    <t>ВЛ-6кВ отпайка на  ТП -14 а</t>
  </si>
  <si>
    <t>ТП-14а</t>
  </si>
  <si>
    <t>№3  ул. Горная</t>
  </si>
  <si>
    <t xml:space="preserve">СИП 3*50+70+16; 4х16; 2х16; </t>
  </si>
  <si>
    <t>Выход на ВЛ №3</t>
  </si>
  <si>
    <t>КЛ-6кВ опора - ввод на ТП-14а</t>
  </si>
  <si>
    <t>№5 ул. Зареч-ная (лев.ст.)</t>
  </si>
  <si>
    <t>СИП 3х50+1х70+1х16; 3х25+1х35; 2х16 А50, А35, А25</t>
  </si>
  <si>
    <t>Выход на ВЛ №5</t>
  </si>
  <si>
    <t>АВБбШв4х120</t>
  </si>
  <si>
    <t>ВЛ-6кВ отпайка на ТП -11</t>
  </si>
  <si>
    <t>СИП3 1х120</t>
  </si>
  <si>
    <t>№6 ул. Зареч-ная, п.Новый, п.Каменный, пр.Механич.</t>
  </si>
  <si>
    <t>СИП 3х70+1х95+1х16; 3х35+1х50+1х16; 4х16; 2х16;</t>
  </si>
  <si>
    <t>Выход на ВЛ №6</t>
  </si>
  <si>
    <t>№2 КЛ-0,4 от ТП-14а до ж/д Новый, 4а (КД1)</t>
  </si>
  <si>
    <t>СИП А 16</t>
  </si>
  <si>
    <t xml:space="preserve">ВВГ   АВВГ </t>
  </si>
  <si>
    <t>КЛ-6кВ опора - ввод на ТП-11</t>
  </si>
  <si>
    <t>от бойлерной до РП</t>
  </si>
  <si>
    <t>№2, №3,              №23, №24</t>
  </si>
  <si>
    <t>2х65       2х65</t>
  </si>
  <si>
    <t>АВВГ  4*185    АВВГ 4*120</t>
  </si>
  <si>
    <t>КЛ-6кВ выход с ТП-11 на опору</t>
  </si>
  <si>
    <t>№4, №25,          №5, №26</t>
  </si>
  <si>
    <t>2*40           2*40</t>
  </si>
  <si>
    <t>АВВГ 4*120             АВВГ 4*185</t>
  </si>
  <si>
    <t>ВЛ-6кВ ф.201-03 «Святуха» от отпайки на ТП-11 до опоры с ЛР-31, ЛР-33, ЛР-34</t>
  </si>
  <si>
    <t>А-120              А-50</t>
  </si>
  <si>
    <t>КЛ-0,4 кВ от ТП-11 до ж/д пер.Каменный. 6</t>
  </si>
  <si>
    <t>АВБШВ 4х50</t>
  </si>
  <si>
    <t>КЛ-0,4 (2шт.) от ТП-11 до бойлерной</t>
  </si>
  <si>
    <t>2*70</t>
  </si>
  <si>
    <t>2хАСБ 3х185</t>
  </si>
  <si>
    <t>КЛ-0,4 от КД1 до КД2 ж/д пер.Новый, 4а</t>
  </si>
  <si>
    <t>КГ 3х35+1х16</t>
  </si>
  <si>
    <t>КЛ-0,4 кВ от ТП-11 до ж/д пр. Механический, 34</t>
  </si>
  <si>
    <t>Перемычка от Механический 34 до пер. Новый 4а</t>
  </si>
  <si>
    <t>КЛ-0,4 от КД2 ж/д Новый, 4а до ж/д Механич.34</t>
  </si>
  <si>
    <t>КГ 3х16+1х10</t>
  </si>
  <si>
    <t>№11 пр. Механический</t>
  </si>
  <si>
    <t>СИП-2 3х95+1х95+1х16; 2х16;4х16</t>
  </si>
  <si>
    <t>на опору №1</t>
  </si>
  <si>
    <t>Объект № 14 ф.201-03 от ЛР-31 до ЛР-35</t>
  </si>
  <si>
    <t>ВЛ-6кВ ф.201-03 от ЛР-34 до ТП-27</t>
  </si>
  <si>
    <t>№2 Самострой</t>
  </si>
  <si>
    <t>СИП 3х50+1х70+1х16; 3х35+1х50+1х16; 2х16</t>
  </si>
  <si>
    <t>АВБбШв   4х95</t>
  </si>
  <si>
    <t>КЛ-6кВ опора - ввод на ТП-27</t>
  </si>
  <si>
    <t>№4 ул.1Мая 1-23,4-40</t>
  </si>
  <si>
    <t>СИП 3х50+1х70+1х16; 2х16</t>
  </si>
  <si>
    <t>Выход с ТП на ВЛ №4</t>
  </si>
  <si>
    <t>АВБбШв4х95</t>
  </si>
  <si>
    <t>КЛ-6кВ выход с ТП-27 на опору</t>
  </si>
  <si>
    <t>ВЛ-6кВ ф.201-03 от ТП-27 до опоры с ЛР-35</t>
  </si>
  <si>
    <t>КЛ-6кВ опора - ввод на ТП-84</t>
  </si>
  <si>
    <t xml:space="preserve">№1 Школьная 2-42, </t>
  </si>
  <si>
    <t>№2 1Мая 25,42…</t>
  </si>
  <si>
    <t>СИП 3х35+50+16</t>
  </si>
  <si>
    <t>№3 Школьная 1-41</t>
  </si>
  <si>
    <t>СИП 3*70+1*70</t>
  </si>
  <si>
    <t>№5  Школьная 43-58</t>
  </si>
  <si>
    <t>СИП 4х70+1х25</t>
  </si>
  <si>
    <t>Выход с ТП на ВЛ №5</t>
  </si>
  <si>
    <t>№6   Прод.магазин, ул. Новгородская 44-…</t>
  </si>
  <si>
    <t>№7 ул. Новгородская</t>
  </si>
  <si>
    <t>СИП  А 16</t>
  </si>
  <si>
    <t>Объект № 15 ф.201-03 от ЛР-35 до ТП-28</t>
  </si>
  <si>
    <t>ВЛ-6кВ ф.201-03 от ЛР-35 до ТП-28</t>
  </si>
  <si>
    <t>№2 Школьная 59-62 до конца</t>
  </si>
  <si>
    <t>СИП 3х70+1х95+1х16; СИП 2х16</t>
  </si>
  <si>
    <t>Выход на ВЛ №2</t>
  </si>
  <si>
    <t>КЛ-6кВ опора - ввод на ТП-28</t>
  </si>
  <si>
    <t xml:space="preserve">№3 Новгород.  </t>
  </si>
  <si>
    <t>СИП 3х50+1х70+1х16; 4х25; 2х16</t>
  </si>
  <si>
    <t>№4 1Мая  45, 62 до конца</t>
  </si>
  <si>
    <t>Выход на ВЛ №4</t>
  </si>
  <si>
    <t>ААШВ 3х50+ 1х25</t>
  </si>
  <si>
    <t>№5 Школьная  73, 74 до конца</t>
  </si>
  <si>
    <t>СИП-2 3х70+1х95+1х16, СИП 2 4х16</t>
  </si>
  <si>
    <t xml:space="preserve">А16 СИП </t>
  </si>
  <si>
    <t>ВВГ,КГ, ШРКГ</t>
  </si>
  <si>
    <t xml:space="preserve"> ВЛ-6 кВ отпайка на ТП-25 от ЛР-33</t>
  </si>
  <si>
    <t xml:space="preserve"> ВЛ-6 кВ отпайка на ТП-109 от ЛР-109</t>
  </si>
  <si>
    <t>ТП-109</t>
  </si>
  <si>
    <t>Объект № 16 ф.267-14</t>
  </si>
  <si>
    <t>КЛ-10кВ ф.267-14 от ПС-267 до 1 опоры</t>
  </si>
  <si>
    <t>АПвЭгП-10 3*120</t>
  </si>
  <si>
    <t>267-14</t>
  </si>
  <si>
    <t>СИП3 1*120</t>
  </si>
  <si>
    <t>ТП-80</t>
  </si>
  <si>
    <t>№5  АЗС</t>
  </si>
  <si>
    <t>СИП 3*35+50; 3х50+1х50</t>
  </si>
  <si>
    <t>Выход на ВЛИ №5</t>
  </si>
  <si>
    <t>ВЛ-10кВ ф.267-14 от  ПС-267 до ТП-80</t>
  </si>
  <si>
    <t>№1 ВЛИ Свирская, Комсомольск.</t>
  </si>
  <si>
    <t>СИП 3*35+50; 3х16+1х25; 2х16</t>
  </si>
  <si>
    <t>─</t>
  </si>
  <si>
    <t>КЛ-10кВ от опоры до  ТП - 80</t>
  </si>
  <si>
    <t>№8 ВЛИ Рынок</t>
  </si>
  <si>
    <t>СИП 3*35+50</t>
  </si>
  <si>
    <t>Выход на ВЛИ №8</t>
  </si>
  <si>
    <t>КЛ-10 кВ от ТП-80 до ТП-16</t>
  </si>
  <si>
    <t>№ 16 Кольцо с ТП-78</t>
  </si>
  <si>
    <t>Выход от ТП-78 на опору ВЛ</t>
  </si>
  <si>
    <t>КЛ-10кВ от ТП-16 до  ТП - 91</t>
  </si>
  <si>
    <t>КЛ до ВРУ Свирская 66</t>
  </si>
  <si>
    <t>№13 до магазина</t>
  </si>
  <si>
    <t>360                             360</t>
  </si>
  <si>
    <t>АВБбШв 2х(4х240)</t>
  </si>
  <si>
    <t>№14 Пионерская 11а</t>
  </si>
  <si>
    <t>СИП</t>
  </si>
  <si>
    <t>№19 ООО "Тандер"</t>
  </si>
  <si>
    <t>Объект № 17 ф.201-04 от ПС-201 до ТП-29</t>
  </si>
  <si>
    <t xml:space="preserve">КЛ-6кВ ф.201-04 от ПС-201 до 1 опоры </t>
  </si>
  <si>
    <t>ВЛ-6кв ф.201-04</t>
  </si>
  <si>
    <t>201-04</t>
  </si>
  <si>
    <t>КЛ-6кВ опора 9 - ввод на ТП-29</t>
  </si>
  <si>
    <t>№2 ул. Героев</t>
  </si>
  <si>
    <t>СИП 4х70 4х16  3*35+16</t>
  </si>
  <si>
    <t>25 м</t>
  </si>
  <si>
    <t>АВБбШВ 4х185</t>
  </si>
  <si>
    <t>№3 магазин Людмила</t>
  </si>
  <si>
    <t>№13 Д/с № 29</t>
  </si>
  <si>
    <t>СИП 4х95, 4х70</t>
  </si>
  <si>
    <t>Выход с ТП на ВЛ № 13</t>
  </si>
  <si>
    <t>АВБбШв 3х185+1х50</t>
  </si>
  <si>
    <t>№4 Медвытрезвитель</t>
  </si>
  <si>
    <t>СИП 4*70</t>
  </si>
  <si>
    <t xml:space="preserve">КЛ-6кВ ф.201-04 от ПС-201 до ТП-50 </t>
  </si>
  <si>
    <t>АСБ 3х240</t>
  </si>
  <si>
    <t>СИП  А 35</t>
  </si>
  <si>
    <t>прогресс коттеджи</t>
  </si>
  <si>
    <t>Объект № 18 ф.201-04 от  ТП-29 до ТП-32</t>
  </si>
  <si>
    <t>КЛ-6кВ от ТП-29 до ТП - 32</t>
  </si>
  <si>
    <t>№7 Свирская 27,25,29</t>
  </si>
  <si>
    <t>СИП 3*70+1х95+1х16</t>
  </si>
  <si>
    <t>ААШВ 4х120</t>
  </si>
  <si>
    <t>№12  «28 квартал»</t>
  </si>
  <si>
    <t>СИП 3*50+70 4*70, 2*16</t>
  </si>
  <si>
    <t>Выход с ТП на ВЛ №12</t>
  </si>
  <si>
    <t>№14 Прокур. Кольцо ТП-33</t>
  </si>
  <si>
    <t>СИП 3*70+95; А35</t>
  </si>
  <si>
    <t>Выход с ТП на ВЛ №14</t>
  </si>
  <si>
    <t xml:space="preserve">ААШВ 4х120 </t>
  </si>
  <si>
    <t>№15  ЖЭУ</t>
  </si>
  <si>
    <t>СИП 3*50+70</t>
  </si>
  <si>
    <t>Выход на ВЛИ №15</t>
  </si>
  <si>
    <t>Выход с ТП на ВЛ №16</t>
  </si>
  <si>
    <t>КЛ-0,4 кВ Исакова.11- Свирская.29</t>
  </si>
  <si>
    <t>КГ 4х35</t>
  </si>
  <si>
    <t>КЛ-0,4 кВ Свирская,27 до Свирская.25</t>
  </si>
  <si>
    <t>АПВБ 4х50</t>
  </si>
  <si>
    <t>КЛ-0,4 кВ Свирская 27-Свирская 29</t>
  </si>
  <si>
    <t>Объект № 19 ф.201-04 от  ТП-32 до ТП-33</t>
  </si>
  <si>
    <t>КЛ-6кВ от ТП-32 до ТП -33</t>
  </si>
  <si>
    <t>№3  Свирская 50,52,54</t>
  </si>
  <si>
    <t xml:space="preserve"> СИП 3*50+70+16</t>
  </si>
  <si>
    <t xml:space="preserve">№3 Выход с ТП на ВЛ </t>
  </si>
  <si>
    <t>АПВБ 3*95+25</t>
  </si>
  <si>
    <t>№1  Исакова 4а</t>
  </si>
  <si>
    <t>№4 Свирская 46</t>
  </si>
  <si>
    <t>АВБбШв 4х95         АВВГ 3х95+1х35</t>
  </si>
  <si>
    <t>№6  Исакова 4</t>
  </si>
  <si>
    <t>АСБ 3*95+35</t>
  </si>
  <si>
    <t>№8 Свирская 44</t>
  </si>
  <si>
    <t>АВВБ 3*95+35</t>
  </si>
  <si>
    <t>№5 Свирская 54</t>
  </si>
  <si>
    <t>АВШВ 3х95+35</t>
  </si>
  <si>
    <t>Перемычка Исакова4-Исакова4а</t>
  </si>
  <si>
    <t xml:space="preserve">АВВГ 4х16           </t>
  </si>
  <si>
    <t>Перемычка Свирская44-Свирская46</t>
  </si>
  <si>
    <t>АВВГ 3х95+35</t>
  </si>
  <si>
    <t>КЛ-0,4 кВ от оп.ВЛ до Кирова,9</t>
  </si>
  <si>
    <t>КЛ-0,4 кВ от оп. ВЛ до Свирская 50</t>
  </si>
  <si>
    <t>СИП А25, РГ</t>
  </si>
  <si>
    <t>Объект № 20 ф.201-04 от  ТП-33 до ТП-34</t>
  </si>
  <si>
    <t>КЛ-6кВ от ТП-33 до ТП - 34</t>
  </si>
  <si>
    <t>№2 Белозер-ская 1</t>
  </si>
  <si>
    <t xml:space="preserve">АСБ 3*95+35    </t>
  </si>
  <si>
    <t xml:space="preserve">КЛ-6кВ от ТП-34 до ТП-76 </t>
  </si>
  <si>
    <t>№1 Свирская 33</t>
  </si>
  <si>
    <t>№3  Свирская 35     Кольцо с ТП-35</t>
  </si>
  <si>
    <t>АВВБ 3*185+50</t>
  </si>
  <si>
    <t>№4  Исакова 10</t>
  </si>
  <si>
    <t>ААШВ 3*120</t>
  </si>
  <si>
    <t>№6 Белозе-рская 1</t>
  </si>
  <si>
    <t>АВВГ 3*95+35</t>
  </si>
  <si>
    <t>№7 Красно-армейская14</t>
  </si>
  <si>
    <t>№9  Исакова 12</t>
  </si>
  <si>
    <t>№12 Исакова 12</t>
  </si>
  <si>
    <t>АВШВ 4*120</t>
  </si>
  <si>
    <t>№13 Красноарм. 14а</t>
  </si>
  <si>
    <t>АВВБ 3*150+50</t>
  </si>
  <si>
    <t>№14 Свирская 31</t>
  </si>
  <si>
    <t>АВБбШв3*185+50</t>
  </si>
  <si>
    <t>№15 Исакова 10</t>
  </si>
  <si>
    <t>№17 Красно-арм.10, КД1</t>
  </si>
  <si>
    <t>АСБ 3*120+1х35</t>
  </si>
  <si>
    <t>№19 Красноармейская 12</t>
  </si>
  <si>
    <t>Перемычка Белозерск.1-Белозерск.3</t>
  </si>
  <si>
    <t>АСБ 3х95+35     АВБбШв 4х120</t>
  </si>
  <si>
    <t>Перемычка Свирская31 (между КД1 и КД2)</t>
  </si>
  <si>
    <t>60             60</t>
  </si>
  <si>
    <t>АПВб 3х70+1х16            АВБбШв 3х70+х25</t>
  </si>
  <si>
    <t>Перемычка Красноар.10 (между КД 1и2)</t>
  </si>
  <si>
    <t>АСБ 3х70+ +1х25</t>
  </si>
  <si>
    <t>Перемычка Исакова,10 Свирская,31</t>
  </si>
  <si>
    <t>Перемычка Свирская35 Свирская33</t>
  </si>
  <si>
    <t>75           5</t>
  </si>
  <si>
    <t>ААШв 3*120          АВБбШв 4х120</t>
  </si>
  <si>
    <t>Перемычка от Красноармейская 14а до Белозерской 3</t>
  </si>
  <si>
    <t>АПвБбШп 4х50</t>
  </si>
  <si>
    <t>Перемычка Красноарм.12 до Красноарм.10</t>
  </si>
  <si>
    <t>Перемычка Красноарм.12 до Красноарм.14а</t>
  </si>
  <si>
    <t>АСБ 3*150+1х50</t>
  </si>
  <si>
    <t>Перемычка Красноарм.14-Красноарм.14а</t>
  </si>
  <si>
    <t>АВВБ 3х150+1х50</t>
  </si>
  <si>
    <t>Объект № 21 ф.201-04 от  ТП-34 до ТП-35</t>
  </si>
  <si>
    <t>КЛ-6кВ от ТП-34 до   ТП - 35</t>
  </si>
  <si>
    <t>№3 Красно-арм. 16а</t>
  </si>
  <si>
    <t>№8 Строи-телей 3а</t>
  </si>
  <si>
    <t>№9 Красно-арм. 16</t>
  </si>
  <si>
    <t>От Красно-арм.16 до Центра «Семья»</t>
  </si>
  <si>
    <t>№10 Свирская 41</t>
  </si>
  <si>
    <t>АПВБ 3*120+1х35</t>
  </si>
  <si>
    <t>№11 Строи-телей 3а</t>
  </si>
  <si>
    <t>№12 Свирская37</t>
  </si>
  <si>
    <t>№20 Свирская37</t>
  </si>
  <si>
    <t>АВБбШВ 4х120</t>
  </si>
  <si>
    <t>№13 Строителей 5</t>
  </si>
  <si>
    <t>№14 Свирская41</t>
  </si>
  <si>
    <t>№16 Свирская39</t>
  </si>
  <si>
    <t>ААЛож 3х120, АВБбШв 4х120</t>
  </si>
  <si>
    <t>№17Красно-арм. 16б</t>
  </si>
  <si>
    <t>№23 Строителей 3</t>
  </si>
  <si>
    <t>№18 Строи-телей 3</t>
  </si>
  <si>
    <t>№19 Свирская43</t>
  </si>
  <si>
    <t>Перемычка Свирская 41 КД1-КД2</t>
  </si>
  <si>
    <t>Перемычка  Строител.3а-Строител.5</t>
  </si>
  <si>
    <t>ААБ 3х70                АВБбШв 4х95</t>
  </si>
  <si>
    <t>Перемычка Строит.5-Строит.7/20</t>
  </si>
  <si>
    <t>АВВБ 3х185+50</t>
  </si>
  <si>
    <t>Перемычка Красноарм.16-Строит.7/20</t>
  </si>
  <si>
    <t>Перемычка Свирская39-Свирская35</t>
  </si>
  <si>
    <t>АВБШв 3х185+50</t>
  </si>
  <si>
    <t>Перемычка Свирская39-Свирская37</t>
  </si>
  <si>
    <t>АВБШв 4х120</t>
  </si>
  <si>
    <t>Перемычка Свирская41-Свирская37</t>
  </si>
  <si>
    <t>Перемычка Свирская41-Свирская43</t>
  </si>
  <si>
    <t>АВБбШв 4х120, ААБ 3х120</t>
  </si>
  <si>
    <t>Перемычка Строит.3-Свирская43</t>
  </si>
  <si>
    <t>Перемычка Красноарм.16а-Красно-арм.16б</t>
  </si>
  <si>
    <t>Объект № 22 ф.201-04 от  ТП-35 до ТП-36</t>
  </si>
  <si>
    <t>КЛ-6кВ от ТП-35 до  ТП - 36</t>
  </si>
  <si>
    <t>ВЛИ-0,4 кВ  пр.Кирова</t>
  </si>
  <si>
    <t>СИП2 3х25+1х35</t>
  </si>
  <si>
    <t>КЛ-0,4 кВ до ВЛ-0,4 кВ</t>
  </si>
  <si>
    <t>№6 Строителей4 (школа-интернат)</t>
  </si>
  <si>
    <t>№7 Кирова 15</t>
  </si>
  <si>
    <t>АВБбШВ 4х70</t>
  </si>
  <si>
    <t>№2 Строителей 2 (шк. №8)</t>
  </si>
  <si>
    <t>№3 Строителей 2 (шк.№8)</t>
  </si>
  <si>
    <t>№8 Кирова 19</t>
  </si>
  <si>
    <t>Перемычка Кирова15-Кирова17 (ГИВС)</t>
  </si>
  <si>
    <t>АВБбШВ 4х50</t>
  </si>
  <si>
    <t>Перемычка Кирова19-Кирова17 (ГИВС)</t>
  </si>
  <si>
    <t>КЛ-6кВ от ТП-36 до  ТП  - 86</t>
  </si>
  <si>
    <t>ААШВ3х120</t>
  </si>
  <si>
    <t>№4 муз. школа</t>
  </si>
  <si>
    <t>АСБ 3х150+1х50</t>
  </si>
  <si>
    <t>№13 Плане-ристов 1</t>
  </si>
  <si>
    <t>№13 Планеристов 3</t>
  </si>
  <si>
    <t>Перемычка Планерист.1-Планер.3</t>
  </si>
  <si>
    <t>АПШв 3*95+1х25</t>
  </si>
  <si>
    <t>№16 Кинотеатр</t>
  </si>
  <si>
    <t>АПВБ 4х185</t>
  </si>
  <si>
    <t>№21 Кинотеатр</t>
  </si>
  <si>
    <t>до РП Музыкальная школа (на повреждении)</t>
  </si>
  <si>
    <t>№20  Нарсуд</t>
  </si>
  <si>
    <t>АПВГ 3х120+1х35</t>
  </si>
  <si>
    <t>Объект № 23 ф.201-04 от  ТП-36 до ТП-36а</t>
  </si>
  <si>
    <t>ВЛ-6кВ ф.201-04 от ТП-36 до ТП-36а</t>
  </si>
  <si>
    <t>КЛ-6кВ опора - ввод на ТП-36а</t>
  </si>
  <si>
    <t>ААШВ 3*150</t>
  </si>
  <si>
    <t>ТП-36а</t>
  </si>
  <si>
    <t>№2 Школа-интернат</t>
  </si>
  <si>
    <t>Объект № 24 ф.201-04 от  ТП-36а до ТП-79</t>
  </si>
  <si>
    <t>КЛ-6кВ от ТП-36а до  ТП - 79</t>
  </si>
  <si>
    <t>ААШВ  3*120</t>
  </si>
  <si>
    <t>Объект № 25 ф.201-04 от  ТП-79 до ТП-37</t>
  </si>
  <si>
    <t>КЛ-6кВ от ТП-79 до  ТП  - 37</t>
  </si>
  <si>
    <t>№2  Строителей, 8</t>
  </si>
  <si>
    <t>№3 Строителей 8</t>
  </si>
  <si>
    <t>№7 Станция юных натуралистов</t>
  </si>
  <si>
    <t>Перемычка Строителей 8 - Строителей 14</t>
  </si>
  <si>
    <t>Объект № 26 ф.201-04 от  ТП-37 до ЛР-41</t>
  </si>
  <si>
    <t>ВЛ-6кВ ф.201-04 от ТП-37 до ТП-74</t>
  </si>
  <si>
    <t>КЛ-6кВ опора - ввод на ТП-74</t>
  </si>
  <si>
    <t>КЛ-6кВ выход с ТП-74 на опору</t>
  </si>
  <si>
    <t>ВЛ-6кВ ф.201-04 от ТП-74 до опоры 33</t>
  </si>
  <si>
    <t>КЛ-6кВ опора - ввод на ТП-77</t>
  </si>
  <si>
    <t>ВЛ-6 кВ от опоры №30 до оп. №3 в сторону ТП-77</t>
  </si>
  <si>
    <t>ВЛ-6кВ отпайка на ТП-31</t>
  </si>
  <si>
    <t>КЛ-6кВ опора - ввод на ТП-31</t>
  </si>
  <si>
    <t>ААШВ3*70</t>
  </si>
  <si>
    <t>Объект № 27 ф.201-13 от  ЛР-41 до ТП-21</t>
  </si>
  <si>
    <t>ВЛ-6кВ ф.201-13 от ЛР-41 до ТП-21</t>
  </si>
  <si>
    <t>1978       2004</t>
  </si>
  <si>
    <t>169              416</t>
  </si>
  <si>
    <t>А-70        СИП3 1х70</t>
  </si>
  <si>
    <t>№2 ул. Красная правая сторона</t>
  </si>
  <si>
    <t>КЛ-6кВ опора - ввод на ТП-21</t>
  </si>
  <si>
    <t>№4 ул. Красная левая сторона</t>
  </si>
  <si>
    <t>СИП 3х50+1х70+1х16; 2х16; 4х16</t>
  </si>
  <si>
    <t>№5 Архангельский тракт</t>
  </si>
  <si>
    <t>СИП 3х50+1х70+1х16; 3х35+1х50+1х16; 4х16+1х25; 2х16</t>
  </si>
  <si>
    <t>СИП 16</t>
  </si>
  <si>
    <t>КЛ-6кВ опора - ввод на ТП-83</t>
  </si>
  <si>
    <t>№1 Зеленая 20-36</t>
  </si>
  <si>
    <t>СИП 3х70+1х95+1х25;</t>
  </si>
  <si>
    <t>АВВГ 4х120</t>
  </si>
  <si>
    <t>№2 Зеленая   25-39</t>
  </si>
  <si>
    <t>СИП 3х50+1х70+1х25; 3х35+1х50</t>
  </si>
  <si>
    <t>№3 Зеленая 2-16</t>
  </si>
  <si>
    <t>СИП 3х70+1х95; 2х16</t>
  </si>
  <si>
    <t>№4  Зеленая 1-21</t>
  </si>
  <si>
    <t>СИП 3х50+1х70+1х25</t>
  </si>
  <si>
    <t>СИП16</t>
  </si>
  <si>
    <t>ВВГ 4х10</t>
  </si>
  <si>
    <t>Объект № 28 ф.201-11 от ПС-201 до ТП-30</t>
  </si>
  <si>
    <t>ВЛ-6кВ от ПС-201 до ТП - 30</t>
  </si>
  <si>
    <t>201-11</t>
  </si>
  <si>
    <t>АС-150</t>
  </si>
  <si>
    <t>№5  Исакова</t>
  </si>
  <si>
    <t>СИП 4х35+1х16; А50; 2х16</t>
  </si>
  <si>
    <t>КЛ-6кВ опора - ввод на ТП-30</t>
  </si>
  <si>
    <t>№15 Гнаровск.16</t>
  </si>
  <si>
    <t>А50, 25</t>
  </si>
  <si>
    <t>Выход с ТП на ВЛ №15</t>
  </si>
  <si>
    <t>КЛ-6кВ опора - ввод  на ТП-94</t>
  </si>
  <si>
    <t>ААВПУ2Г 1*95/ 35-10</t>
  </si>
  <si>
    <t>№11 Гнаровск.18</t>
  </si>
  <si>
    <t>КЛ-6кВ опора - ввод  на ТП-29</t>
  </si>
  <si>
    <t>Перемычка Гнаровск.18-Гнар.16</t>
  </si>
  <si>
    <t>ВЛ-6 кВ  отпайка на ТП-92</t>
  </si>
  <si>
    <t>АС-35</t>
  </si>
  <si>
    <t>Перемычка Гнаровск.16-Гнар.14</t>
  </si>
  <si>
    <t>КЛ-6 кВ  выход от опоры №3 до ТП-92</t>
  </si>
  <si>
    <t>АСБ-3*95</t>
  </si>
  <si>
    <t>Перемычка Гнаровск.14-Свирск..15</t>
  </si>
  <si>
    <t>Перемычка Свирская15-Свирская17</t>
  </si>
  <si>
    <t>Перемычка Свирская17-Свирская19</t>
  </si>
  <si>
    <t>АВВГ 3х150+50</t>
  </si>
  <si>
    <t>Перемычка Свирская19-Исакова11</t>
  </si>
  <si>
    <t>№16  Красноар.3</t>
  </si>
  <si>
    <t>Перемычка Красноарм. 1-3</t>
  </si>
  <si>
    <t>№3  Красноар.1</t>
  </si>
  <si>
    <t>№2 Исакова 19</t>
  </si>
  <si>
    <t>АВБбШв 4*70</t>
  </si>
  <si>
    <t>Перемычка Исакова 19- автовокзал</t>
  </si>
  <si>
    <t>АВБбШв 3*50+1х16</t>
  </si>
  <si>
    <t>№16 Школа №1</t>
  </si>
  <si>
    <t>№17 Школа №1</t>
  </si>
  <si>
    <t>100               22</t>
  </si>
  <si>
    <t>А25,16                     СИП 16</t>
  </si>
  <si>
    <t>АВВГ 4*10</t>
  </si>
  <si>
    <t>Объект № 29 ф.201-13 от ТП-92 до ТП-31</t>
  </si>
  <si>
    <t>КЛ-6кВ от ТП-92 до  ТП - 31</t>
  </si>
  <si>
    <t>СБ 3*150</t>
  </si>
  <si>
    <t>№13 Поселковая</t>
  </si>
  <si>
    <t>СИП 3х95+1х95+1х16; 4х16; 2х16; А35</t>
  </si>
  <si>
    <t>№13 до оп.№1 Поселковая</t>
  </si>
  <si>
    <t>№3  Насосная</t>
  </si>
  <si>
    <t xml:space="preserve">СИП 3х70+1х95; 3х35+1х50; 4х70; 3х50+1х70; А35; </t>
  </si>
  <si>
    <t>№3 до оп.№1 ф.Насосная</t>
  </si>
  <si>
    <t>№1 до опоры резерв</t>
  </si>
  <si>
    <t>Объект № 30 ф.201-11 от ТП-30 до ТП-89</t>
  </si>
  <si>
    <t>КЛ-6кВ от ТП-30 до ТП - 89</t>
  </si>
  <si>
    <t>№1 жил. Фонд</t>
  </si>
  <si>
    <t>СИП2 3х70+1х95+1х16</t>
  </si>
  <si>
    <t>Выход от ТП-89 до оп.1 ВЛ</t>
  </si>
  <si>
    <t>№2  Исакова 21</t>
  </si>
  <si>
    <t>АШВб 3х95+1х25</t>
  </si>
  <si>
    <t>№3  Исакова 21а</t>
  </si>
  <si>
    <t>АШВб 4х50</t>
  </si>
  <si>
    <t>№6 Волховская 20</t>
  </si>
  <si>
    <t>№8 Насосная</t>
  </si>
  <si>
    <t>Перемычка Насосная - Волховская 20</t>
  </si>
  <si>
    <t>Перемычка Исакова21-Исакова21а</t>
  </si>
  <si>
    <t>№4 Волховская 20</t>
  </si>
  <si>
    <t>№5  Исакова 23</t>
  </si>
  <si>
    <t>№7 Исакова 23</t>
  </si>
  <si>
    <t>Перемычка Исакова 21- Исакова 17</t>
  </si>
  <si>
    <t>16         12</t>
  </si>
  <si>
    <t>ВВГ 2*10             КГ 4*10</t>
  </si>
  <si>
    <t>Объект № 31 ф.201-11 от ТП-89 до ТП-77</t>
  </si>
  <si>
    <t>КЛ-6кВ от ТП-89 до  ТП - 77</t>
  </si>
  <si>
    <t>АСБ 3*95; АСБ 3*120</t>
  </si>
  <si>
    <t>№6 Пищеблок</t>
  </si>
  <si>
    <t>№2 Главный корпус</t>
  </si>
  <si>
    <t>№13 Главный корпус</t>
  </si>
  <si>
    <t>№7 Морг</t>
  </si>
  <si>
    <t>№5 Морг</t>
  </si>
  <si>
    <t>СБ 4х16</t>
  </si>
  <si>
    <t>№8 Пищеблок</t>
  </si>
  <si>
    <t>№20 Прачечная</t>
  </si>
  <si>
    <t>Перемычка скорая помощь-морг</t>
  </si>
  <si>
    <t>Перемычка скорая помощь</t>
  </si>
  <si>
    <t>№12 Здание скорой помощи</t>
  </si>
  <si>
    <t>Перемычка пищеблок-инфекц отделение</t>
  </si>
  <si>
    <t>АСБ 3х250+1х25</t>
  </si>
  <si>
    <t>№10 Котельная</t>
  </si>
  <si>
    <t>Объект № 32 ф.201-11 от ТП-30 до ТП-76</t>
  </si>
  <si>
    <t>КЛ-6кВ от ТП-30 до  ТП - 76</t>
  </si>
  <si>
    <t>№1 Волхов-ская 24</t>
  </si>
  <si>
    <t>АПВВ 3*150+50</t>
  </si>
  <si>
    <t>№2  Волховская 24</t>
  </si>
  <si>
    <t>АВВГ 3*150+50</t>
  </si>
  <si>
    <t>№12 Исакова 18</t>
  </si>
  <si>
    <t>АВВБ 4х50</t>
  </si>
  <si>
    <t>№13 Исакова 18</t>
  </si>
  <si>
    <t>№4  Исакова 20  (КД 1)</t>
  </si>
  <si>
    <t>АПВВ 3х150+1х50</t>
  </si>
  <si>
    <t>№20 Исакова 20 (КД 1)</t>
  </si>
  <si>
    <t>№19 Исакова 20 (КД 2)</t>
  </si>
  <si>
    <t xml:space="preserve">Перемычка  Исакова 20а -20б </t>
  </si>
  <si>
    <t>АВБбШв 3х120+1х50</t>
  </si>
  <si>
    <t>№10 Исакова 20а</t>
  </si>
  <si>
    <t>№9 Исакова 20б</t>
  </si>
  <si>
    <t>№6 Д/сад №1</t>
  </si>
  <si>
    <t>№7 Д/сад №1</t>
  </si>
  <si>
    <t>Перемычка Исакова20 (КД1-КД2)</t>
  </si>
  <si>
    <t>Объект № 33 ф.201-11 от ТП-76 до ТП-76б</t>
  </si>
  <si>
    <t xml:space="preserve">КЛ-6кВ (10 кВ) от ТП-76 до  ТП 76б </t>
  </si>
  <si>
    <t>ТП-76б</t>
  </si>
  <si>
    <t>№1 Красно-армейская 9</t>
  </si>
  <si>
    <t>ААШВ 3*70</t>
  </si>
  <si>
    <t>КЛ-6кВ от ТП-76б до ТП - 35</t>
  </si>
  <si>
    <t>№2 Красно-армейская15</t>
  </si>
  <si>
    <t>№3 Красно-армейская15</t>
  </si>
  <si>
    <t>Перемычка Красноарм. 9-11</t>
  </si>
  <si>
    <t>АВБбШв  4*120</t>
  </si>
  <si>
    <t>№5 Красно-армейская11</t>
  </si>
  <si>
    <t>№17 Волховская 32 КД1</t>
  </si>
  <si>
    <t>№8 Волховская 32 КД1</t>
  </si>
  <si>
    <t>№6 Волховская 32 КД2</t>
  </si>
  <si>
    <t>АСБ 4х150</t>
  </si>
  <si>
    <t>№10Красно-армейская13</t>
  </si>
  <si>
    <t>ААБ  3*70</t>
  </si>
  <si>
    <t>№11  Волховск.26</t>
  </si>
  <si>
    <t>АВБбШв  3*120+1х25</t>
  </si>
  <si>
    <t>№13  Волховск.26</t>
  </si>
  <si>
    <t>АВБбШв 3*120+1х25</t>
  </si>
  <si>
    <t>№6 Волховск.30</t>
  </si>
  <si>
    <t>Перемычка Красн.11-Красн.13</t>
  </si>
  <si>
    <t>Перемычка Волховск.32 (КД1-КД2)</t>
  </si>
  <si>
    <t>КГ 4х120</t>
  </si>
  <si>
    <t>Перемычка Волховск.32-Волхов.30 (КД1-КД1)</t>
  </si>
  <si>
    <t>АСБ 3х120+35</t>
  </si>
  <si>
    <t>Перемычка Волховск.32-Волхов.30 (КД2-КД2)</t>
  </si>
  <si>
    <t>Перемычка Волхов.30-Волхов.28 (КД1-КД1)</t>
  </si>
  <si>
    <t>АВВБ 4х70</t>
  </si>
  <si>
    <t>Перемычка Волхов.30-Волхов.28 (КД2-КД1)</t>
  </si>
  <si>
    <t>Объект № 34 ф.201-11 от ТП-76б до ТП-76а</t>
  </si>
  <si>
    <t>КЛ-6кВ от ТП-76б до  ТП- 76 а</t>
  </si>
  <si>
    <t>ТП-76а</t>
  </si>
  <si>
    <t>№7   7а  Строителей</t>
  </si>
  <si>
    <t>АНРБ 2*(3х70)</t>
  </si>
  <si>
    <t>КЛ-6кВ от ТП-76а до  ТП - 79</t>
  </si>
  <si>
    <t>№17   7а  Строителей</t>
  </si>
  <si>
    <t>№9    Строителей 7б</t>
  </si>
  <si>
    <t>АВБ 3*120+35</t>
  </si>
  <si>
    <t>№6   Строителей 7б</t>
  </si>
  <si>
    <t>№8   Строителей  11</t>
  </si>
  <si>
    <t>Перемычка Строителей 7а</t>
  </si>
  <si>
    <t>АВРБ 4х95</t>
  </si>
  <si>
    <t>Перемычка Строит.7б-Строител.13</t>
  </si>
  <si>
    <t>№14 Строителей 9 общежитие</t>
  </si>
  <si>
    <t>№13 Строителей 11</t>
  </si>
  <si>
    <t>АВШВ 3х120+1х35</t>
  </si>
  <si>
    <t>№5 Строителей 9 общежитие</t>
  </si>
  <si>
    <t>АВБ 3х185+1х50</t>
  </si>
  <si>
    <t>Объект № 35 ф.201-11 от ТП-79 до ЛР-111</t>
  </si>
  <si>
    <t>КЛ-6кВ выход с ТП-79 на опору</t>
  </si>
  <si>
    <t>ВЛ-6кВ  от ТП-79 до опоры с ЛР-111</t>
  </si>
  <si>
    <t>КЛ-6кВ опора №28 - ввод  на ТП-78</t>
  </si>
  <si>
    <t>ААШВ 3*185</t>
  </si>
  <si>
    <t>№4 Архив военкомата</t>
  </si>
  <si>
    <t>СБ 3х120</t>
  </si>
  <si>
    <t>КЛ-6кВ от ТП-78 до ТП - 91</t>
  </si>
  <si>
    <t>2*ААШВ 3*70</t>
  </si>
  <si>
    <t>Объект № 36 ф.201-11 от  ЛР-111 до ТП-96</t>
  </si>
  <si>
    <t>ВЛ-6кВ  от  ЛР-111 до  ТП- 96</t>
  </si>
  <si>
    <t>Объект № 37 ф.201-06 от ПС-201 до ЛР-61</t>
  </si>
  <si>
    <t>ВЛ-6кВ от ПС-201 до ТП 50 а</t>
  </si>
  <si>
    <t>201-06</t>
  </si>
  <si>
    <t>А120   А 150</t>
  </si>
  <si>
    <t>КЛ-6кВ опора - ввод на ТП-50а</t>
  </si>
  <si>
    <t>ТП-50а</t>
  </si>
  <si>
    <t>№11  Насосная 12</t>
  </si>
  <si>
    <t>КЛ-6кВ выход с ТП-50а на опору</t>
  </si>
  <si>
    <t>ААБ 3х240</t>
  </si>
  <si>
    <t>ВЛ-6кВ от ТП-50а  до  опоры  с ЛР-61</t>
  </si>
  <si>
    <t>А120  А 95</t>
  </si>
  <si>
    <t>КЛ-6кВ от ТП-50а до  ТП - 50</t>
  </si>
  <si>
    <t>Объект № 38 ф.201-06 от  ЛР-61 до ЛР-62</t>
  </si>
  <si>
    <t>ВЛ-6кВ от ЛР-61 до  опоры  с ЛР-62,63,65</t>
  </si>
  <si>
    <t>А70</t>
  </si>
  <si>
    <t>КЛ-6кВ опора №50 - ввод на ТП-81</t>
  </si>
  <si>
    <t>ААШВ 3*95</t>
  </si>
  <si>
    <t>КЛ-6кВ опора №51 - ввод на ТП-81</t>
  </si>
  <si>
    <t>КЛ-6кВ опора 9 - ввод на ТП-45а</t>
  </si>
  <si>
    <t>ТП-45а</t>
  </si>
  <si>
    <t xml:space="preserve">№2 Волкова </t>
  </si>
  <si>
    <t>СИП 2А 3х70+1х95+1х25</t>
  </si>
  <si>
    <t>КЛ-0,4 кВ от ТП-45а до опоры ВЛ</t>
  </si>
  <si>
    <t xml:space="preserve">№4 Волкова </t>
  </si>
  <si>
    <t>№3 Пожарная</t>
  </si>
  <si>
    <t>А50; СИП 4 4х16</t>
  </si>
  <si>
    <t>№7 Пожарная гаражи</t>
  </si>
  <si>
    <t>СИП 2А 3х35+1х50</t>
  </si>
  <si>
    <t>№ 5 Боровая, Беломорская</t>
  </si>
  <si>
    <t>А50; СИП 2А 3х35+1х50+1х16</t>
  </si>
  <si>
    <t>КЛ-0,4 от ТП-45а до опоры ВЛ</t>
  </si>
  <si>
    <t>АСБ 3*120+50</t>
  </si>
  <si>
    <t>1604       274</t>
  </si>
  <si>
    <t>АВВГ 2*10</t>
  </si>
  <si>
    <t>Объект № 39 ф.35-06 от  ЛР-65 до ТП-48</t>
  </si>
  <si>
    <t>ВЛ-6кВ от ЛР-65 до ТП-48</t>
  </si>
  <si>
    <t>КЛ-6кВ опора - ввод на ТП-48</t>
  </si>
  <si>
    <t>Объект № 40 ф.201-06 от  ЛР-63 до ТП-15</t>
  </si>
  <si>
    <t>ВЛ-6кВ от ЛР-63 до ТП-15</t>
  </si>
  <si>
    <t>А70        СИП3 1х120</t>
  </si>
  <si>
    <t>ул.Горького</t>
  </si>
  <si>
    <t>№4 Сосновая 11</t>
  </si>
  <si>
    <t>АВШвб 3х120</t>
  </si>
  <si>
    <t>КЛ-6кВ опора - ввод на ТП-15</t>
  </si>
  <si>
    <t>№12 ул. Сосновая</t>
  </si>
  <si>
    <t>СИП 3х70+1х95+1х16; 3х50+1х50+1х16; 2х14; 4х16</t>
  </si>
  <si>
    <t>Выход на опору №1</t>
  </si>
  <si>
    <t>КЛ-6кВ от ТП-15 до ТП-44</t>
  </si>
  <si>
    <t>№11 Сосновая 11а</t>
  </si>
  <si>
    <t>№13 Сосновая 9</t>
  </si>
  <si>
    <t>№16 Сосновая 9а</t>
  </si>
  <si>
    <t>№18 Сосновая 9а</t>
  </si>
  <si>
    <t>№20 Сосновая 9а</t>
  </si>
  <si>
    <t>№22 Сосновая 9а</t>
  </si>
  <si>
    <t>Перемычка Сосновая9а-Сосновая11а</t>
  </si>
  <si>
    <t>Перемычка Сосновая 9-11</t>
  </si>
  <si>
    <t>№7 Школа №4</t>
  </si>
  <si>
    <t>АВВБ 3зх50+1х16</t>
  </si>
  <si>
    <t>№9 Школа №4</t>
  </si>
  <si>
    <t>КЛ-6кВ опора - ввод на ТП-45</t>
  </si>
  <si>
    <t>ААШВ3*120</t>
  </si>
  <si>
    <t>№1 Сенная</t>
  </si>
  <si>
    <t>А50; А16</t>
  </si>
  <si>
    <t>Выход на ВЛ №1</t>
  </si>
  <si>
    <t>№2  Больничная нечётная сторона</t>
  </si>
  <si>
    <t>СИП 3х50+1х70+1х16; А50; А35; А25; А16;  СИП 4х16</t>
  </si>
  <si>
    <t>№3 Больничная чётная сторона</t>
  </si>
  <si>
    <t>СИП 4х70; 4х25</t>
  </si>
  <si>
    <t>Выход на ВЛ№3</t>
  </si>
  <si>
    <t>№4 ул. Горького, Физкультурная</t>
  </si>
  <si>
    <t>А50; А35; А16; СИП 2х16</t>
  </si>
  <si>
    <t>Выход на ВЛ№4</t>
  </si>
  <si>
    <t>№8 коттеджи ул. Горького</t>
  </si>
  <si>
    <t>А50; СИП 4х16</t>
  </si>
  <si>
    <t>Выход на ВЛ №8</t>
  </si>
  <si>
    <t>СБ 2*(4*50)</t>
  </si>
  <si>
    <t>Объект № 41 ф.201-06 от ЛР-62 дл ТП-46</t>
  </si>
  <si>
    <t>ВЛ-6кВ от ЛР-62 до ТП-46</t>
  </si>
  <si>
    <t>СИП3 3х(1х120)</t>
  </si>
  <si>
    <t>№3  Транспор-тный  пер.</t>
  </si>
  <si>
    <t>КЛ-6кВ опора - ввод на ТП-46</t>
  </si>
  <si>
    <t>20                      25</t>
  </si>
  <si>
    <t>АСБ 3х70      АСБ 3х150</t>
  </si>
  <si>
    <t>№5 Садовая</t>
  </si>
  <si>
    <t>СИП 3*50+70+16, 3х35+1х50+1х16; 2*16</t>
  </si>
  <si>
    <t>АВБбШв 3х120+1х35</t>
  </si>
  <si>
    <t>№7  Погринская, Садовая</t>
  </si>
  <si>
    <t>СИП 3*50+70+16,2*16</t>
  </si>
  <si>
    <t>№8  Гражданская</t>
  </si>
  <si>
    <t>СИП 3*50+70+16; 2х16</t>
  </si>
  <si>
    <t>2хАВБбШв 3х120+1х36</t>
  </si>
  <si>
    <t>№9     ДОСААФ</t>
  </si>
  <si>
    <t>СИП  2А 3х70+1х95+1х16; СИП 4 4х25</t>
  </si>
  <si>
    <t>АпВбШп 4х50</t>
  </si>
  <si>
    <t>А16, СИП</t>
  </si>
  <si>
    <t>ВВГ 2*6, 4*6</t>
  </si>
  <si>
    <t>Объект № 42 ф.201-06 от   ТП-46 до ТП-46а</t>
  </si>
  <si>
    <t>КЛ-6кВ выход с ТП-46 на опору</t>
  </si>
  <si>
    <t>ТП-46а</t>
  </si>
  <si>
    <t>№4 Магазин</t>
  </si>
  <si>
    <t>СИП  2А 3х35+1х50+1х16</t>
  </si>
  <si>
    <t>ААБ   3*120</t>
  </si>
  <si>
    <t>ВЛ-6кВ от  ТП-46 до ТП-46а</t>
  </si>
  <si>
    <t>№5 Песочная</t>
  </si>
  <si>
    <t>СИП  2А 3х70+1х95+1х16</t>
  </si>
  <si>
    <t>ААБ  3*120</t>
  </si>
  <si>
    <t>КЛ-6кВ опора - ввод на ТП-46а</t>
  </si>
  <si>
    <t>ААБ3*185</t>
  </si>
  <si>
    <t>№10 Старая котельная</t>
  </si>
  <si>
    <t>Выход с ТП на ВЛ№10</t>
  </si>
  <si>
    <t>Отпайка на ТП-46а от ВЛЗ-10 кВ ф.267-14</t>
  </si>
  <si>
    <t>№15 Лесхоз</t>
  </si>
  <si>
    <t>Выход с ТП на ВЛ№15</t>
  </si>
  <si>
    <t>КЛ-10 кВ от оп.13 до ТП-46а</t>
  </si>
  <si>
    <t xml:space="preserve"> Вводы воздушные</t>
  </si>
  <si>
    <t>А-25, СИП</t>
  </si>
  <si>
    <t>АВВГ 4*35   ВВГ 2*10</t>
  </si>
  <si>
    <t>Объект № 43 ф.201-06 от   ТП-46а до ТП-46б</t>
  </si>
  <si>
    <t>КЛ-6кВ от ТП-46а до   ТП - 466</t>
  </si>
  <si>
    <t>ААб 3*185</t>
  </si>
  <si>
    <t>Объект № 44 ф.201-06 от   ТП-46б до ТП-97</t>
  </si>
  <si>
    <t>КЛ-6кВ от ТП-46б до  ТП 97</t>
  </si>
  <si>
    <t>Объект № 45 ф.201-06 от   ТП-97 до ТП-71</t>
  </si>
  <si>
    <t xml:space="preserve">КЛ-6кВ от ТП-97 до ТП 71 </t>
  </si>
  <si>
    <t>КЛ-6кВ от ТП-71 до  ТП - 49</t>
  </si>
  <si>
    <t>СБ 3*50</t>
  </si>
  <si>
    <t>Объект № 46 ф.201-06 от   ТП-46 до ТП-75</t>
  </si>
  <si>
    <t>КЛ-6кВ от ТП-46 до ТП-75</t>
  </si>
  <si>
    <t>Объект № 47 ф.201-06 от   ТП-75 до ТП-49</t>
  </si>
  <si>
    <t>КЛ-6кВ от ТП-75 до  ТП - 49</t>
  </si>
  <si>
    <t>ВЛ-6 кВ  от оп.4 до оп.16 (ТП-49)</t>
  </si>
  <si>
    <t xml:space="preserve"> А-50; СИП-3 1х120</t>
  </si>
  <si>
    <t>Объект № 48 ф.201-14 от   ПС-201 до ТП-39</t>
  </si>
  <si>
    <t>ВЛ-6кВ от ПС-201 до   ТП-39</t>
  </si>
  <si>
    <t>201-14</t>
  </si>
  <si>
    <t>КЛ-6кВ опора 28 - ввод на ТП-39</t>
  </si>
  <si>
    <t>№3 ДК</t>
  </si>
  <si>
    <t>№6  ДК</t>
  </si>
  <si>
    <t>Объект № 49 ф.201-14 от   ТП-39 до ТП-101</t>
  </si>
  <si>
    <t>КЛ-6кВ от ТП-39 до  ТП - 86</t>
  </si>
  <si>
    <t>КЛ-6кВ от ТП-86 до  ТП - 101</t>
  </si>
  <si>
    <t>№3 Гараж ПГЭС</t>
  </si>
  <si>
    <t>СИП 4 4х16</t>
  </si>
  <si>
    <t>№1  Ленина 9</t>
  </si>
  <si>
    <t>ААШв 3х120</t>
  </si>
  <si>
    <t>Перемычка Ленина11-Культуры10</t>
  </si>
  <si>
    <t>АСБ 3х120+25</t>
  </si>
  <si>
    <t>№17 Культуры10</t>
  </si>
  <si>
    <t>№19 Ленина 11</t>
  </si>
  <si>
    <t>№ 14  Ленина 9</t>
  </si>
  <si>
    <t>Объект № 50 ф.201-14 от   ТП-101 до ТП-100</t>
  </si>
  <si>
    <t>КЛ-6кВ от ТП-101 до  ТП - 100</t>
  </si>
  <si>
    <t>АСБ 3х240; ААШВ 3х240</t>
  </si>
  <si>
    <t>№1 Ленина13</t>
  </si>
  <si>
    <t>КЛ-6кВ от ТП-100 до  ТП - 42</t>
  </si>
  <si>
    <t>№4 Комсомольская15а</t>
  </si>
  <si>
    <t>№7 Ленина13а (кольцо ТП-16)</t>
  </si>
  <si>
    <t>№18 Ленина 13</t>
  </si>
  <si>
    <t>№13 Комсо-мольская15а</t>
  </si>
  <si>
    <t>№17  Ленина13</t>
  </si>
  <si>
    <t>№2 Д/сад №2</t>
  </si>
  <si>
    <t>№12 Д/сад №12</t>
  </si>
  <si>
    <t>ААВБ 3х95+1х35</t>
  </si>
  <si>
    <t>Перемычка Ленина 13 (КД1-КД2)</t>
  </si>
  <si>
    <t>Перемычка Комсом.15а-Ленина 13</t>
  </si>
  <si>
    <t>Объект № 51 ф.201-14 от   ТП-100 до ТП-16</t>
  </si>
  <si>
    <t>КЛ-6кВ от ТП-100 до ТП - 16</t>
  </si>
  <si>
    <t>ААБ 3*150; АСБ 3х150</t>
  </si>
  <si>
    <t>№1 Свирская 62</t>
  </si>
  <si>
    <t>КЛ-6кВ от ТП-16 до  ТП - 91</t>
  </si>
  <si>
    <t>№12 Комсом.16</t>
  </si>
  <si>
    <t>ВВГ 3х120+1х50</t>
  </si>
  <si>
    <t>№19 Комсом. 16</t>
  </si>
  <si>
    <t>ВБбШв 3х120+1х50</t>
  </si>
  <si>
    <t>№13 Комсом.17</t>
  </si>
  <si>
    <t>АВБбШв 3х185+50</t>
  </si>
  <si>
    <t>№20 Комсом.19</t>
  </si>
  <si>
    <t>№9  Ленина 13а</t>
  </si>
  <si>
    <t>№ 8  Свирская 62</t>
  </si>
  <si>
    <t>Перемычка Комсом.19-Комсом.17</t>
  </si>
  <si>
    <t>Объект № 52 ф.201-14 от   ТП-39 до ТП-42</t>
  </si>
  <si>
    <t>КЛ-6кВ от ТП-39 до ТП - 42</t>
  </si>
  <si>
    <t>№ 10 Ленина 2-12</t>
  </si>
  <si>
    <t>КЛ-0,4 от ТП-42 до опоры 1</t>
  </si>
  <si>
    <t>АПШВ 2*(3*50+25)</t>
  </si>
  <si>
    <t>№ 4 Д/Комб</t>
  </si>
  <si>
    <t>№2   Ленина 14</t>
  </si>
  <si>
    <t>АВБбШв 3х50+1х25</t>
  </si>
  <si>
    <t>№3  Ленина 16а</t>
  </si>
  <si>
    <t>№5 Ленина 18</t>
  </si>
  <si>
    <t>АСБ 3х95+35</t>
  </si>
  <si>
    <t>Перемычка Ленина18-Ленина20</t>
  </si>
  <si>
    <t>№9  Ленина 16</t>
  </si>
  <si>
    <t>№10  Ленина 12</t>
  </si>
  <si>
    <t>Перемычка Ленина12-Ленина10</t>
  </si>
  <si>
    <t>№14 Ленина 14а</t>
  </si>
  <si>
    <t>ААШВ 4*50</t>
  </si>
  <si>
    <t>№15  Ленина 20</t>
  </si>
  <si>
    <t>АСБ  3х95</t>
  </si>
  <si>
    <t>Перемычка Ленина10-Ленина8</t>
  </si>
  <si>
    <t>№8 Ленина 12</t>
  </si>
  <si>
    <t>Перемычка Ленина 14-Ленина 16</t>
  </si>
  <si>
    <t>Перемычка Ленина 16а-Ленина 14а</t>
  </si>
  <si>
    <t>Объект № 53 ф.201-14 от   ТП-42 до ТП-41</t>
  </si>
  <si>
    <t>КЛ-6кВ от ТП-42 до  ТП - 41</t>
  </si>
  <si>
    <t>№11   Констит.3 РП-41-11</t>
  </si>
  <si>
    <t>АВПБ 3х185+50</t>
  </si>
  <si>
    <t>№13 Комсо-мольская 9</t>
  </si>
  <si>
    <t>АПВББ 3х185+1х50</t>
  </si>
  <si>
    <t>№12 Комсо-мольская 7</t>
  </si>
  <si>
    <t>СБ 3х95+35</t>
  </si>
  <si>
    <t>№7 Консти-туции 1а</t>
  </si>
  <si>
    <t>АСБ 3х185+50</t>
  </si>
  <si>
    <t>№8 Консти-туции 5а</t>
  </si>
  <si>
    <t>55                        55</t>
  </si>
  <si>
    <t>2ААБ 3х35+1х16</t>
  </si>
  <si>
    <t>№4 Конституции 5а</t>
  </si>
  <si>
    <t>№9 Консти-туции 5а</t>
  </si>
  <si>
    <t>ААБ 3х50+16</t>
  </si>
  <si>
    <t>№3 Комсо-мольская 5</t>
  </si>
  <si>
    <t>АСБ 3х120         АВБбШв 4х120</t>
  </si>
  <si>
    <t>№6 Комсомольская 5</t>
  </si>
  <si>
    <t>№10 Комсомольская 9</t>
  </si>
  <si>
    <t>Перемычка Комсомольская 5 - Конституции 3 РП-41-11</t>
  </si>
  <si>
    <t>Перемычка Конституции 3 (РЩ дома- РП-41-11)</t>
  </si>
  <si>
    <t>КРПТ 3х70+1х25</t>
  </si>
  <si>
    <t>Перемычка  (КД1-2) Комсо-мольская 5</t>
  </si>
  <si>
    <t>№2 Консти-туции 3а</t>
  </si>
  <si>
    <t>Перемычка Констит.1а-Констит.3а</t>
  </si>
  <si>
    <t>Перемычка Комсомол.5-Комсом.7</t>
  </si>
  <si>
    <t>Перемычка Комсомол.5-Констит.3 РЩ дома</t>
  </si>
  <si>
    <t>Объект № 54 ф.201-14 от   ТП-41 до ТП-85</t>
  </si>
  <si>
    <t>КЛ-6кВ от ТП-41 до  ТП - 85</t>
  </si>
  <si>
    <t>№2 Комсо-мольская2</t>
  </si>
  <si>
    <t>45          45</t>
  </si>
  <si>
    <t>ААЛОЖ 3х120           АСБ 3х35+1х16</t>
  </si>
  <si>
    <t>№3 Комсо-мольская3</t>
  </si>
  <si>
    <t>АВВБ  3х185+50</t>
  </si>
  <si>
    <t>№4 Комсо-мольская2а</t>
  </si>
  <si>
    <t>№6 Комсо-мольская1</t>
  </si>
  <si>
    <t>№7 Комсо-мольская1</t>
  </si>
  <si>
    <t>Перемычка Комсомол.1 (КД1-КД2)</t>
  </si>
  <si>
    <t>СБ 3х95</t>
  </si>
  <si>
    <t>№9 Комсо-мольская2</t>
  </si>
  <si>
    <t>ААЛОЖ 3х120</t>
  </si>
  <si>
    <t>Перемычка Комсомол.2 (КД1-КД2)</t>
  </si>
  <si>
    <t>Перемычка Комсом.2а-Комсом.2б</t>
  </si>
  <si>
    <t>Перемычка Комсом.3-Комсом.5</t>
  </si>
  <si>
    <t>Перемычка Комсом.2-Комсом.2а</t>
  </si>
  <si>
    <t>Объект № 55 ф.201-15 от   ПС-201 до ТП-40</t>
  </si>
  <si>
    <t>ВЛ-6кВ от ПС-201 до   ТП-40</t>
  </si>
  <si>
    <t>201-15</t>
  </si>
  <si>
    <t>№ 3  Насосная</t>
  </si>
  <si>
    <t>СИП 2А 3х35+50</t>
  </si>
  <si>
    <t>Выход от ТП-40 на оп.1</t>
  </si>
  <si>
    <t>Перемычка  Наб. Красн. Флота 2 - Ленина 6</t>
  </si>
  <si>
    <t>1974     2011</t>
  </si>
  <si>
    <t>70             70</t>
  </si>
  <si>
    <t>АСБ 3*95+35               АВБбШв 4х70</t>
  </si>
  <si>
    <t>Перемычка Ленина 8-Ленина 6</t>
  </si>
  <si>
    <t>КЛ-6кВ от ТП-40 до  ТП - 41</t>
  </si>
  <si>
    <t>№1 Наб. Красн.Флота</t>
  </si>
  <si>
    <t>СИП4  2*16</t>
  </si>
  <si>
    <t>№4 Наб.Кр.Флота, 2</t>
  </si>
  <si>
    <t>Объект № 56 ф.201-15 от   ТП-40 до ТП-44</t>
  </si>
  <si>
    <t>КЛ-6кВ от ТП-40 до ТП-44 (до муфты)</t>
  </si>
  <si>
    <t>№2 Центр Д и К</t>
  </si>
  <si>
    <t>КЛ-6кВ от ТП-40 до  ТП-44 (после муфты)</t>
  </si>
  <si>
    <t>ААБ 3*185</t>
  </si>
  <si>
    <t>Перемычка сарай - Сосновая 13а</t>
  </si>
  <si>
    <t>КЛ-6кВ от ТП-44 до  ТП - 85</t>
  </si>
  <si>
    <t>№6 Комсо-мольская2б</t>
  </si>
  <si>
    <t>Перемычка сарай - Сосновая 13б</t>
  </si>
  <si>
    <t>№5 Сарай Центра Д и К</t>
  </si>
  <si>
    <t>Объект № 57 ф.201-15 от   ТП-44 до ТП-93</t>
  </si>
  <si>
    <t>КЛ-6кВ от ТП-44 до   ТП - 93</t>
  </si>
  <si>
    <t>ААШВ 3*185     ААБ 3х120</t>
  </si>
  <si>
    <t>Перемычка Больничн.19-Волкова25 (РП-93-10-1 - РП-93-10-2)</t>
  </si>
  <si>
    <t>ААШВ 3х120             АВВГ 4х120</t>
  </si>
  <si>
    <t xml:space="preserve">КЛ-6кВ от ТП-93 до ТП -15 </t>
  </si>
  <si>
    <t>Перемычка Больничная 19  -Волкова 25 (РП-93-18-1 - РП-93-10-3)</t>
  </si>
  <si>
    <t>№8 Волкова25 (РП-93-8-1)</t>
  </si>
  <si>
    <t>№11 Сосновая15</t>
  </si>
  <si>
    <t>110         110</t>
  </si>
  <si>
    <t>ААБ 3х120          АВБбШв 4х120</t>
  </si>
  <si>
    <t>№14  Волкова21</t>
  </si>
  <si>
    <t>АВБбШв 4*95</t>
  </si>
  <si>
    <t>Перемычка Волкова 25 (РП-93-10-2 - РП-93-10-3)</t>
  </si>
  <si>
    <t>№17   Волкова 21</t>
  </si>
  <si>
    <t>130       130</t>
  </si>
  <si>
    <t>СБ 3*150            АСБ 3х50+1х16</t>
  </si>
  <si>
    <t>№18   Больнич.19</t>
  </si>
  <si>
    <t>№10  Больнич.19</t>
  </si>
  <si>
    <t>Перемычка Волкова 21 (РП-93-14 - РП-93-17)</t>
  </si>
  <si>
    <t>СБ 3х120+1х35</t>
  </si>
  <si>
    <t>Перемычка Волкова25 (РП-16-1)-Волкова27 (РП-16-2)</t>
  </si>
  <si>
    <t>Перемычка Волкова25 (РП-93-8-1)-Волкова27 (РП-93-8-2)</t>
  </si>
  <si>
    <t>Перемычка Волкова 27 (РП-93-8-2 - РП-93-16-2)</t>
  </si>
  <si>
    <t xml:space="preserve">Перемычка Больничн.19 (РП-93-18-1 - РП-93-18-2) </t>
  </si>
  <si>
    <t>Перемычка Больничн.19 (РП-93-10-1 - РП-93-18-2)</t>
  </si>
  <si>
    <t>№14 Сосновая19</t>
  </si>
  <si>
    <t>№13 Д/сад №21</t>
  </si>
  <si>
    <t>№15 Д/сад №21</t>
  </si>
  <si>
    <t>№2  Д/дом</t>
  </si>
  <si>
    <t>№4  Д/дом</t>
  </si>
  <si>
    <t>№16 Волкова 25</t>
  </si>
  <si>
    <t>180              180</t>
  </si>
  <si>
    <t>Объект № 58 ф.201-15 от   ТП-93 до ТП-95</t>
  </si>
  <si>
    <t>КЛ-6кВ от ТП-93 до  ТП - 95</t>
  </si>
  <si>
    <t xml:space="preserve">№17 Ленина  (Ларьки) </t>
  </si>
  <si>
    <t>СИП 4 2*16</t>
  </si>
  <si>
    <t>№3  д/с № 15</t>
  </si>
  <si>
    <t>АСБ 3х95+1х16</t>
  </si>
  <si>
    <t>Перемычка Ленина 30 (РП-95-1 - РП-95-10)</t>
  </si>
  <si>
    <t>№6 Ленина28 (РП-95-6)</t>
  </si>
  <si>
    <t>№7 Ленина32</t>
  </si>
  <si>
    <t>АПВБг 3х185+50</t>
  </si>
  <si>
    <t>№8 Ленина24 (РП-95-8-1)</t>
  </si>
  <si>
    <t>СБ 3х185+50</t>
  </si>
  <si>
    <t>№10 Ленина30 (РП-95-10)</t>
  </si>
  <si>
    <t>АСБ  3х95+35</t>
  </si>
  <si>
    <t>№1 Ленина30 (РП-95-1)</t>
  </si>
  <si>
    <t>АСБ  3х95+1х35</t>
  </si>
  <si>
    <t>№11 Ленина24 (РП-95-11-1)</t>
  </si>
  <si>
    <t>Перемычка Ленина 24 (РП-95-8-2 - РП-95-11-2)</t>
  </si>
  <si>
    <t>100        100           100           100</t>
  </si>
  <si>
    <t>АСБ 3х95+1х25</t>
  </si>
  <si>
    <t>№13 Волкова 31 (РП-95-13-1)</t>
  </si>
  <si>
    <t>Перемычка Волкова 31 (РП-95-13-1 - РП-43-3)</t>
  </si>
  <si>
    <t>№16  Ленина28 (РП-95-16)</t>
  </si>
  <si>
    <t>СБ  3х120</t>
  </si>
  <si>
    <t>№ 14        д/с  № 15</t>
  </si>
  <si>
    <t>Перемычка Ленина 24 - Комсомольская 6 (РП-95-11-2 - РП-43-1)</t>
  </si>
  <si>
    <t>Перемычка Ленина 24 (РП-95-8-1 - РП-95-8-2)</t>
  </si>
  <si>
    <t>Перемычка Ленина 24 (РП-95-11-1 - РП-95-11-2)</t>
  </si>
  <si>
    <t xml:space="preserve">Перемычка Волкова 37 (РП-95-5-2 - РП-95-7-2) </t>
  </si>
  <si>
    <t>Перемычка Волкова37-Волкова35</t>
  </si>
  <si>
    <t>АПШВ 3х95</t>
  </si>
  <si>
    <t>Перемычка Ленина32-Волкова37</t>
  </si>
  <si>
    <t>Перемычка Ленина 28 (РП-95-16 - РП-95-6)</t>
  </si>
  <si>
    <t xml:space="preserve">Перемычка Ленина 32 - Волкова 37  (РП-95-5-1 - РП-95-5-2) </t>
  </si>
  <si>
    <t>АПВБ 3х120</t>
  </si>
  <si>
    <t xml:space="preserve">№5 Ленина32 </t>
  </si>
  <si>
    <t>АПВБ 3х185+50</t>
  </si>
  <si>
    <t>№2 КБО</t>
  </si>
  <si>
    <t>ААБ 3х150+1х50</t>
  </si>
  <si>
    <t>№4 КБО</t>
  </si>
  <si>
    <t>АБВВ 3х120+1х50</t>
  </si>
  <si>
    <t>№9 КБО</t>
  </si>
  <si>
    <t>АБВВ 3х150+1х50</t>
  </si>
  <si>
    <t>№12 КБО</t>
  </si>
  <si>
    <t>СБ 3х120+1х50</t>
  </si>
  <si>
    <t>Объект № 59 ф.201-15 от   ТП-95 до ТП-43</t>
  </si>
  <si>
    <t>КЛ-6кВ от ТП-95 до  ТП - 43</t>
  </si>
  <si>
    <t>АСБ2л 3х185; ААШВ 3х185</t>
  </si>
  <si>
    <t>№7 ВЛ Волкова,29</t>
  </si>
  <si>
    <t>СИП 4 4х70</t>
  </si>
  <si>
    <t>Выход с ТП-43 на опору 1</t>
  </si>
  <si>
    <t>АВВГ 4х150</t>
  </si>
  <si>
    <t>КЛ-6кВ от ТП-43 до  ТП - 85</t>
  </si>
  <si>
    <t>АСБ2л 3х185; АСБ 3х240</t>
  </si>
  <si>
    <t>Ввод от оп.7 в здание Волкова 29</t>
  </si>
  <si>
    <t>№8 Волкова 29</t>
  </si>
  <si>
    <t>№7 Комсо-мольская 6а</t>
  </si>
  <si>
    <t>№13 Комсо-мольская 6а</t>
  </si>
  <si>
    <t>№14 Комсо-мольская 6а</t>
  </si>
  <si>
    <t>№15  Волкова 31</t>
  </si>
  <si>
    <t>№6 Сосновая19</t>
  </si>
  <si>
    <t>30      180</t>
  </si>
  <si>
    <t>АВБбШв 4х120  АВБбШв 4х150</t>
  </si>
  <si>
    <t>№3 Волкова 31</t>
  </si>
  <si>
    <t xml:space="preserve">АВБбШв 4*120       </t>
  </si>
  <si>
    <t>№18 Комсомольская 6а</t>
  </si>
  <si>
    <t>№1 Комсомольская 6</t>
  </si>
  <si>
    <t>328   328</t>
  </si>
  <si>
    <t>АВБбШв 4*120       АВБбШв 4*120</t>
  </si>
  <si>
    <t>Перемычка Комс.6а-Комс.6 (РП-43-7-1 - РП-43-7-2)</t>
  </si>
  <si>
    <t>АСБ 3х95+25</t>
  </si>
  <si>
    <t>Перемычка Комсом.6 (КД1-КД2)</t>
  </si>
  <si>
    <t>1976      2013</t>
  </si>
  <si>
    <t>70          70</t>
  </si>
  <si>
    <t>АСБ 3х95+25 АВБбШв 4х95</t>
  </si>
  <si>
    <t>Перемычка Волкова 29-Волкова 31</t>
  </si>
  <si>
    <t>Объект № 60 ф.201-15 от   ТП-95 до ТП-90</t>
  </si>
  <si>
    <t>КЛ-6кВ от ТП-95 до   ТП 90</t>
  </si>
  <si>
    <t>№16  Частн.дом  Сосновая 34</t>
  </si>
  <si>
    <t>СИП 4 2х16</t>
  </si>
  <si>
    <t>№2  Ленина 27</t>
  </si>
  <si>
    <t>КЛ-6кВ от ТП-90 до  ТП 17</t>
  </si>
  <si>
    <t>300            300</t>
  </si>
  <si>
    <t>ААШВ 2* (3*70)</t>
  </si>
  <si>
    <t>№4 Ленина 27</t>
  </si>
  <si>
    <t>КЛ-6кВ от ТП-90 до  ТП - 18</t>
  </si>
  <si>
    <t>№14 Горсети</t>
  </si>
  <si>
    <t>№17 Ленина 23</t>
  </si>
  <si>
    <t>СБ 3х70+1х25</t>
  </si>
  <si>
    <t>№18  Ленина 27а</t>
  </si>
  <si>
    <t>АСБ 3х150+1х35</t>
  </si>
  <si>
    <t>№16 Ленина 21 (Общеж.)</t>
  </si>
  <si>
    <t>150            135</t>
  </si>
  <si>
    <t>АВБбШв 4х120            АВБбШв 4х120</t>
  </si>
  <si>
    <t>Перемычка Ленина 21- Ленина 19</t>
  </si>
  <si>
    <t>Перемычка Ленина 21- Ленина 23</t>
  </si>
  <si>
    <t>№13 до опоры у гаражей</t>
  </si>
  <si>
    <t>Объект № 61 ф.201-15 от   ТП-90 до ТП-91</t>
  </si>
  <si>
    <t>КЛ-10кВ от ТП-90 до  ТП - 91</t>
  </si>
  <si>
    <t>АСБ2л 3*185</t>
  </si>
  <si>
    <t>№9 Свирская</t>
  </si>
  <si>
    <t>СИП  2А 3х70+1х95+1х16; 4х35; 4х25</t>
  </si>
  <si>
    <t>Выход от ТП-91 до оп.1 ВЛ</t>
  </si>
  <si>
    <t>КЛ-6кВ от ТП-90 до ТП-91</t>
  </si>
  <si>
    <t>ААШв 3х185</t>
  </si>
  <si>
    <t>№10 Комсо-мольская14а</t>
  </si>
  <si>
    <t xml:space="preserve">№15 Свирская 78 </t>
  </si>
  <si>
    <t xml:space="preserve">№17 Свирская 78 </t>
  </si>
  <si>
    <t>№14 Военкомат</t>
  </si>
  <si>
    <t>Перемычка Свирская78 (КД1-КД2)</t>
  </si>
  <si>
    <t>Объект № 62 ф.201-15 от   ТП-91 до ТП-17</t>
  </si>
  <si>
    <t>КЛ-6кВ от ТП-91 до  ТП - 17</t>
  </si>
  <si>
    <t>№12 Комсом.14</t>
  </si>
  <si>
    <t>№18 Комсомольскаяя 14</t>
  </si>
  <si>
    <t>№3    Ленина 19</t>
  </si>
  <si>
    <t>№17 Комсомольскаяя 16</t>
  </si>
  <si>
    <t>№8    Комсомольскаяя 14а</t>
  </si>
  <si>
    <t>№9   Ленина19</t>
  </si>
  <si>
    <t>АВБбШв 4х120 АСБ 4*120</t>
  </si>
  <si>
    <t>Объект № 63 ф. 35-06 от ТП-48 до ТП-57</t>
  </si>
  <si>
    <t>КЛ-6 кВ от ТП-48 до ТП-57</t>
  </si>
  <si>
    <t>АСБ-10  3х70</t>
  </si>
  <si>
    <t>Объект № 64  ф.201-14 от ВЛ-6 кВ до ТП-102</t>
  </si>
  <si>
    <t>ВЛЗ-6 кВ от ВЛ-6 кВ ф.201-14 до ТП-102</t>
  </si>
  <si>
    <t>СИП-3 1х120</t>
  </si>
  <si>
    <t>№ 2 Ж/д Исакова б/н</t>
  </si>
  <si>
    <t>КЛ-6 кВ ввод на ТП-102</t>
  </si>
  <si>
    <t>ЦАСБ-10 3х150</t>
  </si>
  <si>
    <t>№ 4 Ж/д Исакова б/н перемычка</t>
  </si>
  <si>
    <t>КЛ-6 кВ от ТП-102 до ТП-33</t>
  </si>
  <si>
    <t>АСБу 3х150</t>
  </si>
  <si>
    <t>№ 5 Ж/д Исакова</t>
  </si>
  <si>
    <t>№3 Пятёрочка</t>
  </si>
  <si>
    <t>АВБбШв 4х185         АВБбШв 4х240</t>
  </si>
  <si>
    <t>Объект № 65 ф.267-06 от ТП-18 до ТП-70</t>
  </si>
  <si>
    <t>КЛ-6 кв от ТП-18 до ТП-70</t>
  </si>
  <si>
    <t>АСБл-10 3х120</t>
  </si>
  <si>
    <t>КЛ-10 кВ от ТП-18 до ТП-70</t>
  </si>
  <si>
    <t>КЛ -10 кВ от ТП 87 до ТП 70</t>
  </si>
  <si>
    <t>ЦАСБ2л-10 3х185</t>
  </si>
  <si>
    <t>КЛ-10 кВ от ТП-70 до ТП-43</t>
  </si>
  <si>
    <t>Объект № 66 ТП-8, ТП-26 (фидер № 201-03)</t>
  </si>
  <si>
    <t>ВЛЗ-6 кВ отпайка на ТП-8</t>
  </si>
  <si>
    <t>ВЛЗ-6 кВ отпайка на     ТП-26</t>
  </si>
  <si>
    <t>№3 Заречная, Горная</t>
  </si>
  <si>
    <t>Выход от ТП-26 до оп.1 ВЛ</t>
  </si>
  <si>
    <t>№1 Метал-листов 7</t>
  </si>
  <si>
    <t>№2 Метал-листов 5</t>
  </si>
  <si>
    <t>Перемычка Металлистов 5 - Металлистов 7</t>
  </si>
  <si>
    <t>360                   96</t>
  </si>
  <si>
    <t>А16                        СИП</t>
  </si>
  <si>
    <t>ВВГ 4*6</t>
  </si>
  <si>
    <t>Объект № 57 ТП-98 (фидер № 201-06)</t>
  </si>
  <si>
    <t>ВЛЗ-6 кВ отпайка на ТП-98</t>
  </si>
  <si>
    <t>СИП3 3*50</t>
  </si>
  <si>
    <t>№ 6 пер. Пионерский</t>
  </si>
  <si>
    <t xml:space="preserve">СИП 2А 3х50+70+16; 3х25+1х35          </t>
  </si>
  <si>
    <t>Выход от ТП-98 на оп.1 ВЛ</t>
  </si>
  <si>
    <t>№ 5 пер. Загородный</t>
  </si>
  <si>
    <t>СИП 2А 3х50+70+1х16; 2х16</t>
  </si>
  <si>
    <t>№4 пер. Рабочий, Парковый, Сосновый</t>
  </si>
  <si>
    <t>СИП  3х35+1х50+1х16; 4х70; 2х16; А50; А35; А16</t>
  </si>
  <si>
    <t>№3 пер. Рабочий</t>
  </si>
  <si>
    <t>СИП 2А 3*70+1*95+1*25</t>
  </si>
  <si>
    <t>Объект № 68 ТП-87 (фидер № 267-14 – временно)</t>
  </si>
  <si>
    <t>КЛ-10 кВ от ПС-267 до оп.1 ВЛЗ-10 кВ</t>
  </si>
  <si>
    <t>АПвПУ2г 3*(1* 150)</t>
  </si>
  <si>
    <t>№5 ул. Песочная 4-12</t>
  </si>
  <si>
    <t>СИП 2А 3х70+1х95+1х16; 3х35+1х50+1х16; 2х16</t>
  </si>
  <si>
    <t>Выход от ТП-87 на оп.1</t>
  </si>
  <si>
    <t>ВЛЗ-10 кВ от ПС-267 до ТП-87</t>
  </si>
  <si>
    <t>СИП3 3х120</t>
  </si>
  <si>
    <t>№10 пер. Парковый</t>
  </si>
  <si>
    <t>СИП 2А 3х35+1х5-+1х16</t>
  </si>
  <si>
    <t>Ввод от оп.87 ВЛЗ-10 кВ до ТП-87</t>
  </si>
  <si>
    <t>№12 ул. Песочная 13-26</t>
  </si>
  <si>
    <t>СИП 2А 3х70+1х95+1х16; 2х16</t>
  </si>
  <si>
    <t>Объект № 69 ТП-92 (фидер № 201-13)</t>
  </si>
  <si>
    <t>КЛ-6 кВ от ТП-99 до  ТП-92</t>
  </si>
  <si>
    <t>ВЛИ-0,4кВ от ТП-92 фидер "Советская"</t>
  </si>
  <si>
    <t>СИП 2А 3*35+1*50</t>
  </si>
  <si>
    <t>№3 Гнаровск.14</t>
  </si>
  <si>
    <t>№5 Свирская 13</t>
  </si>
  <si>
    <t>№7 Свирская13</t>
  </si>
  <si>
    <t>№8 Свирская13</t>
  </si>
  <si>
    <t>АВБбШв 4х120; ААШВ 3х120</t>
  </si>
  <si>
    <t>№2 ОВД</t>
  </si>
  <si>
    <t>№4 ОВД</t>
  </si>
  <si>
    <t>№9 Выход от ТП-92 на оп.1</t>
  </si>
  <si>
    <t>Объект № 70 ТП-47, ТП-72 (фидер № 201-06)</t>
  </si>
  <si>
    <t xml:space="preserve">Отпайка на ТП-47, ТП-72 от оп.71 ВЛ-6 кВ ф.201-06 </t>
  </si>
  <si>
    <t>СИП 3 1х120</t>
  </si>
  <si>
    <t>№2  Конная Пр.Ленина 46-58</t>
  </si>
  <si>
    <t>А35,25</t>
  </si>
  <si>
    <t>Выход от ТП-47 на оп.1 ВЛ</t>
  </si>
  <si>
    <t>АШВ 3*70+50</t>
  </si>
  <si>
    <t>КЛ-6кВ опора - ввод на ТП-47</t>
  </si>
  <si>
    <t>№3  част.сект. пр.Ленина</t>
  </si>
  <si>
    <t>СИП 2А 3х70+1х95+1х16; 4х25; 2х16; А35</t>
  </si>
  <si>
    <t>№6  Железно-дорожная</t>
  </si>
  <si>
    <t>А35,16</t>
  </si>
  <si>
    <t>828            331</t>
  </si>
  <si>
    <t>АВВГ, ВВГ</t>
  </si>
  <si>
    <t>ВЛЗ-6 кВ отпайка на ТП-72 от отпайки на ТП-49 ф.35-03 (перемычка ф.201-06-ф.35-03)</t>
  </si>
  <si>
    <t>КЛ-6кВ опора - ввод на ТП-72</t>
  </si>
  <si>
    <t>Объект № 71 ТП-66 (фидер № 35-03)</t>
  </si>
  <si>
    <t>ВЛЗ-6 кВ  Отпайка на ТП-66</t>
  </si>
  <si>
    <t xml:space="preserve">КТП </t>
  </si>
  <si>
    <t>Жилфонд д.Валдома</t>
  </si>
  <si>
    <t>СИП 2А 3х95+1х95+1х16; 4х25+1х16; 2х16</t>
  </si>
  <si>
    <t>Выход с ТП на опору ВЛ</t>
  </si>
  <si>
    <t>Объект № 72 ТП-64 (фидер № 201-04)</t>
  </si>
  <si>
    <t>ВЛЗ-6 кВ отпайка на ТП-64 от оп.31 ф.201-04</t>
  </si>
  <si>
    <t>1. ул. Красная</t>
  </si>
  <si>
    <t>СИП  2А 3х50+1х70+1х16; 4х16; 2х16</t>
  </si>
  <si>
    <t>Выход с ТП на оп.1</t>
  </si>
  <si>
    <t>2. ул. Волховская</t>
  </si>
  <si>
    <t>СИП 3х35+1х50; 4х25</t>
  </si>
  <si>
    <t>Объект № 73 ТП-63 (фидер № 201-06)</t>
  </si>
  <si>
    <t>ВЛЗ-6 кВ отпайка на ТП-63 от оп.4 отпайки на ТП-45а ф.201-06</t>
  </si>
  <si>
    <t>№2 ул.Физкультурная 2-7</t>
  </si>
  <si>
    <t>СИП 2А 3*50+1*70; 2х25</t>
  </si>
  <si>
    <t>Объект № 74 ТП-67 (фидер № 201-03)</t>
  </si>
  <si>
    <t>КЛ-6кВ от оп.6 до отпайки на ТП-67</t>
  </si>
  <si>
    <t>ЦАСБл 3*95</t>
  </si>
  <si>
    <t>№2 ул. Новгородская 22-28</t>
  </si>
  <si>
    <t>СИП 2А 3х50+1х70</t>
  </si>
  <si>
    <t>№3 пер. Комсомольский</t>
  </si>
  <si>
    <t>№4 ул. Лесная</t>
  </si>
  <si>
    <t>СИП  2А 3х50+1х70+1х16; 3х35+1х50+1х16; 2х16</t>
  </si>
  <si>
    <t>ВЛЗ-6 кВ отпайка на ТП-67 от оп.1 до ТП-67 ф.201-03</t>
  </si>
  <si>
    <t>СИП3 3х50+1х70</t>
  </si>
  <si>
    <t>№5 ул. Новгородская 1а-19</t>
  </si>
  <si>
    <t>СИП  2А 3х35+1х50+1х15; 2х16</t>
  </si>
  <si>
    <t>ВЛ-6кВ отпайка  от ТП-67 до ТП-106</t>
  </si>
  <si>
    <t>СИП3 3х70</t>
  </si>
  <si>
    <t>Объект №75 ТП-103 (фидер №267-10)</t>
  </si>
  <si>
    <t>КЛ-6кВ от оп.ПС-267 до оп.№1</t>
  </si>
  <si>
    <t>267-10</t>
  </si>
  <si>
    <t>100              100            100</t>
  </si>
  <si>
    <t>АПвПу2г 1х150</t>
  </si>
  <si>
    <t>ВЛ-6кВ от оп.№1 до оп.№9</t>
  </si>
  <si>
    <t>КЛ-6кВ от оп.№9 до оп.№10</t>
  </si>
  <si>
    <t>ВЛ-6кВ от оп.№10 до оп.№26 ЛР-111</t>
  </si>
  <si>
    <t>Отпайка ВЛ-6кВ от оп.№14а на ТП-103</t>
  </si>
  <si>
    <t>КЛ-6кВ от оп.№36 до ТП-80</t>
  </si>
  <si>
    <t>Объект №76 ТП-108 (фидер №267-06)</t>
  </si>
  <si>
    <t>КЛ-10 кВ от ТП-43 до ТП-108</t>
  </si>
  <si>
    <t>АСБ2л 3х120</t>
  </si>
  <si>
    <t>гр.№23 Сосновая11</t>
  </si>
  <si>
    <t>ВРГ 3*50+16</t>
  </si>
  <si>
    <t>КЛ-6кВ от ТП-44 до ТП-108</t>
  </si>
  <si>
    <t>гр.№22 ЦДиК</t>
  </si>
  <si>
    <t>АВБ 3х50+1х16</t>
  </si>
  <si>
    <t xml:space="preserve">Приложение 1 </t>
  </si>
  <si>
    <t>УТВЕРЖДАЮ</t>
  </si>
  <si>
    <t>Главный инженер Волховского филиала</t>
  </si>
  <si>
    <t>______________________Г.Г.Исаков</t>
  </si>
  <si>
    <t>"____" ___________20___года</t>
  </si>
  <si>
    <t>объектов комплексного ремонта электрических сетей</t>
  </si>
  <si>
    <t>Волховский филиал</t>
  </si>
  <si>
    <t>Наименование источника    питания (фидера)</t>
  </si>
  <si>
    <t>В Л 6-10кВ</t>
  </si>
  <si>
    <t>КЛ 6-10  кВ</t>
  </si>
  <si>
    <t>КЛ 0,4 кВ</t>
  </si>
  <si>
    <t>диспетчерский №</t>
  </si>
  <si>
    <t>кол-во транс- ров, мощность</t>
  </si>
  <si>
    <t>1.</t>
  </si>
  <si>
    <t>2.</t>
  </si>
  <si>
    <t>11.</t>
  </si>
  <si>
    <t>12.</t>
  </si>
  <si>
    <t>3.</t>
  </si>
  <si>
    <t>4.</t>
  </si>
  <si>
    <t>5.</t>
  </si>
  <si>
    <t>6.</t>
  </si>
  <si>
    <t>7.</t>
  </si>
  <si>
    <t>8.</t>
  </si>
  <si>
    <t>9.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</si>
  <si>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</si>
  <si>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</si>
  <si>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</si>
  <si>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</si>
  <si>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</si>
  <si>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</si>
  <si>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</si>
  <si>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</si>
  <si>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</si>
  <si>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</si>
  <si>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ГЭС 6</t>
  </si>
  <si>
    <t>РП- 2 РУ10</t>
  </si>
  <si>
    <t>ЗРУ</t>
  </si>
  <si>
    <t>ФРУ МХ-РП-2 КЛ-10(1)</t>
  </si>
  <si>
    <t>АСБ(3*240)</t>
  </si>
  <si>
    <t>1 С. Ш.</t>
  </si>
  <si>
    <t>ФРУ МХ-РП-2 КЛ-10(2)</t>
  </si>
  <si>
    <t>2 С. Ш.</t>
  </si>
  <si>
    <t>3 С. Ш.</t>
  </si>
  <si>
    <t>4 С.Ш.</t>
  </si>
  <si>
    <t>РП 2</t>
  </si>
  <si>
    <t>ГЭС 6- РП2 КЛ10</t>
  </si>
  <si>
    <t xml:space="preserve">РП 2 </t>
  </si>
  <si>
    <t>Город 2-Город 1</t>
  </si>
  <si>
    <t>Город 2-Город1 КЛ10</t>
  </si>
  <si>
    <t>1966        1966</t>
  </si>
  <si>
    <t>0,445              0,454</t>
  </si>
  <si>
    <t>АСБ 3х95                    АСБ 3х150</t>
  </si>
  <si>
    <t>ГЭС-6</t>
  </si>
  <si>
    <t>ф."Графтио"             ф."Автошкола"</t>
  </si>
  <si>
    <t>СИП 4х95+1х25А-35               А-35</t>
  </si>
  <si>
    <t>реконструкция 2010</t>
  </si>
  <si>
    <t>КЛ-0,4кВ от РП-2:                          ф."Трест-34"                        ф."ПУ-1"</t>
  </si>
  <si>
    <t>РП2 ф.16</t>
  </si>
  <si>
    <t>ТП173</t>
  </si>
  <si>
    <t>2Х630</t>
  </si>
  <si>
    <t>КЛ-10 РП2 - ТП173</t>
  </si>
  <si>
    <t>СБ 3х95-1228м  ААШВ 3х120-27м</t>
  </si>
  <si>
    <t>КЛ-0,4 ф."Мэрия №1"</t>
  </si>
  <si>
    <t>КЛ-0,4 ф."Мэрия №2"</t>
  </si>
  <si>
    <t>КЛ-0,4 ф."РММ"</t>
  </si>
  <si>
    <t>ТП-136</t>
  </si>
  <si>
    <t>ВЛИ-0,4кВ  от ТП-136</t>
  </si>
  <si>
    <t>КЛ-10 ТП136-173</t>
  </si>
  <si>
    <t>ААШВ 3х120-32м</t>
  </si>
  <si>
    <t>АСБ 3х120-72м</t>
  </si>
  <si>
    <t>ф.ПАТП</t>
  </si>
  <si>
    <t>СИП2А 3х50+1х50</t>
  </si>
  <si>
    <t>КЛ-10 ТП136-174</t>
  </si>
  <si>
    <t>АСБ 3х120-70м</t>
  </si>
  <si>
    <t>СБ 3х95-480м</t>
  </si>
  <si>
    <t>ТП-174</t>
  </si>
  <si>
    <t>КЛ-10 ТП174-175</t>
  </si>
  <si>
    <t>КЛ-0,4 ф.с/х УПР</t>
  </si>
  <si>
    <t>ААБ 3х50+0</t>
  </si>
  <si>
    <t>КЛ-0,4 ф.Волг.7</t>
  </si>
  <si>
    <t>КЛ-0,4 ф.Волг. 5б</t>
  </si>
  <si>
    <t>КЛ-0,4 ф.Новгор.8а</t>
  </si>
  <si>
    <t>КЛ-0,4 ф.Волг. 7а</t>
  </si>
  <si>
    <t>АПбШВ 3х120+1х50</t>
  </si>
  <si>
    <t>Новгородская 10-Новгородская 10а</t>
  </si>
  <si>
    <t>ТП175</t>
  </si>
  <si>
    <t>175-ВЛ</t>
  </si>
  <si>
    <t>ф.Строительная</t>
  </si>
  <si>
    <t>КЛ-10 ТП175-ТП176</t>
  </si>
  <si>
    <t>КЛ-0,4 ф."Шк№8 сил."</t>
  </si>
  <si>
    <t>АСБ 3х50+0</t>
  </si>
  <si>
    <t>КЛ-0,4 ф."Шк№8  осв".</t>
  </si>
  <si>
    <t>КЛ-0,4 ф."Лукянова15"</t>
  </si>
  <si>
    <t>КЛ-0,4 ф."Перекачка"</t>
  </si>
  <si>
    <t>2АСБ 3х16+1х10</t>
  </si>
  <si>
    <t>КЛ-0,4 ф."Новгор. 12а"</t>
  </si>
  <si>
    <t>АСБ 3х70+1Х35</t>
  </si>
  <si>
    <t>КЛ-0,4 ф."Новгор. 10а"</t>
  </si>
  <si>
    <t>ТП-176</t>
  </si>
  <si>
    <t>КЛ-10 ТП176-ТП150</t>
  </si>
  <si>
    <t>СБ 3х50</t>
  </si>
  <si>
    <t>КЛ-0,4 ф."Лукянова18а"</t>
  </si>
  <si>
    <t>АСБ 3х95+0</t>
  </si>
  <si>
    <t>КЛ-0,4 ф."Лукянова16а"</t>
  </si>
  <si>
    <t>ААБ 3х70+0</t>
  </si>
  <si>
    <t>КЛ-0,4 ф."Волгогр. 15"</t>
  </si>
  <si>
    <t>ААБ 3х95+0</t>
  </si>
  <si>
    <t>КЛ-0,4 ф."Калинина 19а"</t>
  </si>
  <si>
    <t>КЛ-0,4 ф."д/с Радуга"</t>
  </si>
  <si>
    <t>КЛ-0,4 ф."Лукянова 22"</t>
  </si>
  <si>
    <t>КЛ-0,4 ф."Новгор. 11"</t>
  </si>
  <si>
    <t>КЛ-0,4 ф."АТС"</t>
  </si>
  <si>
    <t>КЛ-0,4 премычка.Калинина 13-17</t>
  </si>
  <si>
    <t>АСБ 4х95</t>
  </si>
  <si>
    <t>ТП-185</t>
  </si>
  <si>
    <t>2х160</t>
  </si>
  <si>
    <t>КЛ-10 ТП-185-ТП-176</t>
  </si>
  <si>
    <t>КЛ-10 ТП185-ТП158</t>
  </si>
  <si>
    <t>КЛ-10 ТП185-ТП187</t>
  </si>
  <si>
    <t>ТП-187</t>
  </si>
  <si>
    <t>КЛ-10 ТП187-ТП184</t>
  </si>
  <si>
    <t>КЛ-10 ТП187-ТП125</t>
  </si>
  <si>
    <t>КЛ-10кВ ТП-187 ТП122</t>
  </si>
  <si>
    <t>АСБ10 3х70</t>
  </si>
  <si>
    <t>ТП-184</t>
  </si>
  <si>
    <t>КЛ-10 ТП184-ТП183</t>
  </si>
  <si>
    <t>КЛ-10 ТП184-ТП122</t>
  </si>
  <si>
    <t>ТП-130</t>
  </si>
  <si>
    <t>ТП130-ТП162</t>
  </si>
  <si>
    <t>КЛ-10 ТП130-ТП125</t>
  </si>
  <si>
    <t>ТП-143</t>
  </si>
  <si>
    <t>КЛ-10 ТП143-ТП126</t>
  </si>
  <si>
    <t>РП2 ф.14</t>
  </si>
  <si>
    <t>ТП-165</t>
  </si>
  <si>
    <t>ТП-165 -ТП-166</t>
  </si>
  <si>
    <t>КЛ-10 ТП165-РП2</t>
  </si>
  <si>
    <t>ТП-166</t>
  </si>
  <si>
    <t>КЛ-10 ТП166-198</t>
  </si>
  <si>
    <t>ТП-198</t>
  </si>
  <si>
    <t>КЛ-10 ТП-198-199</t>
  </si>
  <si>
    <t>ТП-201</t>
  </si>
  <si>
    <t>КЛ-10 ТП201-167</t>
  </si>
  <si>
    <t>РП2 ф.13</t>
  </si>
  <si>
    <t>ТП-161</t>
  </si>
  <si>
    <t>КЛ-10 ТП161-РП2</t>
  </si>
  <si>
    <t>КЛ-10 ТП161-ТП160</t>
  </si>
  <si>
    <t>КЛ-0,4 ф."ВАК"</t>
  </si>
  <si>
    <t>КЛ-0,4 ф."Пирогова 9"</t>
  </si>
  <si>
    <t>КЛ-0,4 ф."РИВЦ"</t>
  </si>
  <si>
    <t>ВВБ 3х35+1х16</t>
  </si>
  <si>
    <t>КЛ-0,4 ф."Гаражи"</t>
  </si>
  <si>
    <t>ТП160</t>
  </si>
  <si>
    <t>КЛ-10кВ:</t>
  </si>
  <si>
    <t>АСБ 3х10+1х6</t>
  </si>
  <si>
    <t>КЛ-10 ТП160-186</t>
  </si>
  <si>
    <t>КЛ-0,4:</t>
  </si>
  <si>
    <t>КЛ-0,4 ф."Волгогр. 16"</t>
  </si>
  <si>
    <t>КЛ-0,4 ф."Кир. пр. 40"</t>
  </si>
  <si>
    <t>КЛ-0,4 ф."Лукьянова 9"</t>
  </si>
  <si>
    <t>КЛ-0,4 ф."д/сад №2"</t>
  </si>
  <si>
    <t>КЛ-0,4 ф."Кир. пр. 42"</t>
  </si>
  <si>
    <t>СБ 3х69</t>
  </si>
  <si>
    <t>фид. ГО</t>
  </si>
  <si>
    <t>АСБ 4х35</t>
  </si>
  <si>
    <t>РП-2  фид. 13</t>
  </si>
  <si>
    <t>ТП-186</t>
  </si>
  <si>
    <t>КЛ-10кВ ТП-186-158</t>
  </si>
  <si>
    <t>СБ( 3*50)</t>
  </si>
  <si>
    <t>кл-0,4 кВ  от ТП-186</t>
  </si>
  <si>
    <t>Ф. "Ломоносова 23"</t>
  </si>
  <si>
    <t>АСШВ ( 3*70 + 1*25)</t>
  </si>
  <si>
    <t>ф. "Ломоносова 23 А "</t>
  </si>
  <si>
    <t>ААШВ (3*70)</t>
  </si>
  <si>
    <t>Ф. " Калинина 32"</t>
  </si>
  <si>
    <t>АСШВ (3*50 + 1*25)</t>
  </si>
  <si>
    <t xml:space="preserve"> Ф. " КБО"</t>
  </si>
  <si>
    <t>2 АСШВ( 3*70)</t>
  </si>
  <si>
    <t>Ф." маг. Ломоносова 25"</t>
  </si>
  <si>
    <t>АСБ( 3*95+1*35)</t>
  </si>
  <si>
    <t>Ф." Калинина38 а"</t>
  </si>
  <si>
    <t>Ф. " Калинина 30"</t>
  </si>
  <si>
    <t>АСБ(3*50 +1*25)</t>
  </si>
  <si>
    <t>Ф. " Д / сад 14"</t>
  </si>
  <si>
    <t>СБ(3*150)</t>
  </si>
  <si>
    <t>ф."Волглградская21"</t>
  </si>
  <si>
    <t>ААШВ(3*185)</t>
  </si>
  <si>
    <t>ф. "АТС"</t>
  </si>
  <si>
    <t>АСБ(3*120+1*70)</t>
  </si>
  <si>
    <t>ф. "гост. Званка"</t>
  </si>
  <si>
    <t>АСБ(4*185)</t>
  </si>
  <si>
    <t>РП-2 фид.13</t>
  </si>
  <si>
    <t>ТП-158</t>
  </si>
  <si>
    <t>ВЛИ-0,4кВ                от ТП-158</t>
  </si>
  <si>
    <t xml:space="preserve"> ф."Квартал 7Д"</t>
  </si>
  <si>
    <t>А-25</t>
  </si>
  <si>
    <t>КЛ-10 ТП-158-157</t>
  </si>
  <si>
    <t>КЛ-10кВ ТП-158-185</t>
  </si>
  <si>
    <t>ААБ (3* 50)</t>
  </si>
  <si>
    <t>КЛ-0,4 кВ от ТП-158</t>
  </si>
  <si>
    <t>ф." Волглградская 32"</t>
  </si>
  <si>
    <t>ААБ (3*70+1*35)</t>
  </si>
  <si>
    <t>ф."Волгоградская 34"</t>
  </si>
  <si>
    <t>АСБ ( 3*95+1*35)</t>
  </si>
  <si>
    <t>ф. " Квартал 7 Д"</t>
  </si>
  <si>
    <t>ААШВ ( 3*120)</t>
  </si>
  <si>
    <t>ф. "Домовая кухня"</t>
  </si>
  <si>
    <t>2 АСБ (3*50+0)</t>
  </si>
  <si>
    <t>ААБ(3*95)</t>
  </si>
  <si>
    <t>РП--2 фид. 13</t>
  </si>
  <si>
    <t>ТП-157</t>
  </si>
  <si>
    <t>1Х400</t>
  </si>
  <si>
    <t>КЛ-10 кВ ТП-157-156</t>
  </si>
  <si>
    <t>СБ (3*50)</t>
  </si>
  <si>
    <t>КЛ-0,4кВ  от ТП-157</t>
  </si>
  <si>
    <t>ф." Молодежная 21А "</t>
  </si>
  <si>
    <t>АСБ (3*70+1*35)</t>
  </si>
  <si>
    <t>ф." Молодежная 21Б"</t>
  </si>
  <si>
    <t>ф."Д/сад № 6"</t>
  </si>
  <si>
    <t>2АПВБ(3*70+1*35)</t>
  </si>
  <si>
    <t>ф." Ломоносова 12а"</t>
  </si>
  <si>
    <t>ТП-156</t>
  </si>
  <si>
    <t>КЛ-10кВ ТП-156-181</t>
  </si>
  <si>
    <t xml:space="preserve"> АСБ2л 3х95</t>
  </si>
  <si>
    <t>КЛ-10кВ ТП-156-155</t>
  </si>
  <si>
    <t>ААБ (3*70)</t>
  </si>
  <si>
    <t>кл-0,4 кВ  от  ТП-156</t>
  </si>
  <si>
    <t>ф. " Молодежная 25А"</t>
  </si>
  <si>
    <t>ф." Молодежная 23А"</t>
  </si>
  <si>
    <t>ААБ (3*50)</t>
  </si>
  <si>
    <t>ф, "Авиационная 17"</t>
  </si>
  <si>
    <t>ф. "Авиационная 19"</t>
  </si>
  <si>
    <t>ААШВ( 3*50)</t>
  </si>
  <si>
    <t>ф. "Дет. Поликлиника"</t>
  </si>
  <si>
    <t>ААШВ(4*120)</t>
  </si>
  <si>
    <t>РП2 ФИД.13</t>
  </si>
  <si>
    <t>ТП-181</t>
  </si>
  <si>
    <t>КЛ-10кВ ТП-181-182</t>
  </si>
  <si>
    <t>АСБ( 3*70)</t>
  </si>
  <si>
    <t>КЛ-10кВ ТП-181-140</t>
  </si>
  <si>
    <t>АСБ (3*70)</t>
  </si>
  <si>
    <t>КЛ-0,4 от ТП-181</t>
  </si>
  <si>
    <t>КЛ-0,4 ф."Авиационная 25"</t>
  </si>
  <si>
    <t>КЛ-0,4 ф."Авиационная 23"</t>
  </si>
  <si>
    <t>КЛ-0,4 ф."Авиационная 19"</t>
  </si>
  <si>
    <t>ААШВ (3*95)</t>
  </si>
  <si>
    <t>ТП-182</t>
  </si>
  <si>
    <t>КЛ-10кВ ТП-182-177</t>
  </si>
  <si>
    <t>КЛ-10кВ ТП-182 до Т-1</t>
  </si>
  <si>
    <t>ААБ (3*35)</t>
  </si>
  <si>
    <t>КЛ-10кВ ТП-182 до Т-2</t>
  </si>
  <si>
    <t>КЛ-0,4 от ТП-182</t>
  </si>
  <si>
    <t>ф."Ломоносова 22"</t>
  </si>
  <si>
    <t>АСБ (3*95+1*25)</t>
  </si>
  <si>
    <t>ф."Ломоносова 22а"</t>
  </si>
  <si>
    <t>ААБ (3*95)</t>
  </si>
  <si>
    <t>ф."Авиационная 25б"</t>
  </si>
  <si>
    <t>ф."Ломоносова 20"</t>
  </si>
  <si>
    <t>АСБ (3*50+1х25)</t>
  </si>
  <si>
    <t>ф."маг.Альтаир"</t>
  </si>
  <si>
    <t>АВРБ (3*50+1х25)</t>
  </si>
  <si>
    <t>ф."маг.Экзотика"</t>
  </si>
  <si>
    <t>2АСБ (3*95+1*35)</t>
  </si>
  <si>
    <t>ф."Молодежная 23б"</t>
  </si>
  <si>
    <t>АСБу (3*95+1*35)</t>
  </si>
  <si>
    <t>ТП-140</t>
  </si>
  <si>
    <t>2Х250</t>
  </si>
  <si>
    <t>КЛ-10кВ ТП-140- 159</t>
  </si>
  <si>
    <t>АСБлУ (3*95+1*35)</t>
  </si>
  <si>
    <t>ф."Школа №1"</t>
  </si>
  <si>
    <t>4 АПВБ (3*95+1х35)</t>
  </si>
  <si>
    <t>ф."Авиационная 31"</t>
  </si>
  <si>
    <t>АПВБ (3*70+1х35)</t>
  </si>
  <si>
    <t>ТП-159</t>
  </si>
  <si>
    <t>КЛ-10кВ ТП-159- 183</t>
  </si>
  <si>
    <t>ААБлУ (3*95)</t>
  </si>
  <si>
    <t>КЛ-0,4кВ от ТП-159</t>
  </si>
  <si>
    <t>ф."Ярвенпяя 5б"</t>
  </si>
  <si>
    <t>2АВВГ (3*150+1х70)</t>
  </si>
  <si>
    <t>ф."Ярвенпяя 5а"</t>
  </si>
  <si>
    <t>ф."Ломоносова 28"</t>
  </si>
  <si>
    <t>АСБу (3*95+1х50)</t>
  </si>
  <si>
    <t>ф."Музыкальная школа"</t>
  </si>
  <si>
    <t>2 АСБу (3*95+1х35)</t>
  </si>
  <si>
    <t>ф."ИДЦ осв-е"</t>
  </si>
  <si>
    <t>2 АСБ (4*95)</t>
  </si>
  <si>
    <t>ф."ИДЦ отопление"</t>
  </si>
  <si>
    <t>4 АСБ (3*120+1*70)</t>
  </si>
  <si>
    <t>ТП-183</t>
  </si>
  <si>
    <t>1Х180</t>
  </si>
  <si>
    <t>КЛ-10кВ ТП-183-138</t>
  </si>
  <si>
    <t>КЛ-10кВ ТП-183 до Т-1</t>
  </si>
  <si>
    <t>КЛ-10кВ ТП-183 до Т-2</t>
  </si>
  <si>
    <t>КЛ-0,4кВ от ТП-183</t>
  </si>
  <si>
    <t>ф."Аптека"</t>
  </si>
  <si>
    <t>2 ААШВ (3*50+1х25)</t>
  </si>
  <si>
    <t>ф."Авиационная 27"</t>
  </si>
  <si>
    <t>ААШВ (3*95+1х35)</t>
  </si>
  <si>
    <t xml:space="preserve">  РП-2  ФИД.23</t>
  </si>
  <si>
    <t>ТП-146</t>
  </si>
  <si>
    <t>2*630</t>
  </si>
  <si>
    <t>ф."кир.пр."</t>
  </si>
  <si>
    <t>А -35</t>
  </si>
  <si>
    <t>10кВ ТП-146-- РП-2</t>
  </si>
  <si>
    <t>АСБ ( 3*70)</t>
  </si>
  <si>
    <t>ф."м.Меб."</t>
  </si>
  <si>
    <t>10кВ ТП-146 -- ТП-180</t>
  </si>
  <si>
    <t>АСБЛу( 3*95)</t>
  </si>
  <si>
    <t>10кВ  до тр-ра № 1</t>
  </si>
  <si>
    <t>АСБ (3*95)</t>
  </si>
  <si>
    <t>10кВ до тр-ра №2</t>
  </si>
  <si>
    <t>АСБ(3*95)</t>
  </si>
  <si>
    <t>кл-0,4кВ от  ТП-146</t>
  </si>
  <si>
    <t>ф." Кировский пр-т"</t>
  </si>
  <si>
    <t>ААБ-1(3*70+0)</t>
  </si>
  <si>
    <t>ф."Химчистка"</t>
  </si>
  <si>
    <t>АПВБ( 3*95+1*500</t>
  </si>
  <si>
    <t>ф."Торг, Спарта"</t>
  </si>
  <si>
    <t>ф." Ул.освещение"</t>
  </si>
  <si>
    <t>ААБ( 3*25+1*16)</t>
  </si>
  <si>
    <t>ф. " Фабрика кухня"</t>
  </si>
  <si>
    <t>СБ ( 3*50)</t>
  </si>
  <si>
    <t xml:space="preserve">   РП-2   ФИД.23</t>
  </si>
  <si>
    <t>ТП-180</t>
  </si>
  <si>
    <t>1*400</t>
  </si>
  <si>
    <t>КЛ-10кВ ТП-180 -147</t>
  </si>
  <si>
    <t>АСБ ( 3*95)</t>
  </si>
  <si>
    <t>кл-0,4кВ  от  ТП-180</t>
  </si>
  <si>
    <t>ф." ЦРП "</t>
  </si>
  <si>
    <t>2 АСБ (3*95)</t>
  </si>
  <si>
    <t>ф." Стройгруппа"</t>
  </si>
  <si>
    <t>АПВБ (3*70+0)</t>
  </si>
  <si>
    <t>ф." Банк"  через</t>
  </si>
  <si>
    <t>2 АСБ (3*50+1*25)</t>
  </si>
  <si>
    <t>к/д скорой помощи</t>
  </si>
  <si>
    <t>ф. " Объект ГО"</t>
  </si>
  <si>
    <t>ААШВ (3*35+1*25)</t>
  </si>
  <si>
    <t>кл-0,4кВ до Пирогова 4а</t>
  </si>
  <si>
    <t xml:space="preserve">кл-0,4кВ от Пирогова 4а до Кировкого 37 </t>
  </si>
  <si>
    <t>АСБп-1 4х150</t>
  </si>
  <si>
    <t>ТП-147</t>
  </si>
  <si>
    <t>КЛ-10кВ ТП-147-148</t>
  </si>
  <si>
    <t>СБ (3*70)</t>
  </si>
  <si>
    <t xml:space="preserve">КЛ-10кВ  до  тр-ра </t>
  </si>
  <si>
    <t>КЛ-0,4 кВ  от  ТП-147</t>
  </si>
  <si>
    <t>ф."Пирогова 5,7,9"</t>
  </si>
  <si>
    <t>АСБп-1 (4х95)</t>
  </si>
  <si>
    <t>ф."Пирогова 1,3"</t>
  </si>
  <si>
    <t>СБ(3*35+1*16)</t>
  </si>
  <si>
    <t>ф."Кафе Модерн"</t>
  </si>
  <si>
    <t xml:space="preserve">   РП-2  ФИД.23</t>
  </si>
  <si>
    <t>ТП-148</t>
  </si>
  <si>
    <t>КЛ-10кВ ТП-148-149</t>
  </si>
  <si>
    <t>СБ ( 3*70)</t>
  </si>
  <si>
    <t>ф."Марата, 2"</t>
  </si>
  <si>
    <t>СИП 2А</t>
  </si>
  <si>
    <t>КЛ-10кВ ТП-148-142</t>
  </si>
  <si>
    <t>кл- 0,4кВ от  ТП-148</t>
  </si>
  <si>
    <t>ф, "Марата 4,6"</t>
  </si>
  <si>
    <t>СБ(3*95+1*50)</t>
  </si>
  <si>
    <t>ф." Марата 8,10"</t>
  </si>
  <si>
    <t>ф. " Марата 10"</t>
  </si>
  <si>
    <t>АСБ (4*120)</t>
  </si>
  <si>
    <t>ф." Марата 1"</t>
  </si>
  <si>
    <t>АСБ(3*70+1*35)</t>
  </si>
  <si>
    <t>ф." с/з Юность"</t>
  </si>
  <si>
    <t>АСБ(3*50+1*25)</t>
  </si>
  <si>
    <t>ф. "Гараж, д/сад№3"</t>
  </si>
  <si>
    <t>АСБ(3*25+1*10)</t>
  </si>
  <si>
    <t>ф." Худ.школа"</t>
  </si>
  <si>
    <t>СБ (3*70+1*35)</t>
  </si>
  <si>
    <t xml:space="preserve">  РП-2 ФИД.23</t>
  </si>
  <si>
    <t>ТП-142</t>
  </si>
  <si>
    <t>КЛ-10кВ  ТП-142-149</t>
  </si>
  <si>
    <t>АСБ(3*120)</t>
  </si>
  <si>
    <t>кл-0,4кВ  от  ТП-142</t>
  </si>
  <si>
    <t>ф." СЭС"</t>
  </si>
  <si>
    <t>2АПВБ(3*95+1*35)</t>
  </si>
  <si>
    <t>ТП-149</t>
  </si>
  <si>
    <t>1*250</t>
  </si>
  <si>
    <t>КЛ-10кВ  ТП-149-150</t>
  </si>
  <si>
    <t>КЛ-10кВ  до тр-ра</t>
  </si>
  <si>
    <t>0,012</t>
  </si>
  <si>
    <t>КЛ-0,4кВ от  ТП-149</t>
  </si>
  <si>
    <t>ф." б-р Чайковского3"</t>
  </si>
  <si>
    <t>СБ( 3*95+1*25)</t>
  </si>
  <si>
    <t>ф."б-р Чайковского4"</t>
  </si>
  <si>
    <t>ф." Кировский пр.47"</t>
  </si>
  <si>
    <t>ф." Волховский пр.31"</t>
  </si>
  <si>
    <t>0.26</t>
  </si>
  <si>
    <t xml:space="preserve">      СБ(3*120+1*70)</t>
  </si>
  <si>
    <t>ф." Кировский пр.51"</t>
  </si>
  <si>
    <t>СБ(3*70+1*35)</t>
  </si>
  <si>
    <t>ф." Реабелит.центр"</t>
  </si>
  <si>
    <t>ТП-150</t>
  </si>
  <si>
    <t>КЛ-10кВ ТП-150-151</t>
  </si>
  <si>
    <t>АСБ(3*70)</t>
  </si>
  <si>
    <t>КЛ-10кВ ТП-150 до ПК</t>
  </si>
  <si>
    <t>КЛ-10кВ от ПК  до тр-ра</t>
  </si>
  <si>
    <t>КЛ-10кВ ТП-150 -176</t>
  </si>
  <si>
    <t>КЛ-0,4кВ  от  ТП-150:</t>
  </si>
  <si>
    <t>ф. " ДК ВАЗа"</t>
  </si>
  <si>
    <t>ф." Молодежная 2"</t>
  </si>
  <si>
    <t>ААБ(3*95+1*50)</t>
  </si>
  <si>
    <t>ф." Молодежная 4"</t>
  </si>
  <si>
    <t>ф." Молодежная 6"</t>
  </si>
  <si>
    <t>ф." кафе Сказка"</t>
  </si>
  <si>
    <t>ААБ (4*25)</t>
  </si>
  <si>
    <t>ф." Магазин"</t>
  </si>
  <si>
    <t>ТП-151</t>
  </si>
  <si>
    <t>КЛ-10кВ ТП-151 -152</t>
  </si>
  <si>
    <t>СБ( 3*70)</t>
  </si>
  <si>
    <t>КЛ-0,4кВ  от  ТП-151:</t>
  </si>
  <si>
    <t>ф." Волховский пр.33"</t>
  </si>
  <si>
    <t>СБ(3*50+1*25)</t>
  </si>
  <si>
    <t>ф." Общежитие ВАК"</t>
  </si>
  <si>
    <t>ф." Волховский пр.29"</t>
  </si>
  <si>
    <t>ф." Столовая шк.3"</t>
  </si>
  <si>
    <t>ф." Школа№3 ввод1"</t>
  </si>
  <si>
    <t>ф." Школа№3 ввод2"</t>
  </si>
  <si>
    <t>ТП-152</t>
  </si>
  <si>
    <t xml:space="preserve">          кл-10кВ</t>
  </si>
  <si>
    <t>10кВ ТП-152 -- ТП-153</t>
  </si>
  <si>
    <t>ААБ( 3*95)</t>
  </si>
  <si>
    <t>10кВ ТП-152 до тр-ра</t>
  </si>
  <si>
    <t>АСБ( 3*50)</t>
  </si>
  <si>
    <t>кл-0,4кВ от  ТП-152</t>
  </si>
  <si>
    <t>ф." Волховский пр.39"</t>
  </si>
  <si>
    <t>СБ( 3*95+1*50)</t>
  </si>
  <si>
    <t>ф." Волховский пр.37"</t>
  </si>
  <si>
    <t>ф." Волховский пр.35"</t>
  </si>
  <si>
    <t>СБ( 3*35+1*16)</t>
  </si>
  <si>
    <t>ф." Регистр. палата"</t>
  </si>
  <si>
    <t>АСБ(4*95)</t>
  </si>
  <si>
    <t>ф." Перекачка"</t>
  </si>
  <si>
    <t>АСБ( 3*70+1*35)</t>
  </si>
  <si>
    <t>ф." Школа №3"</t>
  </si>
  <si>
    <t>ТП-153</t>
  </si>
  <si>
    <t>кл-10 кВ</t>
  </si>
  <si>
    <t>10кВ  ТП-153 -- ТП-154</t>
  </si>
  <si>
    <t>СБ ( 3* 95)</t>
  </si>
  <si>
    <t>кл-0,4 кВ  от ТП-154</t>
  </si>
  <si>
    <t>ф." Волховский пр.43"</t>
  </si>
  <si>
    <t>ф." Калинина д.4"</t>
  </si>
  <si>
    <t>0.06</t>
  </si>
  <si>
    <t>ф."Волховский пр.43а"</t>
  </si>
  <si>
    <t>ф."Волховский пр.41"</t>
  </si>
  <si>
    <t>ААБ ( 3*16+1*10)</t>
  </si>
  <si>
    <t>ф."Перекачка"</t>
  </si>
  <si>
    <t>АСБ (3*95+1*50)</t>
  </si>
  <si>
    <t>ф." Д/сад №6"</t>
  </si>
  <si>
    <t xml:space="preserve">    АСБ( 3*25+1*16)</t>
  </si>
  <si>
    <t>ТП-154</t>
  </si>
  <si>
    <t>ф."Спас.ст."</t>
  </si>
  <si>
    <t>СИП2а</t>
  </si>
  <si>
    <t>КЛ-10кВ  ТП154 -155</t>
  </si>
  <si>
    <t>АСБ (3*50)</t>
  </si>
  <si>
    <t>4*25</t>
  </si>
  <si>
    <t>КЛ-0,4кВ от ТП-154:</t>
  </si>
  <si>
    <t>ф." Молодежная 8"</t>
  </si>
  <si>
    <t>АСБ(3*95+1*50)</t>
  </si>
  <si>
    <t>ф." Молодежная 12"</t>
  </si>
  <si>
    <t>ф."Молодежная 10"</t>
  </si>
  <si>
    <t>АСБ(3*35+1*16)</t>
  </si>
  <si>
    <t>ф."Ломоносова 9"</t>
  </si>
  <si>
    <t>ф."Гимназия"</t>
  </si>
  <si>
    <t>ААБ(4*150)</t>
  </si>
  <si>
    <t xml:space="preserve">  РП-2  ФИД 23</t>
  </si>
  <si>
    <t>ТП-155</t>
  </si>
  <si>
    <t>КЛ-10кВ ТП-155 -135</t>
  </si>
  <si>
    <t>АСБУ ( 3*95)</t>
  </si>
  <si>
    <t>КЛ-0,4кВ от ТП-155</t>
  </si>
  <si>
    <t>ф."Молодежная 18а"</t>
  </si>
  <si>
    <t>2СБ ( 3*50+1*25)</t>
  </si>
  <si>
    <t>ф."Молодежная 16а"</t>
  </si>
  <si>
    <t>2 АВВБ ( 3*70+0)</t>
  </si>
  <si>
    <t>ф."молодежная18№1"</t>
  </si>
  <si>
    <t>2АСБ ( 3*95+1*50)</t>
  </si>
  <si>
    <t>ф."Молодежная18№2"</t>
  </si>
  <si>
    <t xml:space="preserve">     АСБ ( 3*95+0)</t>
  </si>
  <si>
    <t>ф." Волховский пр.55"</t>
  </si>
  <si>
    <t xml:space="preserve">     ААБ ( 3*95)</t>
  </si>
  <si>
    <t>ф." Д/сад"</t>
  </si>
  <si>
    <t xml:space="preserve">    2АВВГ ( 3*70+0)</t>
  </si>
  <si>
    <t xml:space="preserve">  РП-2  ФИД.24</t>
  </si>
  <si>
    <t>ТП-127</t>
  </si>
  <si>
    <t>10кВ  ТП-127-- РП-2</t>
  </si>
  <si>
    <t xml:space="preserve">      АСБ( 3*95)</t>
  </si>
  <si>
    <t>10кВ  ТП-127--ТП-139</t>
  </si>
  <si>
    <t>кл-0,4кВ  от  ТП-127</t>
  </si>
  <si>
    <t>ф," Стадион"</t>
  </si>
  <si>
    <t>АВВГ ( 3*95+1*50)</t>
  </si>
  <si>
    <t>ф. "Рыбоводный завод"</t>
  </si>
  <si>
    <t>ф. "Объект ГО"</t>
  </si>
  <si>
    <t>АВБбШв 4x50</t>
  </si>
  <si>
    <t xml:space="preserve">   РП-2  ФИД.24</t>
  </si>
  <si>
    <t>ТП-139</t>
  </si>
  <si>
    <t>2*400</t>
  </si>
  <si>
    <t>КЛ-10кВ ТП-139 -135</t>
  </si>
  <si>
    <t>кл-0,4кВ от  ТП-139</t>
  </si>
  <si>
    <t>2АСБ(3*70+1*35)</t>
  </si>
  <si>
    <t>ф."Ломоносова 2"</t>
  </si>
  <si>
    <t>АПбШВ( 3*120+1*35)</t>
  </si>
  <si>
    <t>ф."Ломоносова 8"</t>
  </si>
  <si>
    <t>ф." Ломоносова 6"</t>
  </si>
  <si>
    <t>АПбШВ( 3*70+1*25)</t>
  </si>
  <si>
    <t>ф."Ломоносова 6а"</t>
  </si>
  <si>
    <t>АПбШВ(3*70+1*25)</t>
  </si>
  <si>
    <t>ф."Ломоносова 4"</t>
  </si>
  <si>
    <t>АВВГ (3*120+1*50)</t>
  </si>
  <si>
    <t>ТП-135</t>
  </si>
  <si>
    <t>КЛ-10кВ ТП-135 -179</t>
  </si>
  <si>
    <t>ф."5-ка"</t>
  </si>
  <si>
    <t>2 СИП2а</t>
  </si>
  <si>
    <t>КЛ-10кВ ТП-135 до Т- 1</t>
  </si>
  <si>
    <t>3*70+       1*95</t>
  </si>
  <si>
    <t>КЛ-10кВ  ТП-135 до Т-2</t>
  </si>
  <si>
    <t>КЛ-0,4кВ от ТП-135</t>
  </si>
  <si>
    <t>ф."Авиац.9 №1"</t>
  </si>
  <si>
    <t>АВБшВ( 3*185+1*50)</t>
  </si>
  <si>
    <t>ф."Авиац.9 №2"</t>
  </si>
  <si>
    <t>ф."Волховский пр.55"</t>
  </si>
  <si>
    <t>ААШВ ( 3*185)</t>
  </si>
  <si>
    <t>ф."Авиационная 9а"</t>
  </si>
  <si>
    <t>АПБбшВ( 4*50)</t>
  </si>
  <si>
    <t>ф."Авиационная 11"</t>
  </si>
  <si>
    <t>2ААШВ( 4*95)</t>
  </si>
  <si>
    <t>ф."Авиационная 11а"</t>
  </si>
  <si>
    <t>2 АВВГ ( 3*95+0)</t>
  </si>
  <si>
    <t>ф." Волховский пр.57"</t>
  </si>
  <si>
    <t>2АВВГ ( 3*35+1*16)</t>
  </si>
  <si>
    <t>ф."Волховский пр.75"</t>
  </si>
  <si>
    <t>АСБ (4*25)</t>
  </si>
  <si>
    <t>ТП-179</t>
  </si>
  <si>
    <t>КНТП</t>
  </si>
  <si>
    <t>ф."Мира"</t>
  </si>
  <si>
    <t>СИП2А</t>
  </si>
  <si>
    <t>КЛ-10кВ ТП-179 -144</t>
  </si>
  <si>
    <t>АСБу(3*95)</t>
  </si>
  <si>
    <t>Ф."Декабр."</t>
  </si>
  <si>
    <t>кл-0,4кВ от ТП-179</t>
  </si>
  <si>
    <t>каб.вых. Ф."Мира"</t>
  </si>
  <si>
    <t>АСБ ( 4*70)</t>
  </si>
  <si>
    <t>каб.вых.Ф."Декабр."</t>
  </si>
  <si>
    <t>ТП-144</t>
  </si>
  <si>
    <t>1*100</t>
  </si>
  <si>
    <t>ВЛ-10кВ от ТП-144</t>
  </si>
  <si>
    <t>1.400</t>
  </si>
  <si>
    <t>ВЛИ-0,4кВ от ТП-144</t>
  </si>
  <si>
    <t>с отпайками  к ТП-145</t>
  </si>
  <si>
    <t>ф."Мичур."</t>
  </si>
  <si>
    <t>КЛ-10кВ ТП-144 -137</t>
  </si>
  <si>
    <t>ф. Пестеля, Грибоедова</t>
  </si>
  <si>
    <t>ф. Частные дома</t>
  </si>
  <si>
    <t>ТП-132,ТП-131,</t>
  </si>
  <si>
    <t>ТП-144 вых. на опору</t>
  </si>
  <si>
    <t>ААШВ ( 3*70)</t>
  </si>
  <si>
    <t>ТП-133,ТП-134</t>
  </si>
  <si>
    <t xml:space="preserve">  РП-2   ФИД.24</t>
  </si>
  <si>
    <t>ТП-137</t>
  </si>
  <si>
    <t>10кВ ТП-137 -- ТП-188</t>
  </si>
  <si>
    <t xml:space="preserve">      ААШВ ( 3*95)</t>
  </si>
  <si>
    <t>кл-0,4 кВ  от  ТП-137</t>
  </si>
  <si>
    <t>ф." Л.Толстого 6"</t>
  </si>
  <si>
    <t xml:space="preserve">  2АВВГ ( 3*70+1*35)</t>
  </si>
  <si>
    <t>ф," Авиационная 32"</t>
  </si>
  <si>
    <t>ф." Авиационная 30"</t>
  </si>
  <si>
    <t>АСБу ( 3*185+1*95)</t>
  </si>
  <si>
    <t>ф." Авиационная 30а"</t>
  </si>
  <si>
    <t>ААШВ ( 3*120+1*50)</t>
  </si>
  <si>
    <t>ф."Л.Толстого 4(зап.)"</t>
  </si>
  <si>
    <t>АПСВГ ( 3*70+1*35)</t>
  </si>
  <si>
    <t>ф."л.Толстого 4(вост)"</t>
  </si>
  <si>
    <t>ф." Д/сад № 8"</t>
  </si>
  <si>
    <t>2АВВГ ( 3*70+1*35)</t>
  </si>
  <si>
    <t>ф."Мичурина 1"</t>
  </si>
  <si>
    <t>2АСБ ( 3*150+1*50)</t>
  </si>
  <si>
    <t>ф."Сбербанк №1"</t>
  </si>
  <si>
    <t>ААБ( 3*70)</t>
  </si>
  <si>
    <t>ф,"Сбербанк №2"</t>
  </si>
  <si>
    <t>ТП-188</t>
  </si>
  <si>
    <t>кл-10кВ</t>
  </si>
  <si>
    <t>КЛ-10кВ ТП-188 -178</t>
  </si>
  <si>
    <t>2АСБ( 3*35)</t>
  </si>
  <si>
    <t>кл-0,4кВ от  ТП-188</t>
  </si>
  <si>
    <t>ф."Авиационная36"</t>
  </si>
  <si>
    <t>0.05</t>
  </si>
  <si>
    <t>2АСБ( 3*95+1*50))</t>
  </si>
  <si>
    <t>ф."Авиационная34"</t>
  </si>
  <si>
    <t>2АПВБ(3*150+1*50)</t>
  </si>
  <si>
    <t>ф."Авиационная38а"</t>
  </si>
  <si>
    <t>ААБ(3*95+0)</t>
  </si>
  <si>
    <t>ф."Насосная"</t>
  </si>
  <si>
    <t>2АПВБ(3*35+1*16))</t>
  </si>
  <si>
    <t>ф."Л.Толстого10"</t>
  </si>
  <si>
    <t>ААШВ(3*120)</t>
  </si>
  <si>
    <t>ф."Авиационная38"</t>
  </si>
  <si>
    <t>0.12</t>
  </si>
  <si>
    <t xml:space="preserve">  РП-2 ФИД.24</t>
  </si>
  <si>
    <t>ТП-178</t>
  </si>
  <si>
    <t>КЛ-10кВ ТП-178 -126</t>
  </si>
  <si>
    <t>ААШВ(3*95)</t>
  </si>
  <si>
    <t>кл-0,4кВ</t>
  </si>
  <si>
    <t>ф."Гл.корпус"</t>
  </si>
  <si>
    <t>4ААБ(3*120)</t>
  </si>
  <si>
    <t>ф."Пищеблок"</t>
  </si>
  <si>
    <t>АСБ(3*70+1*25)</t>
  </si>
  <si>
    <t>АСБ(3*95+1*35)</t>
  </si>
  <si>
    <t>ф."ДС Просвещение"</t>
  </si>
  <si>
    <t>2АСБ(3*16+1*10)</t>
  </si>
  <si>
    <t>ТП-126</t>
  </si>
  <si>
    <t>КЛ-10кВ ТП-126-138</t>
  </si>
  <si>
    <t>ф."Гаражи"</t>
  </si>
  <si>
    <t>3АВВГ(3*35+0)</t>
  </si>
  <si>
    <t>ф."Поликлиника"</t>
  </si>
  <si>
    <t>2АСБ(3*120+1*50)</t>
  </si>
  <si>
    <t>ААБ(3*70)</t>
  </si>
  <si>
    <t>ТП-138</t>
  </si>
  <si>
    <t>от ТП-138</t>
  </si>
  <si>
    <t xml:space="preserve">           кл-10кВ</t>
  </si>
  <si>
    <t xml:space="preserve">  ТП-138 --- ТП-183</t>
  </si>
  <si>
    <t xml:space="preserve">    ААБ(3*70)</t>
  </si>
  <si>
    <t xml:space="preserve">          кл-0,4кВ</t>
  </si>
  <si>
    <t>Ф."Л.Толстого8"</t>
  </si>
  <si>
    <t xml:space="preserve">  СБ(3*95+1*35)</t>
  </si>
  <si>
    <t>ф."Магазин"</t>
  </si>
  <si>
    <t>СБ(3*95+1*35)</t>
  </si>
  <si>
    <t>ф."Федюнинского 6"</t>
  </si>
  <si>
    <t>2АБЛ(4*95)</t>
  </si>
  <si>
    <t>ф."Акушерский корпус"</t>
  </si>
  <si>
    <t>2АСБ(3*185+1*50)</t>
  </si>
  <si>
    <t>2АВВГ(3*35+1*10)</t>
  </si>
  <si>
    <t xml:space="preserve">  РП-2 ФИД. 24</t>
  </si>
  <si>
    <t>ТП-162</t>
  </si>
  <si>
    <t xml:space="preserve">  РП-2 ФИД.21</t>
  </si>
  <si>
    <t>ТП-164с</t>
  </si>
  <si>
    <t>КЛ-10кВ ТП-164(с)-РП-2</t>
  </si>
  <si>
    <t>ТП-164(с)-ТП-164(н) ТО</t>
  </si>
  <si>
    <t>ТП-164(с)-ТП-163</t>
  </si>
  <si>
    <t xml:space="preserve">  ПС-393</t>
  </si>
  <si>
    <t>ТП-169</t>
  </si>
  <si>
    <t xml:space="preserve">ф.-393-12 </t>
  </si>
  <si>
    <t>А -50</t>
  </si>
  <si>
    <t>10кВ  выход на опору</t>
  </si>
  <si>
    <t>ф."Заполек"</t>
  </si>
  <si>
    <t>СИП2а 3*50 + 1х50+ 1х25</t>
  </si>
  <si>
    <t>от ТП-169 к ПС-393-12</t>
  </si>
  <si>
    <t>от ТП-169 к ТП-170</t>
  </si>
  <si>
    <t>ф." ВЛ-0,4кВ лагерь"</t>
  </si>
  <si>
    <t>от ТП-169 к  ТП-172</t>
  </si>
  <si>
    <t>ТП-172</t>
  </si>
  <si>
    <t>Ф.393-12             ТП-169 -172</t>
  </si>
  <si>
    <t>ф."симанково"</t>
  </si>
  <si>
    <t>ф."заполек зап.стор."</t>
  </si>
  <si>
    <t>ТП-170</t>
  </si>
  <si>
    <t>1*160</t>
  </si>
  <si>
    <t>ф.393-12             ТП-169 -170</t>
  </si>
  <si>
    <t>АС -70</t>
  </si>
  <si>
    <t>0,4кВ выход на опору</t>
  </si>
  <si>
    <t>ф."Береговая"</t>
  </si>
  <si>
    <t>ТП-170 ф."береговая"</t>
  </si>
  <si>
    <t>4*70</t>
  </si>
  <si>
    <t>ф."Ст.Раз.с43по61"</t>
  </si>
  <si>
    <t>ф."Ст.Разина"</t>
  </si>
  <si>
    <t>ф."Ст.Раз.с40по82"</t>
  </si>
  <si>
    <t>с 43 по 61</t>
  </si>
  <si>
    <t>с 40 по 82</t>
  </si>
  <si>
    <t xml:space="preserve"> ПС-393</t>
  </si>
  <si>
    <t>ТП-171</t>
  </si>
  <si>
    <t>ф.393-12             ТП-170 -171</t>
  </si>
  <si>
    <t>10кВ выход на опору</t>
  </si>
  <si>
    <t>А -3*50 + 1х35</t>
  </si>
  <si>
    <t>от ТП-171 к  ТП-170</t>
  </si>
  <si>
    <t>АСБ2л( 3*95)</t>
  </si>
  <si>
    <t>ф," Ст.Разина, Дубовики"</t>
  </si>
  <si>
    <t>От ТП-171 к  ТП-163</t>
  </si>
  <si>
    <t>ф." Ст.Разина"</t>
  </si>
  <si>
    <t>ф." Ул.осв."</t>
  </si>
  <si>
    <t>АСБ ( 4*50)</t>
  </si>
  <si>
    <t>ТП-163</t>
  </si>
  <si>
    <t>ф.393-12             ТП-171-163</t>
  </si>
  <si>
    <t>КЛ-10кВ выход на опору от ТП-163 к ТП-171</t>
  </si>
  <si>
    <t>ТП-168</t>
  </si>
  <si>
    <t>ф.393-23            ПС-393-ТП-168</t>
  </si>
  <si>
    <t>СИП-3 3*70</t>
  </si>
  <si>
    <t>КЛ-10кВ выход на опору</t>
  </si>
  <si>
    <t>КЛ-0,4кВ:</t>
  </si>
  <si>
    <t>с отпайками  к ТП-192,193</t>
  </si>
  <si>
    <t>ф." Островского"</t>
  </si>
  <si>
    <t>АС -50</t>
  </si>
  <si>
    <t xml:space="preserve">   СБ(3*50+1*25)</t>
  </si>
  <si>
    <t>ф."Станисл.Крылова"</t>
  </si>
  <si>
    <t>ф,"Станиславского"</t>
  </si>
  <si>
    <t xml:space="preserve">  СБ(3*50+1*25)</t>
  </si>
  <si>
    <t>ТП-168 -167</t>
  </si>
  <si>
    <t>ф."Станисл. Крылова,</t>
  </si>
  <si>
    <t>Гоголя"</t>
  </si>
  <si>
    <t>а</t>
  </si>
  <si>
    <t>ф."Отопление шк.9"</t>
  </si>
  <si>
    <t xml:space="preserve"> ПС-393 ФИД.23</t>
  </si>
  <si>
    <t>ТП-189</t>
  </si>
  <si>
    <t xml:space="preserve">2Х250 </t>
  </si>
  <si>
    <t>ТП-168 -189</t>
  </si>
  <si>
    <t>ф."котельная,          перекачка"</t>
  </si>
  <si>
    <t>10кВ ТП-189 -- ТП-129</t>
  </si>
  <si>
    <t>кл-0,4кВ  от  ТП-189:</t>
  </si>
  <si>
    <t>ф."Островского 17-19"</t>
  </si>
  <si>
    <t>ф."Дома"</t>
  </si>
  <si>
    <t>АСБ 2л (4х120)</t>
  </si>
  <si>
    <t xml:space="preserve">  ПС-393 ФИД.23</t>
  </si>
  <si>
    <t>ТП-129</t>
  </si>
  <si>
    <t>2*100</t>
  </si>
  <si>
    <t>ТП-129 -200</t>
  </si>
  <si>
    <t>0,46 +         0,62</t>
  </si>
  <si>
    <t>А -50 +     СИП-3-70</t>
  </si>
  <si>
    <t>от ТП-129 к ТП-200</t>
  </si>
  <si>
    <t>ТП-200</t>
  </si>
  <si>
    <t>2*250</t>
  </si>
  <si>
    <t xml:space="preserve">ТП-200 </t>
  </si>
  <si>
    <t>от ТП-200 к ТП-129</t>
  </si>
  <si>
    <t>ФИД.23</t>
  </si>
  <si>
    <t>ПС 393</t>
  </si>
  <si>
    <t>ТП-195</t>
  </si>
  <si>
    <t>Отпайка к 195</t>
  </si>
  <si>
    <t>ф. Насосная ввод№1</t>
  </si>
  <si>
    <t>ФИД.12</t>
  </si>
  <si>
    <t>от ТП-194 к ТП-200</t>
  </si>
  <si>
    <t>АСБ( 3*95)</t>
  </si>
  <si>
    <t xml:space="preserve">  ПС-378 ФИД.06</t>
  </si>
  <si>
    <t>2БКТПБ</t>
  </si>
  <si>
    <t>Ф."В.Гол.12-22,</t>
  </si>
  <si>
    <t>КЛ-10кВ ТП-22 -57</t>
  </si>
  <si>
    <t>д/сад№17</t>
  </si>
  <si>
    <t>КЛ-10кВ ТП-22 -52</t>
  </si>
  <si>
    <t>кл-0,4кВ от ТП-22:</t>
  </si>
  <si>
    <t>ф."В.Голубева 7"</t>
  </si>
  <si>
    <t>ф."В.Голубева 9"</t>
  </si>
  <si>
    <t>АСБ( 3*95+1*50)</t>
  </si>
  <si>
    <t>ф."Дет.шк.искуств"</t>
  </si>
  <si>
    <t>ф."Советская-2"</t>
  </si>
  <si>
    <t>ф."Советская-4"</t>
  </si>
  <si>
    <t>КЛ-10кВ ТП-57 -40</t>
  </si>
  <si>
    <t>кл-0,4кВ от ТП-57</t>
  </si>
  <si>
    <t>ф." Школа № 7"</t>
  </si>
  <si>
    <t>2АПвБбШп(4*150)</t>
  </si>
  <si>
    <t xml:space="preserve"> ПС-378 ФИД.06</t>
  </si>
  <si>
    <t>КЛ-10кВ ТП-40-23                                      КЛ-10кВ ТП-40-3</t>
  </si>
  <si>
    <t>Ф. "Комсомольская"</t>
  </si>
  <si>
    <t>СИП-2А 3*50+1*70</t>
  </si>
  <si>
    <t>"</t>
  </si>
  <si>
    <t>кл 0,4кВ от ТП-40:</t>
  </si>
  <si>
    <t>ф."Работниц 8-14, 7-15"</t>
  </si>
  <si>
    <t>СИП2А (3*95+1*95)</t>
  </si>
  <si>
    <t>Ф."Работниц-18-22, Советская-5"</t>
  </si>
  <si>
    <t>СИП2А(3*95+1*95)</t>
  </si>
  <si>
    <t>ф."Комсомсом-я 11-15", Коммунаров 15-19"</t>
  </si>
  <si>
    <t>ф."Столовая"</t>
  </si>
  <si>
    <t>ф. Комсомольская 19 ввод №1</t>
  </si>
  <si>
    <t>АСБ2л  4х50</t>
  </si>
  <si>
    <t>ф. Комсомольская 19 ввод №2</t>
  </si>
  <si>
    <t>КЛ-10кВ ТП-3 -39</t>
  </si>
  <si>
    <t>кл-0,4кВ от ТП-3</t>
  </si>
  <si>
    <t>ф." Коммунаров 15"</t>
  </si>
  <si>
    <t>2ААБ(3*50+1*25)</t>
  </si>
  <si>
    <t>ф."Комсомольская16"</t>
  </si>
  <si>
    <t>ф."Профсоюзов5"</t>
  </si>
  <si>
    <t>ф."Профсоюзов7"</t>
  </si>
  <si>
    <t>ПС-378 ФИД.06</t>
  </si>
  <si>
    <t xml:space="preserve">  2*160</t>
  </si>
  <si>
    <t>КЛ-10кВ ТП-39-3ОЖД</t>
  </si>
  <si>
    <t>КЛ-10кВ ПС-378-49</t>
  </si>
  <si>
    <t>ААШВ(3*150)</t>
  </si>
  <si>
    <t>КЛ-10кВ ТП-49-48</t>
  </si>
  <si>
    <t>АСБу (3*120)</t>
  </si>
  <si>
    <t>КЛ-10кВ ТП48-22</t>
  </si>
  <si>
    <t>АСБ2п-10 (3х150)</t>
  </si>
  <si>
    <t>кл-0,4кВ от ТП-48:</t>
  </si>
  <si>
    <t>ф."Нахимова 5"</t>
  </si>
  <si>
    <t>АВВБ (3*120+1*50)</t>
  </si>
  <si>
    <t>ф."Державина 34"</t>
  </si>
  <si>
    <t>ф."Державина 38"</t>
  </si>
  <si>
    <t>ф."Нахимова 9"</t>
  </si>
  <si>
    <t>ВРГ ( 3*70+1*35)</t>
  </si>
  <si>
    <t>ф."Державина 36"</t>
  </si>
  <si>
    <t>ф." Нахимова 11"</t>
  </si>
  <si>
    <t>АСБУ (3*185+1*95)</t>
  </si>
  <si>
    <t>ф."Державина 32"</t>
  </si>
  <si>
    <t>ААБ2п (3*185)</t>
  </si>
  <si>
    <t xml:space="preserve">ПС-378 ФИД.06 </t>
  </si>
  <si>
    <t>ТП-52--ТП-56</t>
  </si>
  <si>
    <t>АСБ(3*185)</t>
  </si>
  <si>
    <t>ТП-52--ТП-43</t>
  </si>
  <si>
    <t>ф."Гагарина 30"</t>
  </si>
  <si>
    <t>ф."В.Голубева 13"</t>
  </si>
  <si>
    <t>АПВБ(3*120+1*35)</t>
  </si>
  <si>
    <t>10кВ ТП-56 -- ТП-21</t>
  </si>
  <si>
    <t>ТП-56 до тр-р №1</t>
  </si>
  <si>
    <t>ААБЛ(3*50)</t>
  </si>
  <si>
    <t>ТП-56 до тр-р №2</t>
  </si>
  <si>
    <t>кл-0,4кВ от  ТП-56</t>
  </si>
  <si>
    <t>ф." Гагарина 27"</t>
  </si>
  <si>
    <t>ААШВу( 3*185)</t>
  </si>
  <si>
    <t>ф." Сундсваль №1"</t>
  </si>
  <si>
    <t>ф." Сундсваль №2"</t>
  </si>
  <si>
    <t xml:space="preserve">  ПС-378         ФИД.06</t>
  </si>
  <si>
    <t xml:space="preserve"> от ТП-43</t>
  </si>
  <si>
    <t>ф.Гагарина 10-20"</t>
  </si>
  <si>
    <t>10кВ ТП-43 -- ТП-44</t>
  </si>
  <si>
    <t>ф."Ул.освещение"</t>
  </si>
  <si>
    <t>кл-0,4кВ отТП-43</t>
  </si>
  <si>
    <t>ф."Универмаг"</t>
  </si>
  <si>
    <t>СИП2А(3*50+1*35)</t>
  </si>
  <si>
    <t>выход на опору</t>
  </si>
  <si>
    <t>АВВГ(4*50)</t>
  </si>
  <si>
    <t>ТП-65</t>
  </si>
  <si>
    <t xml:space="preserve">  ПС-378          ФИД.09</t>
  </si>
  <si>
    <t>от ТП-50</t>
  </si>
  <si>
    <t xml:space="preserve">            кл-10кВ</t>
  </si>
  <si>
    <t>А -25</t>
  </si>
  <si>
    <t>10кВ ТП-50 -- ПС-378</t>
  </si>
  <si>
    <t xml:space="preserve">      АСБ(3*240)</t>
  </si>
  <si>
    <t>ТП-50-- ПС-378-04</t>
  </si>
  <si>
    <t xml:space="preserve">      АСБ(3*185)</t>
  </si>
  <si>
    <t>10кВ ТП-50 -- ТП-21</t>
  </si>
  <si>
    <t xml:space="preserve">     СБ(3*70)</t>
  </si>
  <si>
    <t>10кВ ТП-50 -- ТП-7</t>
  </si>
  <si>
    <t xml:space="preserve">      СБ(3*70)</t>
  </si>
  <si>
    <t>кл-0,4кВ от  ТП-50</t>
  </si>
  <si>
    <t>ф."Пролетарская 7"</t>
  </si>
  <si>
    <t xml:space="preserve">   2АПВБ(4*50)</t>
  </si>
  <si>
    <t>ф."Пролетарская 9"</t>
  </si>
  <si>
    <t xml:space="preserve">    ААБ(3*50+1*25)</t>
  </si>
  <si>
    <t>3АСБ( 3*95+1*50)</t>
  </si>
  <si>
    <t>ф."Пролетарская 5"</t>
  </si>
  <si>
    <t>АПВБ(4*50)</t>
  </si>
  <si>
    <t>ф."Пролетарская 1"</t>
  </si>
  <si>
    <t>2АСБу(3*95+1*50)</t>
  </si>
  <si>
    <t>от ТП-21</t>
  </si>
  <si>
    <t>ф."Сов.Дер.Глинки"</t>
  </si>
  <si>
    <t>10кВ ТП-21 -- ТП-54</t>
  </si>
  <si>
    <t>ф."Держ.Полярный"</t>
  </si>
  <si>
    <t>кл-0,4кВ от ТП-21</t>
  </si>
  <si>
    <t>ф."В.Голубева 28"</t>
  </si>
  <si>
    <t>АПВБ(3*185+1*50)</t>
  </si>
  <si>
    <t>ф."Железнодорожник"</t>
  </si>
  <si>
    <t>АПВБ ( 3*95+1*35)</t>
  </si>
  <si>
    <t>ф."Стадион"</t>
  </si>
  <si>
    <t>ф.В.Голубева 17"</t>
  </si>
  <si>
    <t xml:space="preserve"> СБ(3*50+0)</t>
  </si>
  <si>
    <t>СБ(3*35)</t>
  </si>
  <si>
    <t>10кВ ТП-54 -- ТП-45</t>
  </si>
  <si>
    <t>кл-0,4кВ  от  ТП-54</t>
  </si>
  <si>
    <t>ф. "Щорса 11"</t>
  </si>
  <si>
    <t>АСБ (3*185+1*50)</t>
  </si>
  <si>
    <t>Ф. "Щорса 11а"</t>
  </si>
  <si>
    <t>АСБ(3*185+1*50)</t>
  </si>
  <si>
    <t>ф." Щорса 13"</t>
  </si>
  <si>
    <t>Ф." Школа №5"</t>
  </si>
  <si>
    <t>2АСБ (3*185+1*50)</t>
  </si>
  <si>
    <t>ф."Общежитие №3"</t>
  </si>
  <si>
    <t>2АПВГ(3*95+1*35)</t>
  </si>
  <si>
    <t>ф."Володарского9"</t>
  </si>
  <si>
    <t>АПВГ (3*70+1*35)</t>
  </si>
  <si>
    <t xml:space="preserve">  ПС-378   ФИД.09</t>
  </si>
  <si>
    <t>от ТП-45</t>
  </si>
  <si>
    <t>ф."Державина,                   Матросова,Л.Чайкиной,гаражи"</t>
  </si>
  <si>
    <t>10кВ ТП-45 -- ТП-55</t>
  </si>
  <si>
    <t>ф."Уют, рынок, Советская"</t>
  </si>
  <si>
    <t>СИП 2А 3х95+1х95 +1х25</t>
  </si>
  <si>
    <t>кл-0,4кВ от ТП-45</t>
  </si>
  <si>
    <t>ф."Володарского 7"</t>
  </si>
  <si>
    <t>ф."Мастерские №1"</t>
  </si>
  <si>
    <t>Ф."Мастерские №2"</t>
  </si>
  <si>
    <t xml:space="preserve"> ПС-378    ФИД.09</t>
  </si>
  <si>
    <t>10кВ ТП-55 -- ТП-35</t>
  </si>
  <si>
    <t>кл-0,4кВ от ТП-55</t>
  </si>
  <si>
    <t>ф."Фрунзе 5 №1"</t>
  </si>
  <si>
    <t>ААБ(3*50+1*25)</t>
  </si>
  <si>
    <t>ф."Фрунзе 5 №2"</t>
  </si>
  <si>
    <t>ф."Воронежская 9"</t>
  </si>
  <si>
    <t>АВВГ(3*70+1*25)</t>
  </si>
  <si>
    <t>ф."Воронежская 9а"</t>
  </si>
  <si>
    <t>АПБбШВ(3*50+1*25)</t>
  </si>
  <si>
    <t>ф."Фрунзе 3"</t>
  </si>
  <si>
    <t>АВВГ(3*50)</t>
  </si>
  <si>
    <t>ф."Приют"</t>
  </si>
  <si>
    <t>АПСВБГ(4*35)</t>
  </si>
  <si>
    <t>ф"Склад, плиты"</t>
  </si>
  <si>
    <t xml:space="preserve"> ПС-378 ФИД.09</t>
  </si>
  <si>
    <t>от ТП-35</t>
  </si>
  <si>
    <t>10кВ ТП-35 --ТП-26</t>
  </si>
  <si>
    <t xml:space="preserve">       АСБ(3*95)</t>
  </si>
  <si>
    <t>10кВ ТП-35 --ТП-34</t>
  </si>
  <si>
    <t xml:space="preserve">        АСБ(3*50)</t>
  </si>
  <si>
    <t>кл-0,4кВ  от ТП-35</t>
  </si>
  <si>
    <t>ф."Володарского 1"</t>
  </si>
  <si>
    <t xml:space="preserve">     АСБ(3*150+1*50)</t>
  </si>
  <si>
    <t>ф." Воронежская 3"</t>
  </si>
  <si>
    <t>АПВБ(3*50+1*16)</t>
  </si>
  <si>
    <t>ф." Д/ясли №19"</t>
  </si>
  <si>
    <t>от  ТП-34</t>
  </si>
  <si>
    <t>ф."Гагарина 5 - 13"</t>
  </si>
  <si>
    <t>А - 35</t>
  </si>
  <si>
    <t>10кВ ТП-34 -- ТП-24</t>
  </si>
  <si>
    <t>10кВ ТП-34 -- ТП-13</t>
  </si>
  <si>
    <t>10кВ ТП-24 -- ТП-23</t>
  </si>
  <si>
    <t>ТП-24 до тр-ра №1</t>
  </si>
  <si>
    <t>ТП-24 до тр-ра №2</t>
  </si>
  <si>
    <t>кл-0,4кВ от ТП-24</t>
  </si>
  <si>
    <t>ф."Д/сад"</t>
  </si>
  <si>
    <t>ф."Профсоюзов 10"</t>
  </si>
  <si>
    <t>ф."Профсоюзов 10а"</t>
  </si>
  <si>
    <t>2АСБ(3*95+1*35)</t>
  </si>
  <si>
    <t>ф."Гагарина 8,12"</t>
  </si>
  <si>
    <t>АВВГ(3*95+1*35)</t>
  </si>
  <si>
    <t>ф."Магазин вдоме "</t>
  </si>
  <si>
    <t>2АВВГ(3*95+1*35)</t>
  </si>
  <si>
    <t>от  ТП-23</t>
  </si>
  <si>
    <t>ф."Кирова 11-21"</t>
  </si>
  <si>
    <t>10кВ ТП-23 -- ТП-25</t>
  </si>
  <si>
    <t>ААБ ( 3*95)</t>
  </si>
  <si>
    <t>кл-0,4кВ отТП-23</t>
  </si>
  <si>
    <t>ф."ДЦ Ильинка"</t>
  </si>
  <si>
    <t>2АСБ (3*770)</t>
  </si>
  <si>
    <t>ф."Кирова 18"</t>
  </si>
  <si>
    <t>ф." Щорса 3"</t>
  </si>
  <si>
    <t>от ТП-25</t>
  </si>
  <si>
    <t>10кВ ТП-25-- ТП-4</t>
  </si>
  <si>
    <t xml:space="preserve">          АСБ(3*95)</t>
  </si>
  <si>
    <t>10кВ ТП-25-- ТП-39</t>
  </si>
  <si>
    <t>кл-0,4кВ от ТП-25</t>
  </si>
  <si>
    <t>ф."Новая 2"</t>
  </si>
  <si>
    <t>ф."Новая 4"</t>
  </si>
  <si>
    <t>ф."Д/ясли №18"</t>
  </si>
  <si>
    <t>ф."Профсоюзов 4"</t>
  </si>
  <si>
    <t>ф."Профсоюзов 6"</t>
  </si>
  <si>
    <t>ф."Профсоюзов 4а"</t>
  </si>
  <si>
    <t>АПВ(3*70+1*25)</t>
  </si>
  <si>
    <t>10кВ ТП-4 -- ТП-53</t>
  </si>
  <si>
    <t>АСБу(3*120)</t>
  </si>
  <si>
    <t>кл-0,4кв от ТП-4</t>
  </si>
  <si>
    <t>ф."Дзержинского 5"</t>
  </si>
  <si>
    <t>2АПВБ(3*50+1*25)</t>
  </si>
  <si>
    <t>Ф."Дзержинского 1"</t>
  </si>
  <si>
    <t>АПВБ(3*95+1*35)</t>
  </si>
  <si>
    <t>ф."Дзержинского 3"</t>
  </si>
  <si>
    <t>АСБ(3*120+1*35)</t>
  </si>
  <si>
    <t>ф."Дзержинского 7"</t>
  </si>
  <si>
    <t>АСБ(3*185+0)</t>
  </si>
  <si>
    <t>10кВ  ТП-53 -- ТП-28</t>
  </si>
  <si>
    <t>кл-0,4кВ  от  ТП-53</t>
  </si>
  <si>
    <t>ф." Кирова 1в"</t>
  </si>
  <si>
    <t>АПВБ(3*120+1*70)</t>
  </si>
  <si>
    <t>ф." Кирова 1б"</t>
  </si>
  <si>
    <t>ф." Гагарина 2а"</t>
  </si>
  <si>
    <t>ААБ(3*70+1*35)</t>
  </si>
  <si>
    <t xml:space="preserve">  ПС-378         ФИД.09</t>
  </si>
  <si>
    <t>от ТП-28</t>
  </si>
  <si>
    <t xml:space="preserve">       кл-10кВ</t>
  </si>
  <si>
    <t>ТП-28 -29,30</t>
  </si>
  <si>
    <t>ф."Уриц.Моправ.</t>
  </si>
  <si>
    <t>КЛ-10кВ ТП-28 -13</t>
  </si>
  <si>
    <t>Новостроев."</t>
  </si>
  <si>
    <t>ф."АЗС,Колхозная,</t>
  </si>
  <si>
    <t>Некрасова"</t>
  </si>
  <si>
    <t>от ТП-29</t>
  </si>
  <si>
    <t>СИП-3(3*70)</t>
  </si>
  <si>
    <t>ТП-29 -- ТП-2</t>
  </si>
  <si>
    <t>АС- 50</t>
  </si>
  <si>
    <t>ф."Белинского,         Цветочная,                           Тихвинская"</t>
  </si>
  <si>
    <t>СИП2А   3*95+1*95</t>
  </si>
  <si>
    <t>ф."Пушкинская,Лермонтовская,                    Связи"</t>
  </si>
  <si>
    <t>СИП2А  3*95+1*95</t>
  </si>
  <si>
    <t>ф."ул. Тихвинская, Цветочная</t>
  </si>
  <si>
    <t>СИП 2А 3х70+1х70</t>
  </si>
  <si>
    <t xml:space="preserve">  РП-1  ФИД.11</t>
  </si>
  <si>
    <t>ВЛИ-0,4кВ</t>
  </si>
  <si>
    <t>ТП-17 -- ТП-19</t>
  </si>
  <si>
    <t xml:space="preserve">  А - 50</t>
  </si>
  <si>
    <t>ф."Северная"</t>
  </si>
  <si>
    <t>ф."Водонапорная баш."</t>
  </si>
  <si>
    <t>КСП(4*10)</t>
  </si>
  <si>
    <t>3*70+1*    95+1*25</t>
  </si>
  <si>
    <t>Ф."Сев.Средний"</t>
  </si>
  <si>
    <t>10кВ ТП-19 -- ТП-49</t>
  </si>
  <si>
    <t>3*70+1*95+1*25</t>
  </si>
  <si>
    <t>2*160</t>
  </si>
  <si>
    <t>10кВ ТП-49 -- ТП-20</t>
  </si>
  <si>
    <t>3*70+1*95</t>
  </si>
  <si>
    <t>от  ТП-27</t>
  </si>
  <si>
    <t>ф."Майская Сов."</t>
  </si>
  <si>
    <t>2.800</t>
  </si>
  <si>
    <t>10кВ ТП-27 --ТП26</t>
  </si>
  <si>
    <t>АСБ(3*50)</t>
  </si>
  <si>
    <t>ф."Окт.Глинки"</t>
  </si>
  <si>
    <t>2.300</t>
  </si>
  <si>
    <t xml:space="preserve">  РП-1 ФИД.11</t>
  </si>
  <si>
    <t>от ТП-26</t>
  </si>
  <si>
    <t>ф.Тул.Воронеж."</t>
  </si>
  <si>
    <t>2.040</t>
  </si>
  <si>
    <t>ф."Котельная"</t>
  </si>
  <si>
    <t>2АСБ(3*25+1*16)</t>
  </si>
  <si>
    <t>ф."АЗС, Лисички"</t>
  </si>
  <si>
    <t>2.833</t>
  </si>
  <si>
    <t>АСБ(3*25+1*16)</t>
  </si>
  <si>
    <t>2ААБ(3*70+1*35)</t>
  </si>
  <si>
    <t>ф."Морг"</t>
  </si>
  <si>
    <t>от  ТП-2</t>
  </si>
  <si>
    <t>АСБ(3*35)</t>
  </si>
  <si>
    <t>ТП-2 -- ТП-26</t>
  </si>
  <si>
    <t>ф."Некр.Партиз."</t>
  </si>
  <si>
    <t xml:space="preserve">  РП-1  ФИД.7</t>
  </si>
  <si>
    <t>ТП-15 - ТП16,17</t>
  </si>
  <si>
    <t>АС - 50</t>
  </si>
  <si>
    <t>ТП-15 -- РП-1</t>
  </si>
  <si>
    <t>от  ТП-16</t>
  </si>
  <si>
    <t>ТП-16- ТП-5,11</t>
  </si>
  <si>
    <t>ф."Званка"</t>
  </si>
  <si>
    <t>КЛ-10кВ вых.на опору     ТП-17</t>
  </si>
  <si>
    <t xml:space="preserve">          СБ(3*95)</t>
  </si>
  <si>
    <t>ф."Окт.Наб."</t>
  </si>
  <si>
    <t>вых.на опору ТП-5,11</t>
  </si>
  <si>
    <t xml:space="preserve">         ААШВ(3*95)</t>
  </si>
  <si>
    <t xml:space="preserve">  РП-1 ФИД.7</t>
  </si>
  <si>
    <t>от ТП-11</t>
  </si>
  <si>
    <t xml:space="preserve">            10кВ</t>
  </si>
  <si>
    <t>ТП-11-62</t>
  </si>
  <si>
    <t>СИП-3          3*70</t>
  </si>
  <si>
    <t>КЛ-10кВ вых. на опору ТП-5,16,62</t>
  </si>
  <si>
    <t>ф."Плеханов низ"</t>
  </si>
  <si>
    <t>ф."Плеханов низ" (Дубачев)</t>
  </si>
  <si>
    <t>СИП 2А 3х50+1х50+1х25</t>
  </si>
  <si>
    <t xml:space="preserve">КЛ-0,4кВ вых.на опору </t>
  </si>
  <si>
    <t xml:space="preserve">        АСБ(4*95)</t>
  </si>
  <si>
    <t xml:space="preserve"> от ТП-20</t>
  </si>
  <si>
    <t>10кВ</t>
  </si>
  <si>
    <t>вых.на опору  ТП-5</t>
  </si>
  <si>
    <t>ТП-20 -- ТП-27</t>
  </si>
  <si>
    <t xml:space="preserve">  АСБ(3*70)</t>
  </si>
  <si>
    <t xml:space="preserve">  РП-1  ФИД.9</t>
  </si>
  <si>
    <t>от ТП-31</t>
  </si>
  <si>
    <t>ТП-31--ТП-32</t>
  </si>
  <si>
    <t>СИП-3      3*70</t>
  </si>
  <si>
    <t>ф."Зеленая,Чапаева"</t>
  </si>
  <si>
    <t>КЛ-10кВ ТП-31- РП-1</t>
  </si>
  <si>
    <t>КЛ-10кВ ТП-31-12</t>
  </si>
  <si>
    <t>ф."Зеленая,</t>
  </si>
  <si>
    <t>КЛ-0,4кВ от ТП-31</t>
  </si>
  <si>
    <t>Волховская, Боровая"</t>
  </si>
  <si>
    <t>ф."Музей"</t>
  </si>
  <si>
    <t>ф."Типография"</t>
  </si>
  <si>
    <t>ААБ(3*95+1*35)</t>
  </si>
  <si>
    <t xml:space="preserve">  РП-1 ФИД.9</t>
  </si>
  <si>
    <t>от ТП-32</t>
  </si>
  <si>
    <t>ТП-32--ТП-36</t>
  </si>
  <si>
    <t>ф."Окт.Наб"</t>
  </si>
  <si>
    <t>ф."Чудовская</t>
  </si>
  <si>
    <t>Жуковского"</t>
  </si>
  <si>
    <t>ф. "Лазо"</t>
  </si>
  <si>
    <t>1*630</t>
  </si>
  <si>
    <t>от ТП-36</t>
  </si>
  <si>
    <t>ф."Шк.горка"</t>
  </si>
  <si>
    <t>ф. "Лазо,Боровая"</t>
  </si>
  <si>
    <t>СИП-2А 3*95+1*95+1*25</t>
  </si>
  <si>
    <t xml:space="preserve"> РП-1        РУ-10кВ      СШ №1</t>
  </si>
  <si>
    <t xml:space="preserve">  РП-1       РУ-10кВ      СШ №2</t>
  </si>
  <si>
    <t>Город1-- 6 ГЭС</t>
  </si>
  <si>
    <t>2 АСБ(2*185)</t>
  </si>
  <si>
    <t xml:space="preserve"> РП-1        РУ-10кВ      СШ №3</t>
  </si>
  <si>
    <t xml:space="preserve"> РП-1        РУ-10кВ      СШ №4</t>
  </si>
  <si>
    <t>РП 2 фид.16</t>
  </si>
  <si>
    <t>ТП-141</t>
  </si>
  <si>
    <t>КЛ-10кВ ТП 141- 177</t>
  </si>
  <si>
    <t xml:space="preserve">КЛ-0,4 от ТП-141: </t>
  </si>
  <si>
    <t>КЛ-0,4ф."Спорт школа"</t>
  </si>
  <si>
    <t>2АПВБ (3*70+0)</t>
  </si>
  <si>
    <t>КЛ-0,4ф"Калинина 40б"</t>
  </si>
  <si>
    <t>ААБу (3*70+0)</t>
  </si>
  <si>
    <t>КЛ-0,4ф"Ломоносова 24а"</t>
  </si>
  <si>
    <t>АВВГ (4*70)</t>
  </si>
  <si>
    <t>ф. Калинина (ИП Рябов)</t>
  </si>
  <si>
    <t>КЛ-0,4ф"Калинина 27"</t>
  </si>
  <si>
    <t>АВБбШВ (4*185)</t>
  </si>
  <si>
    <t>ТП-177</t>
  </si>
  <si>
    <t xml:space="preserve">КЛ-0,4 </t>
  </si>
  <si>
    <t>КЛ-0,4ф"Калинина 38"</t>
  </si>
  <si>
    <t>СБ (3*50+1*25)</t>
  </si>
  <si>
    <t>КЛ-0,4ф"Д/сад"</t>
  </si>
  <si>
    <t>ААВВ (3*70+1*35)</t>
  </si>
  <si>
    <t>КЛ-0,4 перемычка Калинина 38-38а</t>
  </si>
  <si>
    <t>РП 1 фид.11</t>
  </si>
  <si>
    <t>КЛ-10кВ ТП-59 - РП-1</t>
  </si>
  <si>
    <t>КЛ-10кВ ТП-59 -8</t>
  </si>
  <si>
    <t xml:space="preserve">КЛ-0,4 от ТП-59: </t>
  </si>
  <si>
    <t>КЛ-0,4ф"Ж/д переулок 3"</t>
  </si>
  <si>
    <t>ААБ (4*95)</t>
  </si>
  <si>
    <t>КЛ-0,4ф"Б поле 14б"</t>
  </si>
  <si>
    <t>ААБ (4*50)</t>
  </si>
  <si>
    <t>КЛ-0,4ф"Б поле 14а"</t>
  </si>
  <si>
    <t>КЛ-0,4ф"Ж/д переулок 7а"</t>
  </si>
  <si>
    <t>КЛ-0,4ф"Борисогорское поле 18" корпус 1</t>
  </si>
  <si>
    <t>АСБ (4*150)</t>
  </si>
  <si>
    <t>КЛ-0,4ф"Борисогорское поле 18" корпус 2</t>
  </si>
  <si>
    <t>перемычка между корпусами</t>
  </si>
  <si>
    <t>от ТП-8</t>
  </si>
  <si>
    <t>ф.Борисог.поле</t>
  </si>
  <si>
    <t>КЛ-10кВ ТП 8-14</t>
  </si>
  <si>
    <t>КЛ-0,4кВ от ТП-8:</t>
  </si>
  <si>
    <t>ф."Державина 62-64"</t>
  </si>
  <si>
    <t>ф."Администрация"</t>
  </si>
  <si>
    <t>СБ (3*16+0)</t>
  </si>
  <si>
    <t>ф."ОВД"</t>
  </si>
  <si>
    <t>2х100</t>
  </si>
  <si>
    <t>КЛ-10кВ ТП 14-18</t>
  </si>
  <si>
    <t>КЛ-10кВ ТП 18-17</t>
  </si>
  <si>
    <t>КЛ-0,4кВ от ТП-18:</t>
  </si>
  <si>
    <t>Ф."Расстанная-15"</t>
  </si>
  <si>
    <t>ф."Державина- 50"</t>
  </si>
  <si>
    <t>2ААБ (3*50)</t>
  </si>
  <si>
    <t>ф."Державина- 48-46"</t>
  </si>
  <si>
    <t>ф."Юж. Бульвар 5-1"</t>
  </si>
  <si>
    <t>ААБлу (4*70)</t>
  </si>
  <si>
    <t>ф."Юж. Бульвар 5-2"</t>
  </si>
  <si>
    <t>АВВГ(4*120)</t>
  </si>
  <si>
    <t>ф.Ж/д пер.15</t>
  </si>
  <si>
    <t>ПС 378           фид.09</t>
  </si>
  <si>
    <t>КЛ-10кВ ТП 13-28</t>
  </si>
  <si>
    <t>КЛ-10кВ ТП 13- 34</t>
  </si>
  <si>
    <t>КЛ-0,4ф"Гагарина2"</t>
  </si>
  <si>
    <t>2ААБ (3*70)</t>
  </si>
  <si>
    <t>КЛ-0,4ф"СЭС"</t>
  </si>
  <si>
    <t>ААБ (3*70+1*25)</t>
  </si>
  <si>
    <t>КЛ-0,4ф"Кирова 1а"</t>
  </si>
  <si>
    <t>КЛ-0,4ф"Гагарина 4а"</t>
  </si>
  <si>
    <t>АПВБ (3*120+1*35)</t>
  </si>
  <si>
    <t>КЛ-0,4ф"Баня"</t>
  </si>
  <si>
    <t>КЛ-0,4ф"Гагарина2а"</t>
  </si>
  <si>
    <t>ТП-188 -- ТП-178</t>
  </si>
  <si>
    <t>ТП-178 -- ТП-126</t>
  </si>
  <si>
    <t>кл-0,4кВ от ТП-178:</t>
  </si>
  <si>
    <t>ф."Гл.корпус-1,2"</t>
  </si>
  <si>
    <t>ф."Пищеблок-1,2"</t>
  </si>
  <si>
    <t>2АСБ(3*70+1*25)</t>
  </si>
  <si>
    <t>ф."Хоз.корпус-1,2"</t>
  </si>
  <si>
    <t>2АСБ(3*50+1*25)</t>
  </si>
  <si>
    <t>ф."Перекачка-1,2"</t>
  </si>
  <si>
    <t>ф."Авиационная-40"</t>
  </si>
  <si>
    <t>ф."Скорая помощь"</t>
  </si>
  <si>
    <t>пп</t>
  </si>
  <si>
    <t>ТП-126--ТП-138</t>
  </si>
  <si>
    <t>ф."Л.Толстого-8"</t>
  </si>
  <si>
    <t>РП-2 ФИД.14</t>
  </si>
  <si>
    <t>ТП-199</t>
  </si>
  <si>
    <t>ЗРУ-10кВ</t>
  </si>
  <si>
    <t>КЛ-10кВ ТП-199 - Т-1</t>
  </si>
  <si>
    <t>КЛ-10кВ ТП-199 - 201</t>
  </si>
  <si>
    <t>КЛ-10кВ ТП-199 - Т-2</t>
  </si>
  <si>
    <t>ПС-393-23</t>
  </si>
  <si>
    <t>ПС-378-09</t>
  </si>
  <si>
    <t>от  ТП-30</t>
  </si>
  <si>
    <t>ф."Жарово"</t>
  </si>
  <si>
    <t xml:space="preserve">  АСБ(3*95)</t>
  </si>
  <si>
    <t>кл-0,4кВ  от ТП-30</t>
  </si>
  <si>
    <t>АСБ(4*70)</t>
  </si>
  <si>
    <t>РП-2  ФИД.16</t>
  </si>
  <si>
    <t>от  ТП-141</t>
  </si>
  <si>
    <t xml:space="preserve">         кл-10кВ</t>
  </si>
  <si>
    <t>ТП-141 -- ТП-177</t>
  </si>
  <si>
    <t>ААБ(3*50)</t>
  </si>
  <si>
    <t>ф."Спортшкола"</t>
  </si>
  <si>
    <t>2АПВБ(3*50)</t>
  </si>
  <si>
    <t>ф." Калинина 40б"</t>
  </si>
  <si>
    <t>ААБу(3*95)</t>
  </si>
  <si>
    <t>ф." Ломоносова24а"</t>
  </si>
  <si>
    <t>АВВГ(4*70)</t>
  </si>
  <si>
    <t>ф."Калиниан 27"</t>
  </si>
  <si>
    <t>АВБбШВ(4*185)</t>
  </si>
  <si>
    <t xml:space="preserve"> РП-2  ФИД.16</t>
  </si>
  <si>
    <t xml:space="preserve">           кл-0,4кВ</t>
  </si>
  <si>
    <t>ф."Калинина 38"</t>
  </si>
  <si>
    <t>ф."Д/САД"</t>
  </si>
  <si>
    <t>ф."Калинина 27"</t>
  </si>
  <si>
    <t>ААВВ(3*70+1*35)</t>
  </si>
  <si>
    <t>РП-1   ФИД.11</t>
  </si>
  <si>
    <t xml:space="preserve">             кл-10кВ</t>
  </si>
  <si>
    <t>ТП-59 -- ТП-47</t>
  </si>
  <si>
    <t>ТП-59 -- РП-1</t>
  </si>
  <si>
    <t>врезка ТП-66 от КЛ-10кВ РП-1 до ТП-59</t>
  </si>
  <si>
    <t>АСБ 2л 3х95</t>
  </si>
  <si>
    <t>ТП-59 -- ТП-8</t>
  </si>
  <si>
    <t xml:space="preserve">              кл-0,4кВ</t>
  </si>
  <si>
    <t>ф."Ж/Д  переулок 3"</t>
  </si>
  <si>
    <t>2ААБ(4*50)</t>
  </si>
  <si>
    <t>ф."Б.поле 14 б"</t>
  </si>
  <si>
    <t>ААБ(4*50)</t>
  </si>
  <si>
    <t>ф."Б.поле 14 а"</t>
  </si>
  <si>
    <t>ф."Ж/Д  переулок 7"</t>
  </si>
  <si>
    <t>ф."Ж/Д  переулок 7а"</t>
  </si>
  <si>
    <t xml:space="preserve"> РП-1  ФИД.11</t>
  </si>
  <si>
    <t>ТП-8 - ТП-14</t>
  </si>
  <si>
    <t>ф."Борис.поле"</t>
  </si>
  <si>
    <t xml:space="preserve">             кл-0,4кВ</t>
  </si>
  <si>
    <t>ф."Администракция"</t>
  </si>
  <si>
    <t>СБ(3*16+0)</t>
  </si>
  <si>
    <t>ТП-14 -- ТП-18</t>
  </si>
  <si>
    <t>ТП-14 -- ТП-6</t>
  </si>
  <si>
    <t>РП-1 ФИД.11</t>
  </si>
  <si>
    <t>ТП-18 -- ТП-17</t>
  </si>
  <si>
    <t>ф."Державина 50"</t>
  </si>
  <si>
    <t>2ААБ(3*50)</t>
  </si>
  <si>
    <t>ф."Державина 48"</t>
  </si>
  <si>
    <t>ф."Расстанная 15"</t>
  </si>
  <si>
    <t>АСБ(3*35+1*10)</t>
  </si>
  <si>
    <t>ф."Юж.бульвар 5</t>
  </si>
  <si>
    <t>АСБ(3*70+0)</t>
  </si>
  <si>
    <t>ПС-378  ФИД.09</t>
  </si>
  <si>
    <t>ТП-13 -- ТП-28</t>
  </si>
  <si>
    <t>ТП-13 -- ТП-34</t>
  </si>
  <si>
    <t>ф."Гагарина 2"</t>
  </si>
  <si>
    <t>2ААБ(3*70)</t>
  </si>
  <si>
    <t>ф."Гагарина 2а"</t>
  </si>
  <si>
    <t>ф,"СЭС"</t>
  </si>
  <si>
    <t>ААБ(3*70+1*25)</t>
  </si>
  <si>
    <t>ф,"Кирова 1а"</t>
  </si>
  <si>
    <t>АСБ(3*185+150)</t>
  </si>
  <si>
    <t>ф."Гагарина 4а"</t>
  </si>
  <si>
    <t>ПC-378 ФИД.03</t>
  </si>
  <si>
    <t>КЛ-10кВ ПC-378 - ТП-7</t>
  </si>
  <si>
    <t>РП-1 ФИД.8</t>
  </si>
  <si>
    <t>КЛ-10кВ РП-1 - ТП-42</t>
  </si>
  <si>
    <t>ПС-378 ФИД.15,16</t>
  </si>
  <si>
    <t>ТП-60</t>
  </si>
  <si>
    <t>КЛ-10кВ ПС-378 - ТП-60</t>
  </si>
  <si>
    <t>КЛ-10кВ ПС-378-ТП-60</t>
  </si>
  <si>
    <t>ПС-378 ФИД.13,14</t>
  </si>
  <si>
    <t>2*1000</t>
  </si>
  <si>
    <t>КЛ-10кВ ПС-378-ТП-37</t>
  </si>
  <si>
    <t>ААШВУ(3*70)</t>
  </si>
  <si>
    <t>КЛ-10кВ ПС-378 - ТП-37</t>
  </si>
  <si>
    <t>ЦАСБ(3*70)</t>
  </si>
  <si>
    <t>РП-1 ФИД.3</t>
  </si>
  <si>
    <t>Отпайка к ТП-41</t>
  </si>
  <si>
    <t>ГПП Метахим ф.18-1, 18-2</t>
  </si>
  <si>
    <t>3*1000</t>
  </si>
  <si>
    <t>КЛ-10кВ ф.40-1 от ТП-18</t>
  </si>
  <si>
    <t>ЦНС</t>
  </si>
  <si>
    <t>КЛ-10кВ ф.40-2 от ТП-18</t>
  </si>
  <si>
    <t>ПС-499 ф.499-05</t>
  </si>
  <si>
    <t>Отпайка к ТП-38</t>
  </si>
  <si>
    <t>ВЛИ-0,38 от ТП-38</t>
  </si>
  <si>
    <t>ф. Труфаново</t>
  </si>
  <si>
    <t>СИП2А 3*95+1*95</t>
  </si>
  <si>
    <t>ПС-378 ФИД.05</t>
  </si>
  <si>
    <t>ТП-545</t>
  </si>
  <si>
    <t>Отпайка к ТП-545</t>
  </si>
  <si>
    <t>ВЛИ-0,4кВ от ТП-545</t>
  </si>
  <si>
    <t>ф. Кикино</t>
  </si>
  <si>
    <t>СИП 3х25+1х35</t>
  </si>
  <si>
    <t>РП-1 ФИД.05</t>
  </si>
  <si>
    <t>Отпайка к ТП-33</t>
  </si>
  <si>
    <t>ВЛИ от ТП-33</t>
  </si>
  <si>
    <t>ф."Пороги-1"</t>
  </si>
  <si>
    <t>ф."Пороги-2"</t>
  </si>
  <si>
    <t>ф."Шк.Горка низ."</t>
  </si>
  <si>
    <t>ТП-797</t>
  </si>
  <si>
    <t xml:space="preserve">Отпайка к </t>
  </si>
  <si>
    <t xml:space="preserve">РП-1 </t>
  </si>
  <si>
    <t>ТП-791</t>
  </si>
  <si>
    <t>ФИД.05</t>
  </si>
  <si>
    <t>СИП-3</t>
  </si>
  <si>
    <t>ВЛИ-0,4кВ от ТП-62</t>
  </si>
  <si>
    <t>ФИД.07</t>
  </si>
  <si>
    <t xml:space="preserve">Отпайка от </t>
  </si>
  <si>
    <t>3*70</t>
  </si>
  <si>
    <t>ф."Плеханово-1"</t>
  </si>
  <si>
    <t>ф."Плеханово-2"</t>
  </si>
  <si>
    <t>ТП-16,5,11</t>
  </si>
  <si>
    <t>Ф."Плеханово-3"</t>
  </si>
  <si>
    <t>ПС № 553</t>
  </si>
  <si>
    <t>ОРУ-110</t>
  </si>
  <si>
    <t>2*16000</t>
  </si>
  <si>
    <t>КЛ-10кВ ПС-553-ТП-126</t>
  </si>
  <si>
    <t>"Валим"</t>
  </si>
  <si>
    <t>ЗРУ-10</t>
  </si>
  <si>
    <t>КЛ-10кВ ПС-553-ТП-137</t>
  </si>
  <si>
    <t>КЛ-10кВ ПС-553-ТП-138</t>
  </si>
  <si>
    <t>КЛ-10кВ ТП-31- ТП-12</t>
  </si>
  <si>
    <t>фид.9</t>
  </si>
  <si>
    <t>КЛ-10кВ РП-1- ТП-66</t>
  </si>
  <si>
    <t>АСБ2Л(3*95)</t>
  </si>
  <si>
    <t>фид.11</t>
  </si>
  <si>
    <t>КЛ-10кВ ТП-59- ТП-66</t>
  </si>
  <si>
    <t>фид.6</t>
  </si>
  <si>
    <t xml:space="preserve">РП-1         </t>
  </si>
  <si>
    <t>ВЛ-0,4кВ от ТП-9</t>
  </si>
  <si>
    <t>КЛ-10кВ ТП-12 - ТП-9</t>
  </si>
  <si>
    <t>АСБ(3*120)-210м АСБ(3*35)-104м</t>
  </si>
  <si>
    <t>ф."Новооктябрь."</t>
  </si>
  <si>
    <t>ТП-145</t>
  </si>
  <si>
    <t>ВЛИ-0,4кВ:</t>
  </si>
  <si>
    <t>фид.24</t>
  </si>
  <si>
    <t>ф."Порожский пер."</t>
  </si>
  <si>
    <t>3*95+1*95</t>
  </si>
  <si>
    <t>ТП</t>
  </si>
  <si>
    <t>ф."Медвытрезвитель, здание суда Ввод1"</t>
  </si>
  <si>
    <t>АСБ 4х186</t>
  </si>
  <si>
    <t>КЛ-10кВ ТП-59 - ТП-63</t>
  </si>
  <si>
    <t>ф."Медвытрезвитель, здание суда Ввод2"</t>
  </si>
  <si>
    <t>АСБ 4х187</t>
  </si>
  <si>
    <t>КЛ-10кВ ТП-59 - ТП-8</t>
  </si>
  <si>
    <t>ф."Ленгражданпроект, здание суда Ввод1"</t>
  </si>
  <si>
    <t>АСБ 4х188</t>
  </si>
  <si>
    <t>АСБ 4х189</t>
  </si>
  <si>
    <t xml:space="preserve">РП-1        </t>
  </si>
  <si>
    <t>ф."Пороги кв.2"</t>
  </si>
  <si>
    <t>ВЛ-10кВ ф.5 "Светлана"</t>
  </si>
  <si>
    <t>СИП 3х50</t>
  </si>
  <si>
    <t>фид.5</t>
  </si>
  <si>
    <t>ТП в мкр. Валим</t>
  </si>
  <si>
    <t>КТПБ</t>
  </si>
  <si>
    <t>ф"1,2,3"</t>
  </si>
  <si>
    <t>КЛ-10кВ ф.5 "Светлана"</t>
  </si>
  <si>
    <t>АПВбШВ 3х185</t>
  </si>
  <si>
    <t xml:space="preserve">РП-2      </t>
  </si>
  <si>
    <t>ТП-204</t>
  </si>
  <si>
    <t>ф."Автосервис"</t>
  </si>
  <si>
    <t>фид.14</t>
  </si>
  <si>
    <t>ПС -553</t>
  </si>
  <si>
    <t>ТП-124</t>
  </si>
  <si>
    <t>1*25</t>
  </si>
  <si>
    <t>фид.01</t>
  </si>
  <si>
    <t>ТП-123</t>
  </si>
  <si>
    <t>ВЛ-10кВ ПС 553 ТП-123</t>
  </si>
  <si>
    <t xml:space="preserve">СИП-3 1х50 </t>
  </si>
  <si>
    <t>фид.03</t>
  </si>
  <si>
    <t>ПС 553-оп.1 ВЛ-10кВ до ТП-123</t>
  </si>
  <si>
    <t>АСБ 2л-10 3х50</t>
  </si>
  <si>
    <t>ТП-194</t>
  </si>
  <si>
    <t>КЛ-10кВ от ТП-198 до КТПН-194</t>
  </si>
  <si>
    <t>АСБ10 3х95</t>
  </si>
  <si>
    <t>КЛ-10кВ от ТП-166 до КТПН-194</t>
  </si>
  <si>
    <t xml:space="preserve">РП-1     </t>
  </si>
  <si>
    <t>ф."Л-1"</t>
  </si>
  <si>
    <t>СИП2  3*95+1*95+1*16</t>
  </si>
  <si>
    <t>фид.7</t>
  </si>
  <si>
    <t>ф."Л-2"</t>
  </si>
  <si>
    <t>ф."Л-1,Л-2,Л-3"</t>
  </si>
  <si>
    <t>СИП2  3*95+1*95+1*25</t>
  </si>
  <si>
    <t>1*1000</t>
  </si>
  <si>
    <t>врезка ТП-68 от КЛ-10кВ ТП-34 до ТП-35</t>
  </si>
  <si>
    <t>2АСБ2л 3х95</t>
  </si>
  <si>
    <t>фид.09</t>
  </si>
  <si>
    <r>
      <t xml:space="preserve">№16 </t>
    </r>
    <r>
      <rPr>
        <sz val="7"/>
        <rFont val="Times New Roman"/>
        <family val="1"/>
        <charset val="204"/>
      </rPr>
      <t>Музей ул.Героев</t>
    </r>
  </si>
  <si>
    <r>
      <t>№4 С</t>
    </r>
    <r>
      <rPr>
        <sz val="7"/>
        <rFont val="Times New Roman"/>
        <family val="1"/>
        <charset val="204"/>
      </rPr>
      <t xml:space="preserve">троителей </t>
    </r>
    <r>
      <rPr>
        <sz val="8"/>
        <rFont val="Times New Roman"/>
        <family val="1"/>
        <charset val="204"/>
      </rPr>
      <t>6а</t>
    </r>
  </si>
  <si>
    <r>
      <t xml:space="preserve">№9 </t>
    </r>
    <r>
      <rPr>
        <sz val="7"/>
        <rFont val="Times New Roman"/>
        <family val="1"/>
        <charset val="204"/>
      </rPr>
      <t xml:space="preserve">Строителей </t>
    </r>
    <r>
      <rPr>
        <sz val="8"/>
        <rFont val="Times New Roman"/>
        <family val="1"/>
        <charset val="204"/>
      </rPr>
      <t>6а</t>
    </r>
  </si>
  <si>
    <r>
      <t>АПвБбШп-1 4х120 мм</t>
    </r>
    <r>
      <rPr>
        <b/>
        <vertAlign val="superscript"/>
        <sz val="11"/>
        <rFont val="Times New Roman"/>
        <family val="1"/>
        <charset val="204"/>
      </rPr>
      <t xml:space="preserve">2 </t>
    </r>
  </si>
  <si>
    <t>Инвентарный номер</t>
  </si>
  <si>
    <t xml:space="preserve">КЛ 6-10 кВ </t>
  </si>
  <si>
    <t xml:space="preserve">КЛ 0,4 кВ </t>
  </si>
  <si>
    <t xml:space="preserve">ВЛ 0,4 кВ </t>
  </si>
  <si>
    <t>кол-во транс-ров, мощность</t>
  </si>
  <si>
    <t>1</t>
  </si>
  <si>
    <t>ЦРП ф.5</t>
  </si>
  <si>
    <t>090000325</t>
  </si>
  <si>
    <t>ЦРПф.5-ТП100</t>
  </si>
  <si>
    <t>0.218</t>
  </si>
  <si>
    <t>АСБ-10 3х50</t>
  </si>
  <si>
    <t>ЦРП ф.6</t>
  </si>
  <si>
    <t>090000326</t>
  </si>
  <si>
    <t>ЦРПф.6-ТП101</t>
  </si>
  <si>
    <t>АСБ2лГ 3x120</t>
  </si>
  <si>
    <t>ЦРП ф.7</t>
  </si>
  <si>
    <t>090000228</t>
  </si>
  <si>
    <t>090000237</t>
  </si>
  <si>
    <t>ЦРПф.7-ТП11</t>
  </si>
  <si>
    <t>АСБ-10 3x95</t>
  </si>
  <si>
    <t>ТП11-Ленина 4А</t>
  </si>
  <si>
    <t>АВВБ-1 3x50 + 1x25</t>
  </si>
  <si>
    <t>ТП11-Ленина 12</t>
  </si>
  <si>
    <t>АВВГ-1 4x25</t>
  </si>
  <si>
    <t>ТП11-Ленина 8</t>
  </si>
  <si>
    <t>ААБ-1 3x95</t>
  </si>
  <si>
    <t>ТП11-Ленина 6</t>
  </si>
  <si>
    <t>АСБ-1 3x70 + 1x35</t>
  </si>
  <si>
    <t>Ленина 6 -Ленина 8</t>
  </si>
  <si>
    <t>Ленина 12 -Ленина 16</t>
  </si>
  <si>
    <t>АВРГ-1 3x50 + 1x25</t>
  </si>
  <si>
    <t>Ленина 4А -Ленина 4</t>
  </si>
  <si>
    <t>АПВБ-1 3x50 + 1x25</t>
  </si>
  <si>
    <t>ЛЕНИНА  6</t>
  </si>
  <si>
    <t>кабельные делители</t>
  </si>
  <si>
    <t>ЛЕНИНА  8</t>
  </si>
  <si>
    <t>ЛЕНИНА  12</t>
  </si>
  <si>
    <t>090000216</t>
  </si>
  <si>
    <t>ЛЕНИНА  4</t>
  </si>
  <si>
    <t>1нов</t>
  </si>
  <si>
    <t>ЛЕНИНА  4а</t>
  </si>
  <si>
    <t>090000240</t>
  </si>
  <si>
    <t>ТП11-ТП10</t>
  </si>
  <si>
    <t>ТП10-Пионерская 10</t>
  </si>
  <si>
    <t>ТП10-Пионерская 8</t>
  </si>
  <si>
    <t>АПВБ-1 3x70 + 1x25</t>
  </si>
  <si>
    <t>ТП10-Советская 13</t>
  </si>
  <si>
    <t>ТП10-Советская 15</t>
  </si>
  <si>
    <t>ТП10-Ленина 18</t>
  </si>
  <si>
    <t>ТП10-Ленина 16</t>
  </si>
  <si>
    <t>АПВБ-1 3x95 + 1x25</t>
  </si>
  <si>
    <t>Советская 13 -Советская 15</t>
  </si>
  <si>
    <t>ЛЕНИНА  16</t>
  </si>
  <si>
    <t>СОВЕТСКАЯ  13</t>
  </si>
  <si>
    <t>090000187</t>
  </si>
  <si>
    <t>ТП-7(Т-2)</t>
  </si>
  <si>
    <t>СОВЕТСКАЯ  15</t>
  </si>
  <si>
    <t>ПИОНЕРСКАЯ  8</t>
  </si>
  <si>
    <t>090000225</t>
  </si>
  <si>
    <t>ТП10-ТП7</t>
  </si>
  <si>
    <t>ТП7-Пионерская 6 шк.1</t>
  </si>
  <si>
    <t>ААШв-1 3x120</t>
  </si>
  <si>
    <t>ТП7-Комсомольская 5 шк.2</t>
  </si>
  <si>
    <t>ТП7-Советская 9А</t>
  </si>
  <si>
    <t>ААБ-1 3x120</t>
  </si>
  <si>
    <t>ТП7-Стадион</t>
  </si>
  <si>
    <t>АСБ-1 3х70 + 1х35</t>
  </si>
  <si>
    <t>ТП7-Пионерская 6</t>
  </si>
  <si>
    <t>Советская 9А Волхов-Советская 9</t>
  </si>
  <si>
    <t>АВВГ-1 4х70</t>
  </si>
  <si>
    <t>Советская 11 -Пионерская 8</t>
  </si>
  <si>
    <t>000000575</t>
  </si>
  <si>
    <t>090000193</t>
  </si>
  <si>
    <t>ТП14-ТП7</t>
  </si>
  <si>
    <t>ТП14-Советская 10</t>
  </si>
  <si>
    <t>АСБ-1 4x95</t>
  </si>
  <si>
    <t>ТП14-Советская 8гаражи КД</t>
  </si>
  <si>
    <t>АВБбШв-1 4x70</t>
  </si>
  <si>
    <t>ТП14-Советская 12</t>
  </si>
  <si>
    <t>ААШв-1 3x150</t>
  </si>
  <si>
    <t>Советская 12А-Советская 12</t>
  </si>
  <si>
    <t>АСБ-1 3х120+1х50</t>
  </si>
  <si>
    <t>ТП14-Советская 6</t>
  </si>
  <si>
    <t>АВБбШв-1 4x50</t>
  </si>
  <si>
    <t>ЦРП ф.9</t>
  </si>
  <si>
    <t>ТП-49 (Т-1)</t>
  </si>
  <si>
    <t>090000271</t>
  </si>
  <si>
    <t>ТП14-ТП89</t>
  </si>
  <si>
    <t>АСБ-10 3x120</t>
  </si>
  <si>
    <t>ЦРП ф.10</t>
  </si>
  <si>
    <t>090000397</t>
  </si>
  <si>
    <t>090000312</t>
  </si>
  <si>
    <t>ЦРПф.9-ТП49</t>
  </si>
  <si>
    <t>090000316</t>
  </si>
  <si>
    <t>ТП49-ТП61</t>
  </si>
  <si>
    <t>АСБ-10 3х150</t>
  </si>
  <si>
    <t>090000407</t>
  </si>
  <si>
    <t>ЦРПф.10-ТП60</t>
  </si>
  <si>
    <t>ААШв-1 3x95</t>
  </si>
  <si>
    <t>ТП60-Ленинградская 6</t>
  </si>
  <si>
    <t>090000388</t>
  </si>
  <si>
    <t>РП-4 (Т-2)</t>
  </si>
  <si>
    <t>ТП-59 (Т-2)</t>
  </si>
  <si>
    <t>090000395</t>
  </si>
  <si>
    <t>ТП60-РП4</t>
  </si>
  <si>
    <t>ААШв-10 3x95</t>
  </si>
  <si>
    <t>ЦРП ф.12</t>
  </si>
  <si>
    <t>090000177</t>
  </si>
  <si>
    <t>РП4-ТП59</t>
  </si>
  <si>
    <t>090000384</t>
  </si>
  <si>
    <t>РП4-ТП58</t>
  </si>
  <si>
    <t>090000183</t>
  </si>
  <si>
    <t>ЦРПф.12-ТП6</t>
  </si>
  <si>
    <t>ТП6-Пионерская 9</t>
  </si>
  <si>
    <t>АСБ-1 3x120 + 1x50</t>
  </si>
  <si>
    <t>ТП6-Пионерская 5А</t>
  </si>
  <si>
    <t>АСБ-1 3x95 + 1x35</t>
  </si>
  <si>
    <t>ТП6-Ленина 14</t>
  </si>
  <si>
    <t>АСБ-1 3x150 + 1x50</t>
  </si>
  <si>
    <t>Пионерская 9 -Пионерская 11</t>
  </si>
  <si>
    <t>АСБ-1 3x95 + 1x50</t>
  </si>
  <si>
    <t>Пионерская 11 -Пионерская 13</t>
  </si>
  <si>
    <t>Ленина 14 -Пионерская 13</t>
  </si>
  <si>
    <t>Ленина 14 -Ленина 10</t>
  </si>
  <si>
    <t>Пионерская 7 -Пионерская 5А</t>
  </si>
  <si>
    <t>ТП6-Пионерская 7</t>
  </si>
  <si>
    <t>ААШв-1 4x185</t>
  </si>
  <si>
    <t>Ленина  10</t>
  </si>
  <si>
    <t>кабельный делитель</t>
  </si>
  <si>
    <t>Ленина  14</t>
  </si>
  <si>
    <t>Пионерская 7</t>
  </si>
  <si>
    <t>Пионерская  11</t>
  </si>
  <si>
    <t>Пионерская  13</t>
  </si>
  <si>
    <t>ТП-7 (Т-1)</t>
  </si>
  <si>
    <t>Пионерская  5А</t>
  </si>
  <si>
    <t>090000203</t>
  </si>
  <si>
    <t>Пионерская  9</t>
  </si>
  <si>
    <t>090000185</t>
  </si>
  <si>
    <t>ТП6-ТП7</t>
  </si>
  <si>
    <t>ТП7-ТП9</t>
  </si>
  <si>
    <t>ТП9-Романтиков 9</t>
  </si>
  <si>
    <t>ААБГ-1 3x50 + 1x25</t>
  </si>
  <si>
    <t>ТП9-Комсомольская 10</t>
  </si>
  <si>
    <t>АВВГ-1 3x95 + 1x50</t>
  </si>
  <si>
    <t>Романтиков 7 -Романтиков 9</t>
  </si>
  <si>
    <t>ААБГ-1 3x95</t>
  </si>
  <si>
    <t>ТП9-Комсомольская8</t>
  </si>
  <si>
    <t>АВВГ-1 4х95</t>
  </si>
  <si>
    <t>090000169</t>
  </si>
  <si>
    <t>090000213</t>
  </si>
  <si>
    <t>ТП9-ТП5</t>
  </si>
  <si>
    <t>ТП5-Комсомольская 14</t>
  </si>
  <si>
    <t>Романтиков 15 -Комсомольская 14</t>
  </si>
  <si>
    <t>ТП5-Романтиков 15</t>
  </si>
  <si>
    <t>АПВГ-1 3х95 + 1х25</t>
  </si>
  <si>
    <t>ТП5-Комсомольская 12</t>
  </si>
  <si>
    <t>ВВГ-1 4x185</t>
  </si>
  <si>
    <t>090000195</t>
  </si>
  <si>
    <t>1х630, 1х400</t>
  </si>
  <si>
    <t>090000175</t>
  </si>
  <si>
    <t>ТП5-ТП8</t>
  </si>
  <si>
    <t>Комсомольская16-Комсомольская 16</t>
  </si>
  <si>
    <t>АПВГ-1 3x95 + 1x25</t>
  </si>
  <si>
    <t>ТП8-Романтиков 15</t>
  </si>
  <si>
    <t>АСБ-1 3х70+1х25</t>
  </si>
  <si>
    <t>ТП8-Романтиков 17</t>
  </si>
  <si>
    <t>ААШв-1 3х95</t>
  </si>
  <si>
    <t>ТП8-Романтиков 21</t>
  </si>
  <si>
    <t>АВВГ-1 3х185</t>
  </si>
  <si>
    <t>АВВГ-1 3x120 + 1x70</t>
  </si>
  <si>
    <t>ТП8-Романтиков 21 Центр МРТ</t>
  </si>
  <si>
    <t>ВБбШв-1 4х240</t>
  </si>
  <si>
    <t>090000201</t>
  </si>
  <si>
    <t>ТП8-ТП15</t>
  </si>
  <si>
    <t>ТП15-Советская 4Пищеблок</t>
  </si>
  <si>
    <t>АВВГ-1 3x120 + 1x50</t>
  </si>
  <si>
    <t>ТП15-Советская 4Бомбоубеж.</t>
  </si>
  <si>
    <t>ТП15-Советская 4Аптека</t>
  </si>
  <si>
    <t>АВВГ-1 4x120</t>
  </si>
  <si>
    <t>ТП15-Советская 4Гл.корпус</t>
  </si>
  <si>
    <t>АВВГ-1 4x185</t>
  </si>
  <si>
    <t>ТП15-Советская 4котельная</t>
  </si>
  <si>
    <t>АВВГ-1 4x70</t>
  </si>
  <si>
    <t>ТП15-Советская 4прачечная</t>
  </si>
  <si>
    <t>ВВГ-1 3x70+1x35</t>
  </si>
  <si>
    <t>ТП15-Советская 4Гинекол.отд.</t>
  </si>
  <si>
    <t>ААБ-1 3x70</t>
  </si>
  <si>
    <t>ТП15-Советская 4ЦРБ</t>
  </si>
  <si>
    <t>ТП15-Советская 4Инфекц.отд.</t>
  </si>
  <si>
    <t>ААБ-1 3x50</t>
  </si>
  <si>
    <t>ТП15-Советская 4Детск.полик.</t>
  </si>
  <si>
    <t>ТП15-АВР роддома ТП36</t>
  </si>
  <si>
    <t>ААШв-1 4х120</t>
  </si>
  <si>
    <t>000002700</t>
  </si>
  <si>
    <t>ТП-114 (Т-2)</t>
  </si>
  <si>
    <t>2БКТП</t>
  </si>
  <si>
    <t>ТП14-ТП15</t>
  </si>
  <si>
    <t>000000622</t>
  </si>
  <si>
    <t>ТП8-ТП114</t>
  </si>
  <si>
    <t>ТП114-Романтиков 8 Торг.центр</t>
  </si>
  <si>
    <t>ВБбШв-1 4х70</t>
  </si>
  <si>
    <t>09000201</t>
  </si>
  <si>
    <t>ТП8-ТП38</t>
  </si>
  <si>
    <t>ЦРП ф.13</t>
  </si>
  <si>
    <t>09000410</t>
  </si>
  <si>
    <t>ЦРП ф. 13-ТП61</t>
  </si>
  <si>
    <t>ТП115</t>
  </si>
  <si>
    <t>1х</t>
  </si>
  <si>
    <t>090000409</t>
  </si>
  <si>
    <t>ТП-85 (Т-1)</t>
  </si>
  <si>
    <t>000000577</t>
  </si>
  <si>
    <t>ТП98-ТП61</t>
  </si>
  <si>
    <t>ТП98-ТП85</t>
  </si>
  <si>
    <t>ТП85-Победы 23</t>
  </si>
  <si>
    <t>АВВГ-1 3x120+1х70</t>
  </si>
  <si>
    <t>ТП85-ВРУ столярн.цеха</t>
  </si>
  <si>
    <t>АВВГ-1 4x16</t>
  </si>
  <si>
    <t>ТП-117 (Т-1)</t>
  </si>
  <si>
    <t>ТП85-ТП117</t>
  </si>
  <si>
    <t>ЦРП ф.15</t>
  </si>
  <si>
    <t>090000380</t>
  </si>
  <si>
    <t>090000421</t>
  </si>
  <si>
    <t>ТП64-ТП66</t>
  </si>
  <si>
    <t>090000450</t>
  </si>
  <si>
    <t>ТП85-ТП66</t>
  </si>
  <si>
    <t>090000385</t>
  </si>
  <si>
    <t>ЦРП ф.15-ТП25</t>
  </si>
  <si>
    <t>ТП25-Советская 20</t>
  </si>
  <si>
    <t>090000387</t>
  </si>
  <si>
    <t>ТП25-ТП24</t>
  </si>
  <si>
    <t>ТП24-Молодежный бул. 6 пол-ка</t>
  </si>
  <si>
    <t>ТП24-Молодежный бул. 6 вставка</t>
  </si>
  <si>
    <t>СБ-1 3x16 + 1x10</t>
  </si>
  <si>
    <t>ТП24-Молодежный бул. 6 вставка нов.</t>
  </si>
  <si>
    <t>ТП24-Молодежный бул. 6 пол-ка нов.</t>
  </si>
  <si>
    <t>АВБбШв-1 4х185</t>
  </si>
  <si>
    <t>090000378</t>
  </si>
  <si>
    <t>ТП24-ТП89</t>
  </si>
  <si>
    <t>090000172</t>
  </si>
  <si>
    <t>090000311</t>
  </si>
  <si>
    <t>ТП89-ТП34</t>
  </si>
  <si>
    <t>ТП34-Ленина 24</t>
  </si>
  <si>
    <t>АНРГ-1 3x70 + 1x25</t>
  </si>
  <si>
    <t>ТП34-Ленина 22А</t>
  </si>
  <si>
    <t>ААШв-1 3x70</t>
  </si>
  <si>
    <t>ТП34-Советская 12Б</t>
  </si>
  <si>
    <t>ААШв-1 3x120 + 1x50</t>
  </si>
  <si>
    <t>Советская 12Б -Советская 12А</t>
  </si>
  <si>
    <t>ТП34-Ленина 26</t>
  </si>
  <si>
    <t>АПРГ-1 3x70 + 1x25</t>
  </si>
  <si>
    <t>АНРГ-1 3x70</t>
  </si>
  <si>
    <t>Ленина 26 ВРУ_04-Ленина 28</t>
  </si>
  <si>
    <t>090000180</t>
  </si>
  <si>
    <t>090000178</t>
  </si>
  <si>
    <t>ТП34-ТП35</t>
  </si>
  <si>
    <t>ТП35-Героев 5А д/с</t>
  </si>
  <si>
    <t>ААБ-1 3x95 + 1x50</t>
  </si>
  <si>
    <t>ТП35-Ленина 24</t>
  </si>
  <si>
    <t>ТП35-Ленина 28</t>
  </si>
  <si>
    <t>АВВБ-1 3x120 + 1x35</t>
  </si>
  <si>
    <t>ТП35-Героев 3</t>
  </si>
  <si>
    <t>АСБ-1 3x185</t>
  </si>
  <si>
    <t>ТП35-Героев 5</t>
  </si>
  <si>
    <t>ААБ-1 3x95 + 1x35</t>
  </si>
  <si>
    <t>ТП35-Героев 9</t>
  </si>
  <si>
    <t>ТП35-Героев 1</t>
  </si>
  <si>
    <t>АВВГ-1 3x150 + 1x35</t>
  </si>
  <si>
    <t>Героев 3 -Героев 5</t>
  </si>
  <si>
    <t>Героев 5 -Героев 7</t>
  </si>
  <si>
    <t>Героев 7 -Героев 9</t>
  </si>
  <si>
    <t>ТП35-Ленина 24А</t>
  </si>
  <si>
    <t>ТП35-Героев 1 ВРУ магазина</t>
  </si>
  <si>
    <t>ТП35-Героев 5А</t>
  </si>
  <si>
    <t>Героев 3А -Героев 3</t>
  </si>
  <si>
    <t>000000631</t>
  </si>
  <si>
    <t>090000186</t>
  </si>
  <si>
    <t>ТП35-ТП91</t>
  </si>
  <si>
    <t>ТП91- Героев 7 гаражи</t>
  </si>
  <si>
    <t>АВБбШв-1 4x120</t>
  </si>
  <si>
    <t>ТП25-ТП104</t>
  </si>
  <si>
    <t>090000372</t>
  </si>
  <si>
    <t>ТП-24 (Т-2)</t>
  </si>
  <si>
    <t>ЦРП ф.11</t>
  </si>
  <si>
    <t>РП-3 (Т-2)</t>
  </si>
  <si>
    <t>ТП-57 (Т-2)</t>
  </si>
  <si>
    <t>ТП104-ТП24</t>
  </si>
  <si>
    <t>090000339</t>
  </si>
  <si>
    <t>ЦРП ф.11-РП3</t>
  </si>
  <si>
    <t>РП3-ТП57</t>
  </si>
  <si>
    <t>ТП-54 (Т-2)</t>
  </si>
  <si>
    <t>РП3-ТП54</t>
  </si>
  <si>
    <t>ТП-55 (Т-2)</t>
  </si>
  <si>
    <t>РП3-ТП55</t>
  </si>
  <si>
    <t>090000259</t>
  </si>
  <si>
    <t>090000270</t>
  </si>
  <si>
    <t>РП3-ТП44</t>
  </si>
  <si>
    <t>ТП44-Плавницкий бул. 4</t>
  </si>
  <si>
    <t>АВВГ-1 3x50 + 1x35</t>
  </si>
  <si>
    <t>ТП44-Молодежный бул. 23</t>
  </si>
  <si>
    <t>АВВБ-1 3x95 + 1x35</t>
  </si>
  <si>
    <t>ТП44-Нефтехимиков 6</t>
  </si>
  <si>
    <t>Молодежный бул. 21 -Молодежный бул. 23</t>
  </si>
  <si>
    <t>ААШв-1 3x95 + 1x35</t>
  </si>
  <si>
    <t>ТП44-Молодежный бул. 27</t>
  </si>
  <si>
    <t>ТП44-Плавницкий бул. 2</t>
  </si>
  <si>
    <t>АВВГ-1 3x35 + 1x16</t>
  </si>
  <si>
    <t>090000253</t>
  </si>
  <si>
    <t>090000267</t>
  </si>
  <si>
    <t>ТП44-ТП80</t>
  </si>
  <si>
    <t>ТП80-Плавницкий бул. 10</t>
  </si>
  <si>
    <t>ТП80-Ленина 55</t>
  </si>
  <si>
    <t>АВБбШв-1 4x185</t>
  </si>
  <si>
    <t>ТП80-Ленина 57</t>
  </si>
  <si>
    <t>Ленина 55 -Ленина 57</t>
  </si>
  <si>
    <t>ТП80-Ленина 59</t>
  </si>
  <si>
    <t>ТП80-Плавницкий бул. 8</t>
  </si>
  <si>
    <t>090000256</t>
  </si>
  <si>
    <t>ТП80-ТП43</t>
  </si>
  <si>
    <t>ТП44-ТП43</t>
  </si>
  <si>
    <t>ТП-94 (Т-1)</t>
  </si>
  <si>
    <t>РП3-ТП94</t>
  </si>
  <si>
    <t>2.100</t>
  </si>
  <si>
    <t>3СИП3 1х70</t>
  </si>
  <si>
    <t>10.</t>
  </si>
  <si>
    <t>ЦРП ф.19</t>
  </si>
  <si>
    <t>090000243</t>
  </si>
  <si>
    <t>090000252</t>
  </si>
  <si>
    <t>ЦРП ф.19-ТП12</t>
  </si>
  <si>
    <t>ТП12-Мира 10 ВРУ</t>
  </si>
  <si>
    <t>ТП12-Мира 10 Церковь</t>
  </si>
  <si>
    <t>ТП12-Мира 8</t>
  </si>
  <si>
    <t>ТП12-Мира 6</t>
  </si>
  <si>
    <t>090000257</t>
  </si>
  <si>
    <t>090000207</t>
  </si>
  <si>
    <t>ТП12-ТП13</t>
  </si>
  <si>
    <t>ТП13-Мира 12 аптека</t>
  </si>
  <si>
    <t>ТП13-Мира 20</t>
  </si>
  <si>
    <t>ТП13-Мира 27</t>
  </si>
  <si>
    <t>ТП13-Мира 16</t>
  </si>
  <si>
    <t>ТП13-Мира 14</t>
  </si>
  <si>
    <t>ТП13-Мира 12</t>
  </si>
  <si>
    <t>ТП13-Мира 18</t>
  </si>
  <si>
    <t>Мира 16 -Мира 18</t>
  </si>
  <si>
    <t>Мира 18 -Мира 27</t>
  </si>
  <si>
    <t>Мира 18 -Мира 20</t>
  </si>
  <si>
    <t>ТП13-Комсомольская 2</t>
  </si>
  <si>
    <t>АВВГ-1 4x50</t>
  </si>
  <si>
    <t>090000082</t>
  </si>
  <si>
    <t>ТП62-ТП68</t>
  </si>
  <si>
    <t>090000265</t>
  </si>
  <si>
    <t>ТП13-ТП62</t>
  </si>
  <si>
    <t>ТП62-Победы 14</t>
  </si>
  <si>
    <t>АСБ-1 3x95</t>
  </si>
  <si>
    <t>ТП62-Победы 12</t>
  </si>
  <si>
    <t>АСБ-1 3x25 + 1x16</t>
  </si>
  <si>
    <t>ТП62-Победы 10</t>
  </si>
  <si>
    <t>ТП62-Победы 10А</t>
  </si>
  <si>
    <t>АВБбШв-1 4x150</t>
  </si>
  <si>
    <t>090000415</t>
  </si>
  <si>
    <t>ТП62-ТП83</t>
  </si>
  <si>
    <t>090000281</t>
  </si>
  <si>
    <t>ТП83-ТП63</t>
  </si>
  <si>
    <t>ТП63-ТП106</t>
  </si>
  <si>
    <t>ААБ2л-10 3х150</t>
  </si>
  <si>
    <t>ТП-61 (Т-1)</t>
  </si>
  <si>
    <t>ТП61-ТП106</t>
  </si>
  <si>
    <t>ЦРП ф.21</t>
  </si>
  <si>
    <t>090000196</t>
  </si>
  <si>
    <t>090000202</t>
  </si>
  <si>
    <t>ЦРП ф.21-ТП37</t>
  </si>
  <si>
    <t>ТП37-Победы 1</t>
  </si>
  <si>
    <t>АСБ-1 3x150 + 1x70</t>
  </si>
  <si>
    <t>090000429</t>
  </si>
  <si>
    <t>090000204</t>
  </si>
  <si>
    <t>ТП37-ТП84</t>
  </si>
  <si>
    <t>ТП37-ТП68</t>
  </si>
  <si>
    <t>ТП68-Строителей 2</t>
  </si>
  <si>
    <t>ТП68-Победы 3</t>
  </si>
  <si>
    <t>ТП68-Победы 7</t>
  </si>
  <si>
    <t>ТП68-Победы 5</t>
  </si>
  <si>
    <t>Победы 5 -Победы 7</t>
  </si>
  <si>
    <t>ТП68-Строителей 6А</t>
  </si>
  <si>
    <t>АВБШв-1 3x50 + 1x25</t>
  </si>
  <si>
    <t>ТП68-Школьный пер. 1</t>
  </si>
  <si>
    <t>ТП68-Школьный пер. 3</t>
  </si>
  <si>
    <t>АСБу-1 3x95 + 1x35</t>
  </si>
  <si>
    <t>ТП68-Школьный пер. 1 Общежитие</t>
  </si>
  <si>
    <t>Строителей 4 -Строителей 6А</t>
  </si>
  <si>
    <t>АСБ-1 3x50 + 1x25</t>
  </si>
  <si>
    <t>Школьный пер. 1 -Школьный пер. 3</t>
  </si>
  <si>
    <t>090000451</t>
  </si>
  <si>
    <t>1х250, 1х400</t>
  </si>
  <si>
    <t>090000457</t>
  </si>
  <si>
    <t>ТП71-ТП63</t>
  </si>
  <si>
    <t>090000435</t>
  </si>
  <si>
    <t>ТП68-ТП71</t>
  </si>
  <si>
    <t>ТП71-Энергетиков 3</t>
  </si>
  <si>
    <t>ТП71-Энергетиков 1</t>
  </si>
  <si>
    <t>АБГ-1 3x50</t>
  </si>
  <si>
    <t>ТП71-Победы 9</t>
  </si>
  <si>
    <t>ТП71-Школьный пер. 2</t>
  </si>
  <si>
    <t>ТП71-Энергетиков 5</t>
  </si>
  <si>
    <t>ТП71-Школьный пер. 5</t>
  </si>
  <si>
    <t>Энергетиков 3 -Школьный пер. 5</t>
  </si>
  <si>
    <t>Энергетиков 3 -Энергетиков 5</t>
  </si>
  <si>
    <t>Энергетиков 1 -Победы 9</t>
  </si>
  <si>
    <t>ТП71-Школьный пер. 3</t>
  </si>
  <si>
    <t>АСБу-1 3x95 + 1x25</t>
  </si>
  <si>
    <t>АКВВГ-1 3x95 + 1x50</t>
  </si>
  <si>
    <t>ТП71-ТП69</t>
  </si>
  <si>
    <t>ТП69-Строителей 8</t>
  </si>
  <si>
    <t>ААБ-1 3x150</t>
  </si>
  <si>
    <t>Строителей 18 -Строителей 16</t>
  </si>
  <si>
    <t>ААБ-1 3х120</t>
  </si>
  <si>
    <t>Строителей 14 -Строителей 16</t>
  </si>
  <si>
    <t>ТП69-Строителей 6</t>
  </si>
  <si>
    <t>АВВГ-1 4x95</t>
  </si>
  <si>
    <t>ТП69-Строителей 12</t>
  </si>
  <si>
    <t>АНРГ-1 3x240 + 1x70</t>
  </si>
  <si>
    <t>ТП69-Строителей 16</t>
  </si>
  <si>
    <t>ТП69-Строителей 10</t>
  </si>
  <si>
    <t>ААБ-1 3x120 + 1x50</t>
  </si>
  <si>
    <t>Строителей 6 КД-Строителей 8</t>
  </si>
  <si>
    <t>ТП-90 (Т-2)</t>
  </si>
  <si>
    <t>090000441</t>
  </si>
  <si>
    <t>ТП69-ТП72</t>
  </si>
  <si>
    <t>ТП69-ТП90</t>
  </si>
  <si>
    <t>ТП-38 (Т-2)</t>
  </si>
  <si>
    <t>090000209</t>
  </si>
  <si>
    <t>ТП90-ТП38</t>
  </si>
  <si>
    <t>ЦРП ф.28</t>
  </si>
  <si>
    <t>090000452</t>
  </si>
  <si>
    <t>090000458</t>
  </si>
  <si>
    <t>ЦРП ф.28-ТП1</t>
  </si>
  <si>
    <t>ТП1-Мира 3</t>
  </si>
  <si>
    <t>ТП1-Мира 1А</t>
  </si>
  <si>
    <t>ТП1-Мира 1</t>
  </si>
  <si>
    <t>АСБ-1 3x185 + 1x70</t>
  </si>
  <si>
    <t>Мира 1 -Мира 2</t>
  </si>
  <si>
    <t>Мира 1 -Ленина 2</t>
  </si>
  <si>
    <t>Мира 2 -Мира 4</t>
  </si>
  <si>
    <t>Мира 4 -Мира 6</t>
  </si>
  <si>
    <t>Ленина 2 -Ленина 4</t>
  </si>
  <si>
    <t>Ленина 4 -Ленина 10</t>
  </si>
  <si>
    <t>Мира 3 -Мира 5</t>
  </si>
  <si>
    <t>Мира 5 -Мира 7</t>
  </si>
  <si>
    <t>Мира 7 -Мира 9</t>
  </si>
  <si>
    <t>Мира 1А -Ленина 4</t>
  </si>
  <si>
    <t>090000462</t>
  </si>
  <si>
    <t>090000460</t>
  </si>
  <si>
    <t>ТП1-ТП2</t>
  </si>
  <si>
    <t>ТП2-Пионерская 1</t>
  </si>
  <si>
    <t>ААШв-1 3x50</t>
  </si>
  <si>
    <t>ТП2-Мира 11</t>
  </si>
  <si>
    <t>ТП2-Пионерская 3</t>
  </si>
  <si>
    <t>Пионерская 3 -Пионерская 5</t>
  </si>
  <si>
    <t>ТП2-Мира 9</t>
  </si>
  <si>
    <t>Мира 9 -Мира 8</t>
  </si>
  <si>
    <t>АПВБ-1 3x50 + 1x35</t>
  </si>
  <si>
    <t>Пионерская 7 -Пионерская 5</t>
  </si>
  <si>
    <t>ААШв-1 4х185</t>
  </si>
  <si>
    <t>Пионерская 5 -Пионерская 3</t>
  </si>
  <si>
    <t>Пионерская 2 -Пионерская 4</t>
  </si>
  <si>
    <t>ТП2-Пионерская 2</t>
  </si>
  <si>
    <t>090000470</t>
  </si>
  <si>
    <t>090000468</t>
  </si>
  <si>
    <t>ТП3-Мира 19</t>
  </si>
  <si>
    <t>ТП3-Комсомольская 2</t>
  </si>
  <si>
    <t>ТП3-Комсомольская 6 Витязь</t>
  </si>
  <si>
    <t>Комсомольская 1 -Комсомольская 2</t>
  </si>
  <si>
    <t>Комсомольская 1 -Комсомольская 3</t>
  </si>
  <si>
    <t>Комсомольская 6 -Комсомольская 4</t>
  </si>
  <si>
    <t>Комсомольская 2 -Комсомольская 4</t>
  </si>
  <si>
    <t>Мира 19 -Мира 21</t>
  </si>
  <si>
    <t>Мира 21 -Мира 23</t>
  </si>
  <si>
    <t>Мира 23 -Мира 25</t>
  </si>
  <si>
    <t>АПВ-1 3x95 + 1x25</t>
  </si>
  <si>
    <t>ТП 3-Мира 17</t>
  </si>
  <si>
    <t>АСБ-1 3x25 + 1x10</t>
  </si>
  <si>
    <t>090000478</t>
  </si>
  <si>
    <t>090000476</t>
  </si>
  <si>
    <t>ТП3-ТП13</t>
  </si>
  <si>
    <t>ТП3-ТП4</t>
  </si>
  <si>
    <t>ТП4-Мира 25</t>
  </si>
  <si>
    <t>ТП4-Романтиков 1</t>
  </si>
  <si>
    <t>ТП4-Романтиков 5</t>
  </si>
  <si>
    <t>ТП4-Романтиков 3</t>
  </si>
  <si>
    <t>ТП4-Мира 29 Лифтремонт</t>
  </si>
  <si>
    <t>АВВГ-1 4х35</t>
  </si>
  <si>
    <t>ТП4-Мира29 МПЖХ</t>
  </si>
  <si>
    <t>АВВГ-1 4х16</t>
  </si>
  <si>
    <t>Романтиков 1 -Мира 27</t>
  </si>
  <si>
    <t>Романтиков 3 -Романтиков 11</t>
  </si>
  <si>
    <t>Романтиков 11 -Романтиков 13</t>
  </si>
  <si>
    <t>Романтиков 13 -Романтиков 15</t>
  </si>
  <si>
    <t>Романтиков 5 -Романтиков 7</t>
  </si>
  <si>
    <t>РОМАНТИКОВ  3</t>
  </si>
  <si>
    <t>РОМАНТИКОВ  5</t>
  </si>
  <si>
    <t>РОМАНТИКОВ  7</t>
  </si>
  <si>
    <t>РОМАНТИКОВ  11</t>
  </si>
  <si>
    <t>РОМАНТИКОВ  13</t>
  </si>
  <si>
    <t xml:space="preserve">1нов </t>
  </si>
  <si>
    <t>МИРА  23</t>
  </si>
  <si>
    <t>МИРА  25</t>
  </si>
  <si>
    <t xml:space="preserve">2нов </t>
  </si>
  <si>
    <t>МИРА  27</t>
  </si>
  <si>
    <t>ТП-114 (Т-1)</t>
  </si>
  <si>
    <t>РОМАНТИКОВ  1</t>
  </si>
  <si>
    <t>090000167</t>
  </si>
  <si>
    <t>ТП4-ТП5</t>
  </si>
  <si>
    <t>ТП4-ТП114</t>
  </si>
  <si>
    <t>ТП-38 (Т-1)</t>
  </si>
  <si>
    <t>ТП-90 (Т-1)</t>
  </si>
  <si>
    <t>ТП114-Советская5а</t>
  </si>
  <si>
    <t>ЦРП ф.29</t>
  </si>
  <si>
    <t>000002556</t>
  </si>
  <si>
    <t>ТП114-ТП38</t>
  </si>
  <si>
    <t>ТП38-ТП90</t>
  </si>
  <si>
    <t>090000386</t>
  </si>
  <si>
    <t>ЦРП ф.29-ТП58</t>
  </si>
  <si>
    <t>090000340</t>
  </si>
  <si>
    <t>090000344</t>
  </si>
  <si>
    <t>ТП58-ТП18</t>
  </si>
  <si>
    <t>ТП18-Ленинградская 7А</t>
  </si>
  <si>
    <t>ТП18-Ленинградская 9</t>
  </si>
  <si>
    <t>АВБШв-1 3х50 + 1х25</t>
  </si>
  <si>
    <t>Ленинградская 9-Ленинградская 7</t>
  </si>
  <si>
    <t>АВБШв-1 3х50+1х25</t>
  </si>
  <si>
    <t>000000630</t>
  </si>
  <si>
    <t>090000286</t>
  </si>
  <si>
    <t>ТП18-ТП16</t>
  </si>
  <si>
    <t>ТП16-ТП58</t>
  </si>
  <si>
    <t>ТП16-Ленинградская 11</t>
  </si>
  <si>
    <t>ТП16-Ленинградская 9А</t>
  </si>
  <si>
    <t>АСБу-1 3х95 + 1х50</t>
  </si>
  <si>
    <t>ТП16-Ленина 3</t>
  </si>
  <si>
    <t>АСБ-1 4x150</t>
  </si>
  <si>
    <t>090000081</t>
  </si>
  <si>
    <t>090000338</t>
  </si>
  <si>
    <t>ТП16-ТП17</t>
  </si>
  <si>
    <t>АСБ-10 3Х70</t>
  </si>
  <si>
    <t>ТП17-Ленина 5А</t>
  </si>
  <si>
    <t>ТП17-Ленина 5</t>
  </si>
  <si>
    <t>ТП17-Ленина 1</t>
  </si>
  <si>
    <t>ТП17-Ленина 5Б</t>
  </si>
  <si>
    <t>ТП17-Ленина 7</t>
  </si>
  <si>
    <t>АСБ-1 3x150+1x50</t>
  </si>
  <si>
    <t>Ленина 5 -Ленина 7</t>
  </si>
  <si>
    <t>Ленина 5А -Ленина 3А</t>
  </si>
  <si>
    <t>Ленина 5Б -Ленина 3Б</t>
  </si>
  <si>
    <t>Ленина 3А -Ленина 3Б</t>
  </si>
  <si>
    <t>ТП17-Ленина 7А</t>
  </si>
  <si>
    <t>090000353</t>
  </si>
  <si>
    <t>ТП18-ТП-104</t>
  </si>
  <si>
    <t>090000356</t>
  </si>
  <si>
    <t>ТП104-ТП21</t>
  </si>
  <si>
    <t>ТП21-Ленина 17А</t>
  </si>
  <si>
    <t>ТП21-Ленина 17Б</t>
  </si>
  <si>
    <t>ТП21-Ленина 17В</t>
  </si>
  <si>
    <t>ТП21-Советская 17</t>
  </si>
  <si>
    <t>АСБ2л-1 3x95 + 1x50</t>
  </si>
  <si>
    <t>ТП21-Советская 19</t>
  </si>
  <si>
    <t>ТП21-Ленина 17</t>
  </si>
  <si>
    <t>Ленина 17В -Советская 27</t>
  </si>
  <si>
    <t>АВБбШв-1 4х120</t>
  </si>
  <si>
    <t>Советская 27 Торг-Советская 21</t>
  </si>
  <si>
    <t>АСБ-1 3x70</t>
  </si>
  <si>
    <t>Советская 21 -Советская 23</t>
  </si>
  <si>
    <t>Советская 17 -Советская 17А</t>
  </si>
  <si>
    <t>Советская 17А вст.-Ленина 17</t>
  </si>
  <si>
    <t>Ленина 17Б -Ленина 17В</t>
  </si>
  <si>
    <t>090000364</t>
  </si>
  <si>
    <t>ТП18-ТП23</t>
  </si>
  <si>
    <t>ТП23-Ленинградская 1</t>
  </si>
  <si>
    <t>ТП23-Ленинградская 3</t>
  </si>
  <si>
    <t>Ленинградская 1 -Ленинградская 3</t>
  </si>
  <si>
    <t>ТП23-Волховская наб. 4</t>
  </si>
  <si>
    <t>АСБ-1 3x50 + 1x16</t>
  </si>
  <si>
    <t>ТП23-Волховская наб. 2</t>
  </si>
  <si>
    <t>ААШв-1 3x185</t>
  </si>
  <si>
    <t>Волховская наб. 2 -Волховская наб. 2</t>
  </si>
  <si>
    <t>ААШв-1 3x16 + 1x10</t>
  </si>
  <si>
    <t>ТП23-Ленинградская 5</t>
  </si>
  <si>
    <t>Волховская наб. 4 - Волховская наб. 6</t>
  </si>
  <si>
    <t>ТП23-Волховская наб. 6</t>
  </si>
  <si>
    <t>АСБ-1 3х150</t>
  </si>
  <si>
    <t>Ленинградская 1 -Ленинградская 1</t>
  </si>
  <si>
    <t>090000349</t>
  </si>
  <si>
    <t>090000370</t>
  </si>
  <si>
    <t>ТП23-ТП20</t>
  </si>
  <si>
    <t>ТП20-Волховская наб. 18</t>
  </si>
  <si>
    <t>АВВГ-1 3x50 + 1x25</t>
  </si>
  <si>
    <t>ТП20-Волховская наб. 10</t>
  </si>
  <si>
    <t>ААБТ-1 3x185 + 1x35</t>
  </si>
  <si>
    <t>ТП20-Волховская наб. 16</t>
  </si>
  <si>
    <t>ТП20-Волховская наб. 8</t>
  </si>
  <si>
    <t>ААШв-1 3х120</t>
  </si>
  <si>
    <t>ТП20-Волховская наб. 20</t>
  </si>
  <si>
    <t>АСБГу-1 3x50 + 1x25</t>
  </si>
  <si>
    <t>090000358</t>
  </si>
  <si>
    <t>Волховская наб. 18 -Волховская наб. 8</t>
  </si>
  <si>
    <t>090000352</t>
  </si>
  <si>
    <t>ТП20-ТП22</t>
  </si>
  <si>
    <t>ТП22-Советская 23</t>
  </si>
  <si>
    <t>ТП22-Волховская наб. 14</t>
  </si>
  <si>
    <t>АПВБ-1 3x95 + 1x50</t>
  </si>
  <si>
    <t>ТП22-Волховская наб. 12</t>
  </si>
  <si>
    <t>АСБ-1 3x70 + 1x25</t>
  </si>
  <si>
    <t>ТП22-Советская 25Б</t>
  </si>
  <si>
    <t>ТП22-Советская 29</t>
  </si>
  <si>
    <t>Советская 25Б -Советская 25А</t>
  </si>
  <si>
    <t>Советская 25А -Советская 25</t>
  </si>
  <si>
    <t>Советская 25 -Советская 29</t>
  </si>
  <si>
    <t>АВВБ-1 3x120 + 1x50</t>
  </si>
  <si>
    <t>Волховская наб. 14-Волховская наб. 12</t>
  </si>
  <si>
    <t>ТП22-Волховская наб. 22</t>
  </si>
  <si>
    <t>ТП22-Волховская наб. 26</t>
  </si>
  <si>
    <t>ААШв-1 3x95 + 1х50</t>
  </si>
  <si>
    <t>ТП22-Советская 31</t>
  </si>
  <si>
    <t>Волховская наб. 26-Советская 31</t>
  </si>
  <si>
    <t>Волховская наб. 22-Волховская наб. 24</t>
  </si>
  <si>
    <t>АВБШв-1 3х95 + 1х50</t>
  </si>
  <si>
    <t>ТП22-Волховская наб. 24</t>
  </si>
  <si>
    <t>ЦРП ф.31</t>
  </si>
  <si>
    <t>090000369</t>
  </si>
  <si>
    <t>РП-1 (Т-1)</t>
  </si>
  <si>
    <t>090000248</t>
  </si>
  <si>
    <t>ТП-43 (Т-1)</t>
  </si>
  <si>
    <t>090000373</t>
  </si>
  <si>
    <t>ЦРП ф.31-РП1</t>
  </si>
  <si>
    <t>090000375</t>
  </si>
  <si>
    <t>РП1-ТП43</t>
  </si>
  <si>
    <t>ААШв-10 3x70</t>
  </si>
  <si>
    <t>ТП43-Нефтехимиков 10</t>
  </si>
  <si>
    <t>ТП43-Нефтехимиков 8</t>
  </si>
  <si>
    <t>АПББШв-1 3x70 + 1х35</t>
  </si>
  <si>
    <t>ТП43-Молодежный бул. 32</t>
  </si>
  <si>
    <t>АПШВ-1 3x70 + 1x35</t>
  </si>
  <si>
    <t>Молодежный -Молодежный 34а"Радуга"</t>
  </si>
  <si>
    <t>ВВБГ-1 3х95+1х35</t>
  </si>
  <si>
    <t>ТП43-Молодежный бул. 34</t>
  </si>
  <si>
    <t>АПВБ-1 3x120 + 1x35</t>
  </si>
  <si>
    <t>Нефтехимиков 8 -Молодежный бул. 32</t>
  </si>
  <si>
    <t>АВББШв-1 3x120 + 1х35</t>
  </si>
  <si>
    <t>Молодежный 32-Молодежный 34</t>
  </si>
  <si>
    <t>ТП43-Ленина 51</t>
  </si>
  <si>
    <t>АВВГ-1 3x120+1x50</t>
  </si>
  <si>
    <t>ТП43-Ленина 49</t>
  </si>
  <si>
    <t>ТП43-Ленина 47</t>
  </si>
  <si>
    <t>ТП43-Ленина 55</t>
  </si>
  <si>
    <t>ТП43-Ленина 59</t>
  </si>
  <si>
    <t>АВБбШв-1 4x240</t>
  </si>
  <si>
    <t>000002557</t>
  </si>
  <si>
    <t>РП1-ТП41</t>
  </si>
  <si>
    <t>ТП41-Молодежный бул. 30 шк.7</t>
  </si>
  <si>
    <t>ТП41-Молодежный бул. 19</t>
  </si>
  <si>
    <t>АВВБ-1 3x185 + 1x50</t>
  </si>
  <si>
    <t>ТП41-Молодежный бул. 17</t>
  </si>
  <si>
    <t>ААШв-1 3x50 + 1x25</t>
  </si>
  <si>
    <t>ТП41-Нефтехимиков 3</t>
  </si>
  <si>
    <t>ТП41-Нефтехимиков 5</t>
  </si>
  <si>
    <t>ААШв-1 3x35</t>
  </si>
  <si>
    <t>ТП41-Молодежный бул. 15</t>
  </si>
  <si>
    <t>090000418</t>
  </si>
  <si>
    <t>090000233</t>
  </si>
  <si>
    <t>ТП41-ТП29</t>
  </si>
  <si>
    <t>ТП29-Молодежный бул. 13</t>
  </si>
  <si>
    <t>АВВБ-1 3x150 + 1x70</t>
  </si>
  <si>
    <t>Волховская наб. 38 -Волховская наб. 38А</t>
  </si>
  <si>
    <t>ТП29-Молодежный бул. 7</t>
  </si>
  <si>
    <t>ТП29-Волховская наб. 36</t>
  </si>
  <si>
    <t>ТП29-Волховская наб. 36А</t>
  </si>
  <si>
    <t>АСБГу-1 3x95 + 1x35</t>
  </si>
  <si>
    <t>Волховская наб. 36 -Волховская наб. 36А</t>
  </si>
  <si>
    <t>ТП29-Молодежный бул. 9</t>
  </si>
  <si>
    <t>Молодежный бул. 13 -Волховская наб. 38А</t>
  </si>
  <si>
    <t>000002558</t>
  </si>
  <si>
    <t>090000422</t>
  </si>
  <si>
    <t>ТП29-ТП28</t>
  </si>
  <si>
    <t>ТП28-Волховская наб. 28</t>
  </si>
  <si>
    <t>ТП28-Молодежный бул. 1</t>
  </si>
  <si>
    <t>ААБ-1 3x70 + 1x25</t>
  </si>
  <si>
    <t>Советская 24 -Советская 22</t>
  </si>
  <si>
    <t>ТП28-Молодежный бул. 3</t>
  </si>
  <si>
    <t>ВБВ-1 3x50 + 1x25</t>
  </si>
  <si>
    <t>ТП28-Молодежный бул. 5</t>
  </si>
  <si>
    <t>ТП28-Волховская наб. 30</t>
  </si>
  <si>
    <t>ТП28-Волховская наб. 30А</t>
  </si>
  <si>
    <t>Молодежный бул. 3 -Молодежный бул. 5</t>
  </si>
  <si>
    <t>ААШв-1 3x185 + 1x50</t>
  </si>
  <si>
    <t>Молодежный бул. 3 -Молодежный бул. 3</t>
  </si>
  <si>
    <t>ТП28-ПР</t>
  </si>
  <si>
    <t>ТП28-ТП18</t>
  </si>
  <si>
    <t>090000416</t>
  </si>
  <si>
    <t>ТП28-ТП52</t>
  </si>
  <si>
    <t>ТП52-Волховская наб. 9</t>
  </si>
  <si>
    <t>СБ-1 3x70 + 1x35</t>
  </si>
  <si>
    <t>СБ-1 3x95 + 1x35</t>
  </si>
  <si>
    <t>ТП52-Волховская наб. 11 (МЧС)</t>
  </si>
  <si>
    <t>РП1-ТП108</t>
  </si>
  <si>
    <t>090000430</t>
  </si>
  <si>
    <t>090000436</t>
  </si>
  <si>
    <t>ТП108-ТП31</t>
  </si>
  <si>
    <t>ТП31-Ленина 34</t>
  </si>
  <si>
    <t>ТП31-Ленина 36</t>
  </si>
  <si>
    <t>АВРБ-1 3x95 + 1x50</t>
  </si>
  <si>
    <t>Ленина 34 -Ленина 36</t>
  </si>
  <si>
    <t>ТП31-Нефтехимиков 19</t>
  </si>
  <si>
    <t>ААШв-1 3x150 + 1x50</t>
  </si>
  <si>
    <t>ААБ-1 3x70 + 1x35</t>
  </si>
  <si>
    <t>ТП31-Ленина 40</t>
  </si>
  <si>
    <t>ТП31-Ленина 42</t>
  </si>
  <si>
    <t>ТП31-ТП32</t>
  </si>
  <si>
    <t>ААШв-10 3х120</t>
  </si>
  <si>
    <t>ТП32-ТП126</t>
  </si>
  <si>
    <t>ТП32-Нефтехимиков 27 баня</t>
  </si>
  <si>
    <t>АВВГ-1 3x70+1х35</t>
  </si>
  <si>
    <t>ТП32-Бестужевых 12</t>
  </si>
  <si>
    <t>ТП32-Нефтехимиков 25</t>
  </si>
  <si>
    <t>ТП32-Нефтехимиков 23</t>
  </si>
  <si>
    <t>ТП32-Нефтехимиков 21</t>
  </si>
  <si>
    <t>Нефтехимиков 23 -Нефтехимиков 21</t>
  </si>
  <si>
    <t>АВВГ-1 3x95+1x50</t>
  </si>
  <si>
    <t>АВВГ-1 3x95+1х50</t>
  </si>
  <si>
    <t>ТП32-Бестужевых 14 УПСР</t>
  </si>
  <si>
    <t>Бестужевых 14 -Бестужевых 16</t>
  </si>
  <si>
    <t>090000424</t>
  </si>
  <si>
    <t>090000444</t>
  </si>
  <si>
    <t>ТП32-ТП30</t>
  </si>
  <si>
    <t>ТП30-Героев 2</t>
  </si>
  <si>
    <t>ТП30-Героев 4</t>
  </si>
  <si>
    <t>ТП30-Героев 6</t>
  </si>
  <si>
    <t>ААБ-1 3x185 + 1x50</t>
  </si>
  <si>
    <t>Героев 6 -Героев 8</t>
  </si>
  <si>
    <t>Героев 8 -Героев 2</t>
  </si>
  <si>
    <t>АСБ-1 3x120</t>
  </si>
  <si>
    <t>ТП30-Ленина 32</t>
  </si>
  <si>
    <t xml:space="preserve">АПББШв-1 3x70 + </t>
  </si>
  <si>
    <t>ТП30-Бестужевых 8</t>
  </si>
  <si>
    <t>ААБ-1 3x185</t>
  </si>
  <si>
    <t>ТП30-Ленина 30</t>
  </si>
  <si>
    <t>АВРГ-1 3x150 + 1x70</t>
  </si>
  <si>
    <t>Ленина 30 -Ленина 38</t>
  </si>
  <si>
    <t>АВРГ-1 3x95 + 1x70</t>
  </si>
  <si>
    <t>090000357</t>
  </si>
  <si>
    <t>РП1-ТП51</t>
  </si>
  <si>
    <t>ТП51-Ленина 37</t>
  </si>
  <si>
    <t>ТП51-Ленина 39</t>
  </si>
  <si>
    <t>АВВГ-1 3x70 + 1x35</t>
  </si>
  <si>
    <t>ТП51-Ленина 41</t>
  </si>
  <si>
    <t>ТП51-Ленина 43</t>
  </si>
  <si>
    <t>ТП51-Ленина 33Б</t>
  </si>
  <si>
    <t>АВВГ-1 3х70 + 1х35</t>
  </si>
  <si>
    <t>ВВГ-1 4x50</t>
  </si>
  <si>
    <t>090000396</t>
  </si>
  <si>
    <t>090000361</t>
  </si>
  <si>
    <t>ТП51-ТП27</t>
  </si>
  <si>
    <t>СБ-10 3х120</t>
  </si>
  <si>
    <t>ТП27-Молодежный бул. 18</t>
  </si>
  <si>
    <t>ТП27-Ленина 31</t>
  </si>
  <si>
    <t>ТП27-Ленина 29</t>
  </si>
  <si>
    <t>ТП27-Молодежный бул. 24</t>
  </si>
  <si>
    <t>АСБ-1 3x10 + 1x6</t>
  </si>
  <si>
    <t>Молодежный бул. 22 -Молодежный бул. 22</t>
  </si>
  <si>
    <t>АСБ-1 3x120 + 1x35</t>
  </si>
  <si>
    <t>Молодежный бул. 26 -Молодежный бул. 24</t>
  </si>
  <si>
    <t>Молодежный бул. 22 -Молодежный бул. 26</t>
  </si>
  <si>
    <t>ТП27-Молодежный бул. 28</t>
  </si>
  <si>
    <t>АВВБ-1 3x25 + 1x16</t>
  </si>
  <si>
    <t>Молодежный бул. 18 -Молодежный бул. 22</t>
  </si>
  <si>
    <t>090000318</t>
  </si>
  <si>
    <t>090000405</t>
  </si>
  <si>
    <t>ТП27-ТП50</t>
  </si>
  <si>
    <t>ТП50-Советская 18 налоговая</t>
  </si>
  <si>
    <t>АВВГ-1 3x150 + 1x70</t>
  </si>
  <si>
    <t>ТП50-Ленина 21+Ленина23</t>
  </si>
  <si>
    <t>ТП50-Ленина 23</t>
  </si>
  <si>
    <t>Ленина 21 -Ленина 23</t>
  </si>
  <si>
    <t>ТП50-Молодежный бул. 14</t>
  </si>
  <si>
    <t>ТП50-ТП111</t>
  </si>
  <si>
    <t>090000389</t>
  </si>
  <si>
    <t>090000324</t>
  </si>
  <si>
    <t>ТП50-ТП26</t>
  </si>
  <si>
    <t>ТП26-Молодежный бул. 8</t>
  </si>
  <si>
    <t>АВРБ-1 3x50 + 1x25</t>
  </si>
  <si>
    <t>ТП26-Молодежный бул. 10</t>
  </si>
  <si>
    <t>ААШв-1 3x25 + 1x16</t>
  </si>
  <si>
    <t>ТП26-Молодежный бул. 12</t>
  </si>
  <si>
    <t>ААШв-1 3x10 + 1x6</t>
  </si>
  <si>
    <t>ТП26-Молодежный бул. 16</t>
  </si>
  <si>
    <t>ТП26-Ленина 25</t>
  </si>
  <si>
    <t>ААШв-1 3x70 + 1x25</t>
  </si>
  <si>
    <t>Молодежный бул. 10 -Ленина 25</t>
  </si>
  <si>
    <t>Молодежный бул. 12 -Молодежный бул. 16</t>
  </si>
  <si>
    <t>Молодежный бул. 12 -Молодежный бул. 12</t>
  </si>
  <si>
    <t>090000394</t>
  </si>
  <si>
    <t>ТП26-ТП-24</t>
  </si>
  <si>
    <t>ААБ2л-10 3х120</t>
  </si>
  <si>
    <t>090000371</t>
  </si>
  <si>
    <t>РП1-ТП53</t>
  </si>
  <si>
    <t>АСБ-10 3Х95</t>
  </si>
  <si>
    <t>ТП53-Ленина 35</t>
  </si>
  <si>
    <t>Ленина 35 -Ленина 33Б</t>
  </si>
  <si>
    <t>Ленина 33А-Ленина 33Б</t>
  </si>
  <si>
    <t>ТП53-Ленина 33А</t>
  </si>
  <si>
    <t>ЦРП ф.33</t>
  </si>
  <si>
    <t>090000345</t>
  </si>
  <si>
    <t>090000336</t>
  </si>
  <si>
    <t>ЦРП ф. 33-ТП17</t>
  </si>
  <si>
    <t>ААБ2л-10 3х95</t>
  </si>
  <si>
    <t>ТП17-ТП19</t>
  </si>
  <si>
    <t>ТП19-Ленина 13</t>
  </si>
  <si>
    <t>ТП19-Ленина 15</t>
  </si>
  <si>
    <t>ТП19-Ленина 11</t>
  </si>
  <si>
    <t>ТП19-Ленина 9</t>
  </si>
  <si>
    <t>ААБ-1 3x185 + 1x70</t>
  </si>
  <si>
    <t>Ленина 9 -Ленина 11А</t>
  </si>
  <si>
    <t>Ленина 11 -Ленина 11А</t>
  </si>
  <si>
    <t>ТП19-Ленина 19</t>
  </si>
  <si>
    <t>Ленина 13А -Ленина 11</t>
  </si>
  <si>
    <t>Ленина 13А -Ленина 13</t>
  </si>
  <si>
    <t>090000348</t>
  </si>
  <si>
    <t>ТП19-ТП21</t>
  </si>
  <si>
    <t>ТП21-ТП22</t>
  </si>
  <si>
    <t>090000367</t>
  </si>
  <si>
    <t>ТП22-ТП52</t>
  </si>
  <si>
    <t>ЦРП ф.34</t>
  </si>
  <si>
    <t>ТП-49 (Т-2)</t>
  </si>
  <si>
    <t>090000314</t>
  </si>
  <si>
    <t xml:space="preserve">ЦРП ф.34-ТП49 </t>
  </si>
  <si>
    <t>16.</t>
  </si>
  <si>
    <t>ЦРП ф.30</t>
  </si>
  <si>
    <t>РП-3 (Т-1)</t>
  </si>
  <si>
    <t>ТП-57 (Т-1)</t>
  </si>
  <si>
    <t>ТП49-ТП101</t>
  </si>
  <si>
    <t>090000341</t>
  </si>
  <si>
    <t>ЦРП ф.30-РП3</t>
  </si>
  <si>
    <t>ТП-54 (Т-1)</t>
  </si>
  <si>
    <t>ТП-55 (Т-1)</t>
  </si>
  <si>
    <t>ЦРП ф.20</t>
  </si>
  <si>
    <t>РП-4 (Т-1)</t>
  </si>
  <si>
    <t>ТП-59 (Т-1)</t>
  </si>
  <si>
    <t>090000393</t>
  </si>
  <si>
    <t>ЦРП ф.20-РП4</t>
  </si>
  <si>
    <t xml:space="preserve">РП4-ТП59 </t>
  </si>
  <si>
    <t>ПСТ№303 110/10 кВ ф.0</t>
  </si>
  <si>
    <t>090000214</t>
  </si>
  <si>
    <t>РП-5 (Т-1)</t>
  </si>
  <si>
    <t>090000226</t>
  </si>
  <si>
    <t>ПСТ303ф.0-РП5</t>
  </si>
  <si>
    <t>090000223</t>
  </si>
  <si>
    <t>РП5-ТП78</t>
  </si>
  <si>
    <t>090000327</t>
  </si>
  <si>
    <t>090000244</t>
  </si>
  <si>
    <t>ТП78-ТП102</t>
  </si>
  <si>
    <t xml:space="preserve">Линия 1 </t>
  </si>
  <si>
    <t>ТП-102 до опоры №1</t>
  </si>
  <si>
    <t>АСБ-1 4Х120</t>
  </si>
  <si>
    <t>ВЛ 0,4 кВ от опоры № 1 до опоры № 8</t>
  </si>
  <si>
    <t>СИП2 3Х95+1Х95</t>
  </si>
  <si>
    <t>Линия 2</t>
  </si>
  <si>
    <t>ВЛ 0,4 кВ от опоры № 12 до опоры №9-15</t>
  </si>
  <si>
    <t>Линия 3</t>
  </si>
  <si>
    <t>ТП-102 до опоры №16</t>
  </si>
  <si>
    <t>АВВГ-1 4Х120</t>
  </si>
  <si>
    <t>ВЛ 0,4 кВот опоры № 16 до опоры № 22</t>
  </si>
  <si>
    <t>СИП2 3Х70+1Х70</t>
  </si>
  <si>
    <t>Линия 4</t>
  </si>
  <si>
    <t xml:space="preserve">ТП-102 до опоры № 16 </t>
  </si>
  <si>
    <t>090000332</t>
  </si>
  <si>
    <t>090000329</t>
  </si>
  <si>
    <t>ТП102-ТП105</t>
  </si>
  <si>
    <t>ВЛ 0,4 кВ от опоры № 19 до опоры № 23-29</t>
  </si>
  <si>
    <t>000003692</t>
  </si>
  <si>
    <t>ТП105-ТП107</t>
  </si>
  <si>
    <t>ТП-117 (Т-2)</t>
  </si>
  <si>
    <t>ТП78-ТП117</t>
  </si>
  <si>
    <t>Линия 1</t>
  </si>
  <si>
    <t>от ТП-105 до опоры №1</t>
  </si>
  <si>
    <t>ВЛ 0,4 кВ от опоры №31 до опоры № 10</t>
  </si>
  <si>
    <t>ВЛ 0,4 кВ от опоры № 1 до опоры № 10</t>
  </si>
  <si>
    <t>от ТП-105 до опоры №11</t>
  </si>
  <si>
    <t>ВЛ 0,4 кВ от опоры № 11 до опоры № 12-21</t>
  </si>
  <si>
    <t>от ТП-105 до опоры № 11</t>
  </si>
  <si>
    <t>090000473</t>
  </si>
  <si>
    <t>Линия 5</t>
  </si>
  <si>
    <t>от ТП-105 до опоры № 22</t>
  </si>
  <si>
    <t>ВЛ 0,4 кВ от ТП-105 до опоры № 22 до опоры №23-27</t>
  </si>
  <si>
    <t>СИП2 3Х150+1Х50</t>
  </si>
  <si>
    <t>090000479</t>
  </si>
  <si>
    <t>ТП78-ТП74</t>
  </si>
  <si>
    <t>ТП74-Героев 27</t>
  </si>
  <si>
    <t>ТП74-Энергетиков 16А д/с</t>
  </si>
  <si>
    <t>ТП74-Энергетиков 20</t>
  </si>
  <si>
    <t>ТП74-Энергетиков 22</t>
  </si>
  <si>
    <t>ТП74-Героев 29</t>
  </si>
  <si>
    <t>Героев 27 -Героев 29</t>
  </si>
  <si>
    <t>ТП74-Энергетиков 16А</t>
  </si>
  <si>
    <t>090000481</t>
  </si>
  <si>
    <t>1х400, 1х630</t>
  </si>
  <si>
    <t>ТП74-Энергетиков 24</t>
  </si>
  <si>
    <t>090000211</t>
  </si>
  <si>
    <t>ТП74-ТП75</t>
  </si>
  <si>
    <t>ТП75-Энергетиков 16</t>
  </si>
  <si>
    <t>АШВГ-1 3x70 + 1x35</t>
  </si>
  <si>
    <t>ТП75-Энергетиков 12</t>
  </si>
  <si>
    <t>ААШв-1 3x70 + 1x35</t>
  </si>
  <si>
    <t>Энергетиков 12 -Энергетиков 16</t>
  </si>
  <si>
    <t>ТП75-Энергетиков 14</t>
  </si>
  <si>
    <t>090000258</t>
  </si>
  <si>
    <t>ТП75-Энергетиков 18</t>
  </si>
  <si>
    <t>ВРГ-1 3x50 + 1x25</t>
  </si>
  <si>
    <t>Энергетиков 14 -Энергетиков 18</t>
  </si>
  <si>
    <t>РП5-ТП81</t>
  </si>
  <si>
    <t>ТП81-Энергетиков 32</t>
  </si>
  <si>
    <t>АПВГ-1 4x70</t>
  </si>
  <si>
    <t>ТП81-Энергетиков 30</t>
  </si>
  <si>
    <t>ТП81-Энергетиков 36</t>
  </si>
  <si>
    <t>ТП81-Энергетиков 34</t>
  </si>
  <si>
    <t>ТП81-Энергетиков 38</t>
  </si>
  <si>
    <t>ТП81-Энергетиков 40</t>
  </si>
  <si>
    <t>ТП81-Березовый 2</t>
  </si>
  <si>
    <t>Энергетиков 34 -Энергетиков 36</t>
  </si>
  <si>
    <t>ТП81-Березовый 4</t>
  </si>
  <si>
    <t>ТП81-Энергетиков 29</t>
  </si>
  <si>
    <t>АПВПГу-1 4x120</t>
  </si>
  <si>
    <t>000003664</t>
  </si>
  <si>
    <t>090000266</t>
  </si>
  <si>
    <t>ТП81-ТП103</t>
  </si>
  <si>
    <t>Линия 1(1)</t>
  </si>
  <si>
    <t>ТП103-Цветочная до 1 оп.нов</t>
  </si>
  <si>
    <t>ВЛ 0,4 кВ от опоры № 1-5 до опоры № 17-22</t>
  </si>
  <si>
    <t>Линия 1(2)</t>
  </si>
  <si>
    <t>ВЛ 0,4 кВ от опоры № 2 до опоры № 12-16</t>
  </si>
  <si>
    <t>СИП2 3Х50+1Х50</t>
  </si>
  <si>
    <t>ВЛ 0,4 кВ от опоры № 1 до опоры № 11, 8, 22-24</t>
  </si>
  <si>
    <t>ТП103-Нефтехимиков оп.25</t>
  </si>
  <si>
    <t>АСБ-1 4х120</t>
  </si>
  <si>
    <t>ВЛ 0,4 кВ от опоры № 25 до опоры № 34</t>
  </si>
  <si>
    <t xml:space="preserve">Линия 4 </t>
  </si>
  <si>
    <t>ВЛ 0,4 кВ от опоры № 35-37 до опоры № 44-48</t>
  </si>
  <si>
    <t>2Х1000</t>
  </si>
  <si>
    <t>ВЛ 0,4 кВ от опоры № 35-43 до опоры № 40, 49-52</t>
  </si>
  <si>
    <t>090000317</t>
  </si>
  <si>
    <t>ТП103-ТП92</t>
  </si>
  <si>
    <t>ТП92-Энергетиков 64</t>
  </si>
  <si>
    <t>АСБ2л-1 4x185</t>
  </si>
  <si>
    <t>ТП92-Нефтехимиков 37</t>
  </si>
  <si>
    <t>АСБ2л-1 4x150</t>
  </si>
  <si>
    <t>ТП92-Березовый 18</t>
  </si>
  <si>
    <t>ААБ2л-1 4x95</t>
  </si>
  <si>
    <t>ТП92-Березовый 16</t>
  </si>
  <si>
    <t>АСБ2л-1 4x95</t>
  </si>
  <si>
    <t>ТП92-Березовый 11</t>
  </si>
  <si>
    <t>АПвзБбШп 4x120</t>
  </si>
  <si>
    <t>ТП92-Березовый 9</t>
  </si>
  <si>
    <t>000003690</t>
  </si>
  <si>
    <t>ТП-76 (Т-1)</t>
  </si>
  <si>
    <t>ТП92-Нефтехимиков 30кафе</t>
  </si>
  <si>
    <t>000003693</t>
  </si>
  <si>
    <t>ТП103-ТП107</t>
  </si>
  <si>
    <t>РП5-ТП76</t>
  </si>
  <si>
    <t>ТП76-Энергетиков 29</t>
  </si>
  <si>
    <t>АПВПГ-1 4x70</t>
  </si>
  <si>
    <t>ТП76-Героев 24</t>
  </si>
  <si>
    <t>АСБу-1 3x50 + 1x25</t>
  </si>
  <si>
    <t>ТП76-Героев 18</t>
  </si>
  <si>
    <t>ТП76-Энергетиков 23</t>
  </si>
  <si>
    <t>ТП76-Энергетиков 25</t>
  </si>
  <si>
    <t>ТП76-Героев 26</t>
  </si>
  <si>
    <t>АПСВТ-1 3x35 + 1x16</t>
  </si>
  <si>
    <t>ТП76-Героев 22</t>
  </si>
  <si>
    <t>АПСВГ-1 3x35 + 1x16</t>
  </si>
  <si>
    <t>Героев 26 -Героев 22</t>
  </si>
  <si>
    <t xml:space="preserve">АВББШв-1 3x50 + </t>
  </si>
  <si>
    <t>ТП76-Героев 20</t>
  </si>
  <si>
    <t xml:space="preserve">АВВБШв-1 3x95 + </t>
  </si>
  <si>
    <t>Героев 20 -Героев 18</t>
  </si>
  <si>
    <t>ТП76-Героев 28</t>
  </si>
  <si>
    <t>Героев 28 -Героев 28</t>
  </si>
  <si>
    <t>ТП76-Героев 30</t>
  </si>
  <si>
    <t>Героев 30 -Героев 34</t>
  </si>
  <si>
    <t>ТП76-Героев 34</t>
  </si>
  <si>
    <t>ТП76-Энергетиков 29 шк.9</t>
  </si>
  <si>
    <t>ТП76-Энергетиков 27</t>
  </si>
  <si>
    <t>АПВГ-1 3x95</t>
  </si>
  <si>
    <t>ТП76-Героев 32</t>
  </si>
  <si>
    <t>Энергетиков 25 -Героев 32</t>
  </si>
  <si>
    <t>ПСТ№303 110/10 кВ ф.1</t>
  </si>
  <si>
    <t>РП-2 (Т-1)</t>
  </si>
  <si>
    <t>ТП-56(Т-1)</t>
  </si>
  <si>
    <t>090000025</t>
  </si>
  <si>
    <t>ПСТ303ф.1-РП2</t>
  </si>
  <si>
    <t>090000337</t>
  </si>
  <si>
    <t>ЗРУ-ТП56</t>
  </si>
  <si>
    <t>АВБГ-10 3х50</t>
  </si>
  <si>
    <t>РП2-ЗРУ</t>
  </si>
  <si>
    <t>ЗРУ-КТПН№1</t>
  </si>
  <si>
    <t>АСБ2л-10 3х50</t>
  </si>
  <si>
    <t>РП2-ТП67</t>
  </si>
  <si>
    <t>090000427</t>
  </si>
  <si>
    <t>ТП67-ТП63</t>
  </si>
  <si>
    <t>РП2 - ТП99</t>
  </si>
  <si>
    <t>000002886</t>
  </si>
  <si>
    <t>ТП67-ТП64</t>
  </si>
  <si>
    <t>ТП64-ТП97</t>
  </si>
  <si>
    <t>090000465</t>
  </si>
  <si>
    <t>090000471</t>
  </si>
  <si>
    <t>РП2-ТП73</t>
  </si>
  <si>
    <t>ТП73-Строителей 22</t>
  </si>
  <si>
    <t>ТП73-Героев 23</t>
  </si>
  <si>
    <t>ТП73-Энергетиков 21</t>
  </si>
  <si>
    <t>ТП73-Энергетиков 19</t>
  </si>
  <si>
    <t>Энергетиков 17 -Энергетиков 21</t>
  </si>
  <si>
    <t>Энергетиков 19 -Энергетиков 17</t>
  </si>
  <si>
    <t>ТП73-Строителей 22А д/с</t>
  </si>
  <si>
    <t>Героев 25 -Энергетиков 19</t>
  </si>
  <si>
    <t>ТП73-Героев 25</t>
  </si>
  <si>
    <t>ТП73-Героев 19</t>
  </si>
  <si>
    <t>АВРГ-1 3x95 + 1x35</t>
  </si>
  <si>
    <t>АВРГ-1 3x95 + 1x30</t>
  </si>
  <si>
    <t>090000443</t>
  </si>
  <si>
    <t>ТП-70</t>
  </si>
  <si>
    <t>ТП73-ТП70</t>
  </si>
  <si>
    <t>ТП70-Героев 19</t>
  </si>
  <si>
    <t>Героев 19 -Героев 17</t>
  </si>
  <si>
    <t>АВВГ-1 3x95 + 1x70</t>
  </si>
  <si>
    <t>Героев 17 -Героев 15</t>
  </si>
  <si>
    <t>Героев 15 -Строителей 28</t>
  </si>
  <si>
    <t>Героев 19 -Строителей 28</t>
  </si>
  <si>
    <t>ТП70-Строителей 26</t>
  </si>
  <si>
    <t>ТП70-Строителей 24</t>
  </si>
  <si>
    <t>Строителей 24 -Строителей 20</t>
  </si>
  <si>
    <t>Строителей 20 -Строителей 22</t>
  </si>
  <si>
    <t>ТП70-Строителей 18</t>
  </si>
  <si>
    <t>090000188</t>
  </si>
  <si>
    <t>090000449</t>
  </si>
  <si>
    <t>ТП70-ТП36</t>
  </si>
  <si>
    <t>ТП36-Советская 4опер.блокАВР</t>
  </si>
  <si>
    <t>ТП36-Советская 4кондиц.АВР</t>
  </si>
  <si>
    <t>ТП36-Советская 4котельная</t>
  </si>
  <si>
    <t>ТП36-Пл.60летия Октября 1 шк.5</t>
  </si>
  <si>
    <t>ТП36-Пл.60летия Октября 1 гаражи</t>
  </si>
  <si>
    <t>ТП36-пл.60летия Октября 1-КД гаражей</t>
  </si>
  <si>
    <t>АВВГ-1 4х120</t>
  </si>
  <si>
    <t>ТП36-Советская 2</t>
  </si>
  <si>
    <t>ТП36-морг и гараж</t>
  </si>
  <si>
    <t>АПВБ-1 3х16+1х10</t>
  </si>
  <si>
    <t>ТП36-Бестужевых 4А</t>
  </si>
  <si>
    <t>Бестужевых 4 -Ленина 24А</t>
  </si>
  <si>
    <t>ААШП-1 3x120</t>
  </si>
  <si>
    <t>Бестужевых 4 А-Бестужевых 4А</t>
  </si>
  <si>
    <t>Бестужевых 4 -Бестужевых 4А</t>
  </si>
  <si>
    <t>ТП36-Советская 4 Зал траурных цер.</t>
  </si>
  <si>
    <t>АВБШвнг-1 4х16</t>
  </si>
  <si>
    <t>090000194</t>
  </si>
  <si>
    <t>ТП36-ТП39</t>
  </si>
  <si>
    <t>ТП39-ТП91</t>
  </si>
  <si>
    <t>090000280</t>
  </si>
  <si>
    <t>ТП36-ТП15</t>
  </si>
  <si>
    <t>000000628</t>
  </si>
  <si>
    <t>ТП-113 (Т-1)</t>
  </si>
  <si>
    <t>000000624</t>
  </si>
  <si>
    <t>ТП39-ТП113</t>
  </si>
  <si>
    <t>090000459</t>
  </si>
  <si>
    <t>ТП73-ТП72</t>
  </si>
  <si>
    <t>АБС-10 3х120</t>
  </si>
  <si>
    <t>ТП72-Энергетиков 9А</t>
  </si>
  <si>
    <t>ТП72-Энергетиков 9</t>
  </si>
  <si>
    <t>ТП72-Энергетиков 11</t>
  </si>
  <si>
    <t>АПВБ-1 3x50 + 1x16</t>
  </si>
  <si>
    <t>Энергетиков 11 ТП -Энергетиков 9</t>
  </si>
  <si>
    <t>ТП72-Энергетиков 13</t>
  </si>
  <si>
    <t>ТП72-Энергетиков 7</t>
  </si>
  <si>
    <t>ТП72-Энергетиков 15 д/с</t>
  </si>
  <si>
    <t>Энергетиков 9А -Энергетиков 7</t>
  </si>
  <si>
    <t>АПВБ-1 3x90 + 1x25</t>
  </si>
  <si>
    <t>Энергетиков 9 -Энергетиков 9А</t>
  </si>
  <si>
    <t>РП2-ТП96</t>
  </si>
  <si>
    <t>РП-1 (Т-2)</t>
  </si>
  <si>
    <t>ТП-43 (Т-2)</t>
  </si>
  <si>
    <t>090000273</t>
  </si>
  <si>
    <t>РП2-РП1</t>
  </si>
  <si>
    <t>ААШв-10 3Х70</t>
  </si>
  <si>
    <t>РП1-ТП45</t>
  </si>
  <si>
    <t>ТП45-Нефтехимиков 18</t>
  </si>
  <si>
    <t>ТП45-Нефтехимиков 22</t>
  </si>
  <si>
    <t>ТП45-Нефтехимиков 20</t>
  </si>
  <si>
    <t>АСБ-1 3x75 + 1x35</t>
  </si>
  <si>
    <t>ТП45-Нефтехимиков 16</t>
  </si>
  <si>
    <t>Нефтехимиков 12 -Нефтехимиков 16</t>
  </si>
  <si>
    <t>Нефтехимиков 16 -Нефтехимиков 14</t>
  </si>
  <si>
    <t>Нефтехимиков 18 -Нефтехимиков 14</t>
  </si>
  <si>
    <t>АВВГ-1 3x70 + 1x25</t>
  </si>
  <si>
    <t>090000282</t>
  </si>
  <si>
    <t>ТП45-ТП126</t>
  </si>
  <si>
    <t>ТП126-ТП48</t>
  </si>
  <si>
    <t>090000302</t>
  </si>
  <si>
    <t>ТП48-Бестужевых 25</t>
  </si>
  <si>
    <t>ТП48-Нефтехимиков 26</t>
  </si>
  <si>
    <t>ТП48-Бестужевых 21</t>
  </si>
  <si>
    <t>Бестужевых 19 -Бестужевых 21</t>
  </si>
  <si>
    <t>АПВГ-1 3x120 + 1x50</t>
  </si>
  <si>
    <t>Бестужевых 19 -Нефтехимиков 26</t>
  </si>
  <si>
    <t>Строителей 15 щ2-Строителей 15</t>
  </si>
  <si>
    <t>ТП48-Строителей 15 ВРУ-2</t>
  </si>
  <si>
    <t>ТП48-Строителей 15 ВРУ-3</t>
  </si>
  <si>
    <t>ТП48-Строителей 15 ВРУ-4</t>
  </si>
  <si>
    <t>Строителей 15 щ3-Строителей 15</t>
  </si>
  <si>
    <t>ТП48-Строителей 17 ВРУ-1</t>
  </si>
  <si>
    <t>Строителей 13 -Строителей 15</t>
  </si>
  <si>
    <t>ТП48-Строителей 17 ВРУ-2</t>
  </si>
  <si>
    <t>ТП48-Строителей 17 ВРУ-3</t>
  </si>
  <si>
    <t>Бестужевых 25 -Бестужевых 27</t>
  </si>
  <si>
    <t>Строителей 17 щ4-Бестужевых 27</t>
  </si>
  <si>
    <t>ТП48-Строителей 17 ВРУ-4</t>
  </si>
  <si>
    <t>ТП48-Строителей 13</t>
  </si>
  <si>
    <t>Строителей 17 щ4-Строителей 17</t>
  </si>
  <si>
    <t>Строителей 17 щ1-Строителей 17щ.2</t>
  </si>
  <si>
    <t>Строителей 17 щ2-Строителей 17щ.3</t>
  </si>
  <si>
    <t>090000269</t>
  </si>
  <si>
    <t>090000308</t>
  </si>
  <si>
    <t>ТП48-ТП40</t>
  </si>
  <si>
    <t>АСБу-10 3х185</t>
  </si>
  <si>
    <t>РП1-ТП82</t>
  </si>
  <si>
    <t>ТП82-Ленина 48</t>
  </si>
  <si>
    <t>ТП82-Ленина 50</t>
  </si>
  <si>
    <t>ТП82-Ленина 46</t>
  </si>
  <si>
    <t>ТП82-Ленина 52</t>
  </si>
  <si>
    <t>АВБШв-1 3x185 + 1x95</t>
  </si>
  <si>
    <t>090000294</t>
  </si>
  <si>
    <t>ТП82-Ленина 56</t>
  </si>
  <si>
    <t>090000278</t>
  </si>
  <si>
    <t>ТП82-ТП43</t>
  </si>
  <si>
    <t>АСБу-10 3х95</t>
  </si>
  <si>
    <t>ТП82-ТП47</t>
  </si>
  <si>
    <t>АПШв-10 3х95</t>
  </si>
  <si>
    <t>ТП47-Ленина 56</t>
  </si>
  <si>
    <t>ТП47-Плавницкий бул. 14</t>
  </si>
  <si>
    <t xml:space="preserve">АВББШв-1 3x150 </t>
  </si>
  <si>
    <t>ТП47-Ленина 58</t>
  </si>
  <si>
    <t>ТП47-Плавницкий бул. 18</t>
  </si>
  <si>
    <t>АВВГ-1 3x95</t>
  </si>
  <si>
    <t>ТП47-Плавницкий бул. 20</t>
  </si>
  <si>
    <t>ТП47-Плавницкий бул. 22</t>
  </si>
  <si>
    <t>АВВГ-1 3x70</t>
  </si>
  <si>
    <t>ТП47-Ленина 54 д/с</t>
  </si>
  <si>
    <t>ТП47-Плавницкий бул. 16</t>
  </si>
  <si>
    <t>ААБ-1 3x50 + 1x35</t>
  </si>
  <si>
    <t>Плавницкий бул. 16 -Плавницкий бул. 26</t>
  </si>
  <si>
    <t>Плавницкий бул. 24 -Плавницкий бул. 26</t>
  </si>
  <si>
    <t>Плавницкий бул. 20 -Плавницкий бул. 22</t>
  </si>
  <si>
    <t>090000285</t>
  </si>
  <si>
    <t>1х400, 1х250</t>
  </si>
  <si>
    <t>ТП47-Ленина 52</t>
  </si>
  <si>
    <t>Ленина 58 -Плавницкий бул. 14</t>
  </si>
  <si>
    <t>АВББШв-1 3x150 + 1x70</t>
  </si>
  <si>
    <t>090000300</t>
  </si>
  <si>
    <t>ТП47-ТП46</t>
  </si>
  <si>
    <t>ТП46-Плавницкий бул. 28</t>
  </si>
  <si>
    <t>ТП46-Плавницкий бул. 30</t>
  </si>
  <si>
    <t>ТП46-Плавницкий бул. 32</t>
  </si>
  <si>
    <t>ТП46-Плавницкий бул. 34</t>
  </si>
  <si>
    <t>ТП46-Бестужевых 27</t>
  </si>
  <si>
    <t>Плавницкий бул. 32 -Плавницкий бул. 34</t>
  </si>
  <si>
    <t>Плавницкий бул. 28 -Плавницкий бул. 30</t>
  </si>
  <si>
    <t>ТП46-Плавницкий бул. 26</t>
  </si>
  <si>
    <t>СБУ-1 3x25 + 1x16</t>
  </si>
  <si>
    <t>АВБВ-1 3x70</t>
  </si>
  <si>
    <t>ТП46-Плавницкий бул. 36</t>
  </si>
  <si>
    <t>АВРБГ-1 3x70 + 1x25</t>
  </si>
  <si>
    <t>Плавницкий бул. 36 -Строителей 17</t>
  </si>
  <si>
    <t>АВРБГ-1 3x50 + 1x25</t>
  </si>
  <si>
    <t>ПСТ№303 110/10 кВ ф.1 а</t>
  </si>
  <si>
    <t>000002714</t>
  </si>
  <si>
    <t>ТП-116 (Т-1)</t>
  </si>
  <si>
    <t>090000292</t>
  </si>
  <si>
    <t>ТП46-ТП48</t>
  </si>
  <si>
    <t>000002660</t>
  </si>
  <si>
    <t>ПСТ303 ф. 1а-ТП116</t>
  </si>
  <si>
    <t>ТП-124 (Т-1)</t>
  </si>
  <si>
    <t>1х1600</t>
  </si>
  <si>
    <t>ТП116-ТП124</t>
  </si>
  <si>
    <t>ТП-125 (Т-1)</t>
  </si>
  <si>
    <t>000004190</t>
  </si>
  <si>
    <t>ТП124-ТП125</t>
  </si>
  <si>
    <t>ПСТ№303 110/10 кВ ф. 2а</t>
  </si>
  <si>
    <t>090000590</t>
  </si>
  <si>
    <t>РП-6 (Т-1)</t>
  </si>
  <si>
    <t>000002925</t>
  </si>
  <si>
    <t>ТП-111 (Т-1)</t>
  </si>
  <si>
    <t>ТП-118 (Т-2)</t>
  </si>
  <si>
    <t>000002945</t>
  </si>
  <si>
    <t>ПСТ303 ф. 2а-РП6</t>
  </si>
  <si>
    <t>РП6-ТП111</t>
  </si>
  <si>
    <t>ТП-120 (Т-2)</t>
  </si>
  <si>
    <t>РП6-ТП118</t>
  </si>
  <si>
    <t>РП6-ТП28</t>
  </si>
  <si>
    <t>ТП118-ТП120</t>
  </si>
  <si>
    <t>ТП-121 (Т-1)</t>
  </si>
  <si>
    <t>РП6 - ТП121</t>
  </si>
  <si>
    <t>ПСТ№303 110/10 кВ ф. 22</t>
  </si>
  <si>
    <t>РП-2 (Т-2)</t>
  </si>
  <si>
    <t>1х10</t>
  </si>
  <si>
    <t>ТП-66 (Т-1)</t>
  </si>
  <si>
    <t>ПСТ303 ф. 22-РП2</t>
  </si>
  <si>
    <t>РП2-ТП66</t>
  </si>
  <si>
    <t>АВБГ-1 3х50</t>
  </si>
  <si>
    <t>1х16</t>
  </si>
  <si>
    <t>000002784</t>
  </si>
  <si>
    <t>РП2-ТП65</t>
  </si>
  <si>
    <t>000002710</t>
  </si>
  <si>
    <t>ТП65-ТП95</t>
  </si>
  <si>
    <t>ТП65-ТП84(на повр.)</t>
  </si>
  <si>
    <t>РП-2 - ЗРУ</t>
  </si>
  <si>
    <t>ЗРУ-КТПН№2</t>
  </si>
  <si>
    <t>РП-2 - ТП99</t>
  </si>
  <si>
    <t>ТП-85 (Т-2)</t>
  </si>
  <si>
    <t>090000287</t>
  </si>
  <si>
    <t>090000423</t>
  </si>
  <si>
    <t>ТП65-ТП85</t>
  </si>
  <si>
    <t>ТП85-ТП86</t>
  </si>
  <si>
    <t>090000303</t>
  </si>
  <si>
    <t>ТП86-Восточная 14</t>
  </si>
  <si>
    <t>090000293</t>
  </si>
  <si>
    <t>ТП86-ТП88</t>
  </si>
  <si>
    <t>ААШву-10 3х120</t>
  </si>
  <si>
    <t>ТП88-ТП86</t>
  </si>
  <si>
    <t>ТП88-Энергетиков 10А</t>
  </si>
  <si>
    <t>ААШв-1 3x95 + 1x50</t>
  </si>
  <si>
    <t>ТП88-Энергетиков 4</t>
  </si>
  <si>
    <t>АВВГ-1 3х95 + 1х50</t>
  </si>
  <si>
    <t>ТП88-Энергетиков 8</t>
  </si>
  <si>
    <t>ТП88-Энергетиков 6</t>
  </si>
  <si>
    <t>АВВБШв-1 4x95</t>
  </si>
  <si>
    <t>ТП88-Энергетиков 10</t>
  </si>
  <si>
    <t>090000309</t>
  </si>
  <si>
    <t>ТП88-ТП84</t>
  </si>
  <si>
    <t>ТП75-ТП88</t>
  </si>
  <si>
    <t>ПСТ№303 110/10 кВ ф. 25</t>
  </si>
  <si>
    <t>РП-5 (Т-2)</t>
  </si>
  <si>
    <t>090000142</t>
  </si>
  <si>
    <t>ТП86-ТП75</t>
  </si>
  <si>
    <t>ПСТ303 ф. 25-РП5</t>
  </si>
  <si>
    <t>ААШв-10 3х185</t>
  </si>
  <si>
    <t>090000138</t>
  </si>
  <si>
    <t>РП5-ТП110</t>
  </si>
  <si>
    <t>ТП110-Восточная 18</t>
  </si>
  <si>
    <t>АПВБбШп-1 4х120</t>
  </si>
  <si>
    <t>ТП110-Восточная 20</t>
  </si>
  <si>
    <t>АПВБбШп-1 4х95</t>
  </si>
  <si>
    <t>090000139</t>
  </si>
  <si>
    <t>ТП110-ТП93</t>
  </si>
  <si>
    <t>ТП93-Нефтехимиков 43</t>
  </si>
  <si>
    <t>АПвзБбШп 4х95</t>
  </si>
  <si>
    <t>ТП93-Восточная 24</t>
  </si>
  <si>
    <t>АПпВзБШп 4x150</t>
  </si>
  <si>
    <t>ТП93-Нефтехимиков 45</t>
  </si>
  <si>
    <t>АПпВзБШп 4х95</t>
  </si>
  <si>
    <t>АПпВзБШп 4x95</t>
  </si>
  <si>
    <t>ТП93-Восточная 22</t>
  </si>
  <si>
    <t>АПвзБбШп 4х150</t>
  </si>
  <si>
    <t>ТП-76 (Т-2)</t>
  </si>
  <si>
    <t>ТП93-ТП92</t>
  </si>
  <si>
    <t>090000295</t>
  </si>
  <si>
    <t>090000323</t>
  </si>
  <si>
    <t>ТП93-ТП103</t>
  </si>
  <si>
    <t>РП5-ТП87</t>
  </si>
  <si>
    <t>ААШву-10 3х95</t>
  </si>
  <si>
    <t>ТП87-Энергетиков 52</t>
  </si>
  <si>
    <t>ТП87-Энергетиков 56</t>
  </si>
  <si>
    <t>ААШВу-1 4x95</t>
  </si>
  <si>
    <t>ТП87-Энергетиков 54</t>
  </si>
  <si>
    <t>Энергетиков 54 -Энергетиков 56</t>
  </si>
  <si>
    <t>Энергетиков 50 -Энергетиков 52</t>
  </si>
  <si>
    <t>ТП87-Энергетиков 50</t>
  </si>
  <si>
    <t>ТП87-Энергетиков 48</t>
  </si>
  <si>
    <t>ТП87-Березовый 10</t>
  </si>
  <si>
    <t>АСБу-1 3x95 + 1x50</t>
  </si>
  <si>
    <t>090000247</t>
  </si>
  <si>
    <t>ТП87-ТП81</t>
  </si>
  <si>
    <t>090000301</t>
  </si>
  <si>
    <t>ТП87-ТП79</t>
  </si>
  <si>
    <t>090000229</t>
  </si>
  <si>
    <t>090000250</t>
  </si>
  <si>
    <t>ТП92-ТП79</t>
  </si>
  <si>
    <t>РП5-ТП77</t>
  </si>
  <si>
    <t>ТП77-Строителей 44</t>
  </si>
  <si>
    <t>АВВГ-1 3x95 + 1x35</t>
  </si>
  <si>
    <t>ТП77-Строителей 46</t>
  </si>
  <si>
    <t>ТП77-Строителей 48</t>
  </si>
  <si>
    <t>ТП77-Строителей 34</t>
  </si>
  <si>
    <t>ААШПСу-1 3x150</t>
  </si>
  <si>
    <t>Строителей 34 -Строителей 36</t>
  </si>
  <si>
    <t>Строителей 38 -Строителей 40</t>
  </si>
  <si>
    <t>Строителей 42 -Строителей 42</t>
  </si>
  <si>
    <t xml:space="preserve">АПВБШв-1 3x120 + </t>
  </si>
  <si>
    <t>Строителей 42 -Строителей 44</t>
  </si>
  <si>
    <t>ТП77-Строителей 32</t>
  </si>
  <si>
    <t>ТП77-Строителей 36</t>
  </si>
  <si>
    <t>ААШв-1 3x95 + 1x70</t>
  </si>
  <si>
    <t>ТП77-Строителей 38</t>
  </si>
  <si>
    <t>ТП77-Строителей 40</t>
  </si>
  <si>
    <t>АПБШв-1 3x95 + 1x50</t>
  </si>
  <si>
    <t>ТП77-Строителей 42</t>
  </si>
  <si>
    <t>090000212</t>
  </si>
  <si>
    <t>090000221</t>
  </si>
  <si>
    <t>ТП77-ТП40</t>
  </si>
  <si>
    <t>ТП40-Нефтехимиков 33А</t>
  </si>
  <si>
    <t>ТП40-Бестужевых 15 шк.8</t>
  </si>
  <si>
    <t>Бестужевых 14-Бестужевых 16</t>
  </si>
  <si>
    <t>АВВГ-1 3х120</t>
  </si>
  <si>
    <t>ТП40-Строителей 11</t>
  </si>
  <si>
    <t>Нефтехимиков 29 -Бестужевых 17</t>
  </si>
  <si>
    <t>ТП40-Бестужевых 17</t>
  </si>
  <si>
    <t>ТП40-Нефтехимиков 31</t>
  </si>
  <si>
    <t>ТП40-Нефтехимиков 33</t>
  </si>
  <si>
    <t>ТП40-Нефтехимиков 29</t>
  </si>
  <si>
    <t>АВВГ-1 3x95+1x35</t>
  </si>
  <si>
    <t>АСБ-1 3x185 + 1x50</t>
  </si>
  <si>
    <t>АВВГ-1 3x16 + 1x10</t>
  </si>
  <si>
    <t>ТП40-Бестужевых 16</t>
  </si>
  <si>
    <t>ТП40-Бестужевых 14</t>
  </si>
  <si>
    <t>Нефтехимиков 31 -Нефтехимиков 33</t>
  </si>
  <si>
    <t>ТП-113 (Т-2)</t>
  </si>
  <si>
    <t>090000236</t>
  </si>
  <si>
    <t>ТП40-ТП32</t>
  </si>
  <si>
    <t>000000623</t>
  </si>
  <si>
    <t>ТП77-ТП113</t>
  </si>
  <si>
    <t>ТП40-ТП42</t>
  </si>
  <si>
    <t>ТП42-Строителей 7</t>
  </si>
  <si>
    <t>ТП42-Героев 14</t>
  </si>
  <si>
    <t>ТП42-Бестужевых 9а</t>
  </si>
  <si>
    <t>ТП42-Бестужевых 9</t>
  </si>
  <si>
    <t>ТП42-Строителей 30</t>
  </si>
  <si>
    <t>ААШв-1 3x120 + 1x35</t>
  </si>
  <si>
    <t>Строителей 9 -Бестужевых 11</t>
  </si>
  <si>
    <t>ТП42-Бестужевых 11</t>
  </si>
  <si>
    <t>ТП42-Строителей 9</t>
  </si>
  <si>
    <t>ТП42-Строителей 30А</t>
  </si>
  <si>
    <t>090000446</t>
  </si>
  <si>
    <t>ТП113-ТП42</t>
  </si>
  <si>
    <t>090000245</t>
  </si>
  <si>
    <t>ТП42-ТП33</t>
  </si>
  <si>
    <t>ТП33-Бестужевых 1</t>
  </si>
  <si>
    <t>Бестужевых 1 -Бестужевых 7</t>
  </si>
  <si>
    <t>ТП33-Героев 10</t>
  </si>
  <si>
    <t>ААРГ-1 3x70 + 1x35</t>
  </si>
  <si>
    <t>ТП33-Бестужевых 3</t>
  </si>
  <si>
    <t>ТП33-Бестужевых 5</t>
  </si>
  <si>
    <t>Бестужевых 3 -Бестужевых 5</t>
  </si>
  <si>
    <t>Героев 10 -Героев 12</t>
  </si>
  <si>
    <t>Бестужевых 5 -Героев 12</t>
  </si>
  <si>
    <t>ТП33-Бестужевых 13</t>
  </si>
  <si>
    <t>Героев 10 -Героев 10</t>
  </si>
  <si>
    <t>ААРГ-1 3x70</t>
  </si>
  <si>
    <t>090000170</t>
  </si>
  <si>
    <t>ТП33-ТП30</t>
  </si>
  <si>
    <t>АСБ-10 3Х150</t>
  </si>
  <si>
    <t>ТП30-ТП35</t>
  </si>
  <si>
    <t>АСБ-10 3Х120</t>
  </si>
  <si>
    <t>ТП35-ТП89</t>
  </si>
  <si>
    <t>24.</t>
  </si>
  <si>
    <t>ПСТ№303 110/10 кВ ф. 26</t>
  </si>
  <si>
    <t>ТП-116 (Т-2)</t>
  </si>
  <si>
    <t>ПСТ 303 ф. 26-ТП116</t>
  </si>
  <si>
    <t>ТП-124 (Т-2)</t>
  </si>
  <si>
    <t>ТП-125 (Т-2)</t>
  </si>
  <si>
    <t>25.</t>
  </si>
  <si>
    <t>ПСТ№303 110/10 кВ ф. 27</t>
  </si>
  <si>
    <t>РП-6 (Т-2)</t>
  </si>
  <si>
    <t>ПСТ 303 ф. 27-РП6</t>
  </si>
  <si>
    <t>ТП-119 (Т-2)</t>
  </si>
  <si>
    <t>1х1250</t>
  </si>
  <si>
    <t>РП6 - ТП-119</t>
  </si>
  <si>
    <t>АСБ2л-10,3х240</t>
  </si>
  <si>
    <t>АСБ2л-10,3х185</t>
  </si>
  <si>
    <t>ТП119-ТП111</t>
  </si>
  <si>
    <t>ТП-111 (Т-2)</t>
  </si>
  <si>
    <t>ТП-120 (Т-1)</t>
  </si>
  <si>
    <t>РП-6 -ТП-120</t>
  </si>
  <si>
    <t>ТП-118 (Т-1)</t>
  </si>
  <si>
    <t>ТП118-ТП119</t>
  </si>
  <si>
    <t>ТП-119 (Т-1)</t>
  </si>
  <si>
    <t>ТП-121 (Т-2)</t>
  </si>
  <si>
    <t>000001244</t>
  </si>
  <si>
    <t>Киришская "ГРЕС-19" -  ГПС</t>
  </si>
  <si>
    <t>АСБ-10 3х240,СБ-10,3х240</t>
  </si>
  <si>
    <t>объектов электрических сетей филиала АО "ЛОЭСК"  "Восточные электросети" РЭС Тихвин</t>
  </si>
  <si>
    <t>объектов электрических сетей филиала АО "ЛОЭСК"  "Восточные электросети" РЭС Бокситогорск</t>
  </si>
  <si>
    <t>объектов электрических сетей филиала АО "ЛОЭСК"  "Восточные электросети" РЭС г. Пикалево</t>
  </si>
  <si>
    <t>Перечень и состав объектов электрических сетей филиала АО "ЛОЭСК" "Восточные электросети" РЭС г. Волхов</t>
  </si>
  <si>
    <t>филиал АО «ЛОЭСК» "Восточные электросети» РЭС г. Подпорожье</t>
  </si>
  <si>
    <t>объектов электрических сетей филиала АО "ЛОЭСК"  "Восточные электросети" РЭС Лодейное Поле</t>
  </si>
  <si>
    <t>объектов электрических сетей филиала АО "ЛОЭСК"  "Восточные электросети" РЭС Кириши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</si>
</sst>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theme="1"/>
      <name val="Calibri"/>
      <family val="1"/>
      <scheme val="minor"/>
    </font>
    <font>
      <sz val="10"/>
      <color theme="1"/>
      <name val="Calibri"/>
      <family val="2"/>
      <scheme val="minor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</font>
    <font>
      <b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Arial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name val="Calibri"/>
      <family val="2"/>
      <charset val="204"/>
      <scheme val="minor"/>
    </font>
    <font>
      <sz val="9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4" fillId="0" borderId="0"/>
    <xf numFmtId="0" fontId="19" fillId="0" borderId="0"/>
    <xf numFmtId="0" fontId="20" fillId="0" borderId="0"/>
    <xf numFmtId="0" fontId="21" fillId="0" borderId="0"/>
    <xf numFmtId="164" fontId="7" fillId="0" borderId="0" applyFont="0" applyFill="0" applyBorder="0" applyAlignment="0" applyProtection="0"/>
    <xf numFmtId="0" fontId="22" fillId="5" borderId="0" applyNumberFormat="0" applyBorder="0" applyAlignment="0" applyProtection="0"/>
    <xf numFmtId="0" fontId="23" fillId="3" borderId="29" applyNumberFormat="0" applyAlignment="0" applyProtection="0"/>
    <xf numFmtId="0" fontId="24" fillId="4" borderId="29" applyNumberFormat="0" applyAlignment="0" applyProtection="0"/>
    <xf numFmtId="49" fontId="12" fillId="0" borderId="0" applyNumberFormat="0" applyFill="0" applyBorder="0">
      <alignment horizontal="center" vertical="center" wrapText="1"/>
      <protection locked="0"/>
    </xf>
    <xf numFmtId="0" fontId="7" fillId="0" borderId="0" applyNumberFormat="0" applyFont="0" applyFill="0" applyBorder="0" applyAlignment="0" applyProtection="0">
      <alignment vertical="top"/>
    </xf>
    <xf numFmtId="0" fontId="48" fillId="0" borderId="0"/>
  </cellStyleXfs>
  <cellXfs count="858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2" borderId="0" xfId="0" applyFill="1"/>
    <xf numFmtId="0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2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11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0" fillId="2" borderId="6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49" fontId="7" fillId="2" borderId="5" xfId="0" applyNumberFormat="1" applyFont="1" applyFill="1" applyBorder="1" applyAlignment="1">
      <alignment horizontal="right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49" fontId="0" fillId="2" borderId="2" xfId="0" applyNumberFormat="1" applyFill="1" applyBorder="1" applyAlignment="1">
      <alignment horizontal="right" vertical="center" wrapText="1"/>
    </xf>
    <xf numFmtId="49" fontId="0" fillId="2" borderId="5" xfId="0" applyNumberForma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3" fillId="0" borderId="0" xfId="0" applyFont="1" applyFill="1"/>
    <xf numFmtId="0" fontId="0" fillId="0" borderId="0" xfId="0" applyBorder="1"/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5" fillId="0" borderId="0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17" fillId="0" borderId="0" xfId="9" applyNumberFormat="1" applyFont="1" applyFill="1" applyAlignment="1">
      <alignment vertical="center"/>
      <protection locked="0"/>
    </xf>
    <xf numFmtId="0" fontId="17" fillId="0" borderId="0" xfId="9" applyNumberFormat="1" applyFont="1" applyFill="1" applyAlignment="1">
      <alignment horizontal="center" vertical="center"/>
      <protection locked="0"/>
    </xf>
    <xf numFmtId="0" fontId="17" fillId="0" borderId="0" xfId="9" applyNumberFormat="1" applyFont="1" applyFill="1" applyAlignment="1">
      <alignment horizontal="left" vertical="center" wrapText="1"/>
      <protection locked="0"/>
    </xf>
    <xf numFmtId="0" fontId="17" fillId="0" borderId="0" xfId="9" applyNumberFormat="1" applyFont="1" applyFill="1">
      <alignment horizontal="center" vertical="center" wrapText="1"/>
      <protection locked="0"/>
    </xf>
    <xf numFmtId="0" fontId="17" fillId="0" borderId="0" xfId="9" applyNumberFormat="1" applyFont="1" applyFill="1" applyAlignment="1">
      <alignment wrapText="1"/>
      <protection locked="0"/>
    </xf>
    <xf numFmtId="0" fontId="17" fillId="0" borderId="0" xfId="9" applyNumberFormat="1" applyFont="1" applyFill="1" applyBorder="1">
      <alignment horizontal="center" vertical="center" wrapText="1"/>
      <protection locked="0"/>
    </xf>
    <xf numFmtId="0" fontId="12" fillId="2" borderId="2" xfId="9" applyNumberFormat="1" applyFont="1" applyFill="1" applyBorder="1" applyAlignment="1">
      <alignment horizontal="center" vertical="center" wrapText="1"/>
      <protection locked="0"/>
    </xf>
    <xf numFmtId="17" fontId="12" fillId="2" borderId="2" xfId="9" applyNumberFormat="1" applyFont="1" applyFill="1" applyBorder="1" applyAlignment="1">
      <alignment horizontal="center" vertical="center" wrapText="1"/>
      <protection locked="0"/>
    </xf>
    <xf numFmtId="0" fontId="12" fillId="2" borderId="14" xfId="9" applyNumberFormat="1" applyFont="1" applyFill="1" applyBorder="1" applyAlignment="1">
      <alignment horizontal="center" vertical="center" wrapText="1"/>
      <protection locked="0"/>
    </xf>
    <xf numFmtId="0" fontId="12" fillId="2" borderId="30" xfId="9" applyNumberFormat="1" applyFont="1" applyFill="1" applyBorder="1" applyAlignment="1">
      <alignment horizontal="center" vertical="center" wrapText="1"/>
      <protection locked="0"/>
    </xf>
    <xf numFmtId="0" fontId="12" fillId="2" borderId="18" xfId="9" applyNumberFormat="1" applyFont="1" applyFill="1" applyBorder="1" applyAlignment="1">
      <alignment horizontal="center" vertical="center" wrapText="1"/>
      <protection locked="0"/>
    </xf>
    <xf numFmtId="0" fontId="12" fillId="2" borderId="34" xfId="9" applyNumberFormat="1" applyFont="1" applyFill="1" applyBorder="1" applyAlignment="1">
      <alignment horizontal="center" vertical="center" wrapText="1"/>
      <protection locked="0"/>
    </xf>
    <xf numFmtId="0" fontId="12" fillId="2" borderId="2" xfId="9" applyNumberFormat="1" applyFont="1" applyFill="1" applyBorder="1">
      <alignment horizontal="center" vertical="center" wrapText="1"/>
      <protection locked="0"/>
    </xf>
    <xf numFmtId="0" fontId="12" fillId="2" borderId="14" xfId="9" applyNumberFormat="1" applyFont="1" applyFill="1" applyBorder="1">
      <alignment horizontal="center" vertical="center" wrapText="1"/>
      <protection locked="0"/>
    </xf>
    <xf numFmtId="0" fontId="12" fillId="2" borderId="18" xfId="9" applyNumberFormat="1" applyFont="1" applyFill="1" applyBorder="1">
      <alignment horizontal="center" vertical="center" wrapText="1"/>
      <protection locked="0"/>
    </xf>
    <xf numFmtId="0" fontId="12" fillId="2" borderId="12" xfId="9" applyNumberFormat="1" applyFont="1" applyFill="1" applyBorder="1">
      <alignment horizontal="center" vertical="center" wrapText="1"/>
      <protection locked="0"/>
    </xf>
    <xf numFmtId="0" fontId="12" fillId="2" borderId="30" xfId="9" applyNumberFormat="1" applyFont="1" applyFill="1" applyBorder="1">
      <alignment horizontal="center" vertical="center" wrapText="1"/>
      <protection locked="0"/>
    </xf>
    <xf numFmtId="0" fontId="12" fillId="2" borderId="12" xfId="9" applyNumberFormat="1" applyFont="1" applyFill="1" applyBorder="1" applyAlignment="1">
      <alignment horizontal="center" vertical="center" wrapText="1"/>
      <protection locked="0"/>
    </xf>
    <xf numFmtId="0" fontId="12" fillId="2" borderId="2" xfId="9" applyNumberFormat="1" applyFont="1" applyFill="1" applyBorder="1" applyAlignment="1">
      <alignment vertical="center" wrapText="1"/>
      <protection locked="0"/>
    </xf>
    <xf numFmtId="2" fontId="12" fillId="2" borderId="2" xfId="9" applyNumberFormat="1" applyFont="1" applyFill="1" applyBorder="1" applyAlignment="1">
      <alignment horizontal="center" vertical="center" wrapText="1"/>
      <protection locked="0"/>
    </xf>
    <xf numFmtId="0" fontId="12" fillId="2" borderId="21" xfId="9" applyNumberFormat="1" applyFont="1" applyFill="1" applyBorder="1" applyAlignment="1">
      <alignment horizontal="center" vertical="center" wrapText="1"/>
      <protection locked="0"/>
    </xf>
    <xf numFmtId="0" fontId="12" fillId="2" borderId="39" xfId="9" applyNumberFormat="1" applyFont="1" applyFill="1" applyBorder="1" applyAlignment="1">
      <alignment horizontal="center" vertical="center" wrapText="1"/>
      <protection locked="0"/>
    </xf>
    <xf numFmtId="0" fontId="17" fillId="0" borderId="0" xfId="9" applyNumberFormat="1" applyFont="1" applyFill="1" applyAlignment="1">
      <alignment horizontal="left" vertical="center"/>
      <protection locked="0"/>
    </xf>
    <xf numFmtId="0" fontId="17" fillId="0" borderId="0" xfId="9" applyNumberFormat="1" applyFont="1" applyFill="1" applyAlignment="1">
      <alignment horizontal="center" vertical="center" wrapText="1"/>
      <protection locked="0"/>
    </xf>
    <xf numFmtId="0" fontId="31" fillId="0" borderId="0" xfId="9" applyNumberFormat="1" applyFont="1" applyFill="1" applyAlignment="1">
      <alignment vertical="center"/>
      <protection locked="0"/>
    </xf>
    <xf numFmtId="0" fontId="31" fillId="0" borderId="0" xfId="9" applyNumberFormat="1" applyFont="1" applyFill="1" applyAlignment="1">
      <alignment horizontal="left" vertical="center"/>
      <protection locked="0"/>
    </xf>
    <xf numFmtId="0" fontId="31" fillId="0" borderId="0" xfId="9" applyNumberFormat="1" applyFont="1" applyFill="1" applyAlignment="1">
      <alignment horizontal="left" vertical="center" wrapText="1"/>
      <protection locked="0"/>
    </xf>
    <xf numFmtId="0" fontId="31" fillId="0" borderId="0" xfId="9" applyNumberFormat="1" applyFont="1" applyFill="1">
      <alignment horizontal="center" vertical="center" wrapText="1"/>
      <protection locked="0"/>
    </xf>
    <xf numFmtId="0" fontId="31" fillId="0" borderId="0" xfId="9" applyNumberFormat="1" applyFont="1" applyFill="1" applyAlignment="1">
      <alignment wrapText="1"/>
      <protection locked="0"/>
    </xf>
    <xf numFmtId="0" fontId="31" fillId="0" borderId="0" xfId="9" applyNumberFormat="1" applyFont="1" applyFill="1" applyAlignment="1">
      <alignment horizontal="center" vertical="center" wrapText="1"/>
      <protection locked="0"/>
    </xf>
    <xf numFmtId="0" fontId="12" fillId="0" borderId="0" xfId="9" applyNumberFormat="1">
      <alignment horizontal="center" vertical="center" wrapText="1"/>
      <protection locked="0"/>
    </xf>
    <xf numFmtId="0" fontId="12" fillId="2" borderId="0" xfId="9" applyNumberFormat="1" applyFont="1" applyFill="1" applyAlignment="1">
      <alignment horizontal="left" vertical="center" wrapText="1"/>
      <protection locked="0"/>
    </xf>
    <xf numFmtId="0" fontId="0" fillId="0" borderId="0" xfId="0" applyAlignment="1">
      <alignment horizontal="left"/>
    </xf>
    <xf numFmtId="1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left"/>
    </xf>
    <xf numFmtId="0" fontId="32" fillId="0" borderId="0" xfId="0" applyFont="1" applyAlignment="1"/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5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vertical="top" textRotation="90" wrapText="1"/>
    </xf>
    <xf numFmtId="0" fontId="37" fillId="0" borderId="47" xfId="0" applyFont="1" applyBorder="1" applyAlignment="1">
      <alignment vertical="top" textRotation="90" wrapText="1"/>
    </xf>
    <xf numFmtId="0" fontId="36" fillId="0" borderId="50" xfId="0" applyFont="1" applyBorder="1" applyAlignment="1">
      <alignment vertical="top" textRotation="90" wrapText="1"/>
    </xf>
    <xf numFmtId="0" fontId="36" fillId="0" borderId="47" xfId="0" applyFont="1" applyBorder="1" applyAlignment="1">
      <alignment vertical="top" textRotation="90" wrapText="1"/>
    </xf>
    <xf numFmtId="1" fontId="2" fillId="0" borderId="6" xfId="0" applyNumberFormat="1" applyFont="1" applyBorder="1" applyAlignment="1">
      <alignment horizontal="center" vertical="center" textRotation="90"/>
    </xf>
    <xf numFmtId="1" fontId="2" fillId="0" borderId="25" xfId="0" applyNumberFormat="1" applyFont="1" applyBorder="1" applyAlignment="1">
      <alignment horizontal="center" vertical="center" textRotation="90"/>
    </xf>
    <xf numFmtId="165" fontId="2" fillId="0" borderId="22" xfId="0" applyNumberFormat="1" applyFont="1" applyBorder="1" applyAlignment="1">
      <alignment horizontal="center" vertical="center" textRotation="90"/>
    </xf>
    <xf numFmtId="165" fontId="2" fillId="0" borderId="6" xfId="0" applyNumberFormat="1" applyFont="1" applyFill="1" applyBorder="1" applyAlignment="1">
      <alignment horizontal="center" vertical="center" textRotation="90"/>
    </xf>
    <xf numFmtId="0" fontId="38" fillId="0" borderId="0" xfId="0" applyFont="1" applyBorder="1" applyAlignment="1">
      <alignment horizontal="justify" vertical="top" wrapText="1"/>
    </xf>
    <xf numFmtId="1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7" fillId="0" borderId="0" xfId="0" applyFont="1" applyBorder="1" applyAlignment="1">
      <alignment horizontal="justify" vertical="top" wrapText="1"/>
    </xf>
    <xf numFmtId="0" fontId="37" fillId="0" borderId="0" xfId="0" applyFont="1" applyBorder="1" applyAlignment="1">
      <alignment horizontal="left" vertical="top" wrapText="1"/>
    </xf>
    <xf numFmtId="0" fontId="27" fillId="2" borderId="6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center" vertical="top" wrapText="1"/>
    </xf>
    <xf numFmtId="0" fontId="37" fillId="2" borderId="0" xfId="0" applyFont="1" applyFill="1" applyBorder="1" applyAlignment="1">
      <alignment horizontal="justify" vertical="top" wrapText="1"/>
    </xf>
    <xf numFmtId="0" fontId="16" fillId="0" borderId="0" xfId="10" applyNumberFormat="1" applyFont="1" applyFill="1" applyBorder="1" applyAlignment="1" applyProtection="1">
      <alignment horizontal="center" vertical="center" wrapText="1"/>
    </xf>
    <xf numFmtId="0" fontId="9" fillId="0" borderId="0" xfId="10" applyNumberFormat="1" applyFont="1" applyFill="1" applyBorder="1" applyAlignment="1" applyProtection="1">
      <alignment vertical="top" wrapText="1"/>
    </xf>
    <xf numFmtId="0" fontId="9" fillId="2" borderId="0" xfId="10" applyNumberFormat="1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9" fillId="0" borderId="0" xfId="10" applyNumberFormat="1" applyFont="1" applyFill="1" applyBorder="1" applyAlignment="1" applyProtection="1">
      <alignment horizontal="center" vertical="center" wrapText="1"/>
    </xf>
    <xf numFmtId="0" fontId="16" fillId="0" borderId="6" xfId="10" applyNumberFormat="1" applyFont="1" applyFill="1" applyBorder="1" applyAlignment="1" applyProtection="1">
      <alignment vertical="center" wrapText="1"/>
    </xf>
    <xf numFmtId="0" fontId="16" fillId="0" borderId="6" xfId="10" applyNumberFormat="1" applyFont="1" applyFill="1" applyBorder="1" applyAlignment="1" applyProtection="1">
      <alignment vertical="top" wrapText="1"/>
    </xf>
    <xf numFmtId="0" fontId="16" fillId="0" borderId="22" xfId="10" applyNumberFormat="1" applyFont="1" applyFill="1" applyBorder="1" applyAlignment="1" applyProtection="1">
      <alignment vertical="top" wrapText="1"/>
    </xf>
    <xf numFmtId="0" fontId="16" fillId="2" borderId="22" xfId="10" applyNumberFormat="1" applyFont="1" applyFill="1" applyBorder="1" applyAlignment="1" applyProtection="1">
      <alignment vertical="top" wrapText="1"/>
    </xf>
    <xf numFmtId="0" fontId="16" fillId="2" borderId="0" xfId="1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top"/>
    </xf>
    <xf numFmtId="0" fontId="0" fillId="0" borderId="0" xfId="0" applyAlignment="1">
      <alignment horizontal="center" vertical="center" wrapText="1"/>
    </xf>
    <xf numFmtId="0" fontId="16" fillId="0" borderId="2" xfId="10" applyNumberFormat="1" applyFont="1" applyFill="1" applyBorder="1" applyAlignment="1" applyProtection="1">
      <alignment horizontal="center" vertical="center" textRotation="90" wrapText="1"/>
      <protection locked="0"/>
    </xf>
    <xf numFmtId="0" fontId="16" fillId="0" borderId="2" xfId="10" applyNumberFormat="1" applyFont="1" applyFill="1" applyBorder="1" applyAlignment="1" applyProtection="1">
      <alignment horizontal="center" vertical="center" textRotation="90" wrapText="1"/>
    </xf>
    <xf numFmtId="0" fontId="16" fillId="0" borderId="2" xfId="10" applyNumberFormat="1" applyFont="1" applyFill="1" applyBorder="1" applyAlignment="1" applyProtection="1">
      <alignment horizontal="center" vertical="center" wrapText="1"/>
    </xf>
    <xf numFmtId="0" fontId="16" fillId="0" borderId="2" xfId="10" applyNumberFormat="1" applyFont="1" applyFill="1" applyBorder="1" applyAlignment="1" applyProtection="1">
      <alignment horizontal="center" wrapText="1"/>
    </xf>
    <xf numFmtId="0" fontId="16" fillId="2" borderId="2" xfId="10" applyNumberFormat="1" applyFont="1" applyFill="1" applyBorder="1" applyAlignment="1" applyProtection="1">
      <alignment horizontal="center" wrapText="1"/>
    </xf>
    <xf numFmtId="0" fontId="9" fillId="2" borderId="2" xfId="10" applyNumberFormat="1" applyFont="1" applyFill="1" applyBorder="1" applyAlignment="1" applyProtection="1">
      <alignment horizontal="center" vertical="top" wrapText="1"/>
    </xf>
    <xf numFmtId="0" fontId="9" fillId="0" borderId="0" xfId="10" applyNumberFormat="1" applyFont="1" applyFill="1" applyBorder="1" applyAlignment="1" applyProtection="1">
      <alignment horizontal="center" vertical="top" wrapText="1"/>
    </xf>
    <xf numFmtId="0" fontId="9" fillId="2" borderId="2" xfId="10" applyNumberFormat="1" applyFont="1" applyFill="1" applyBorder="1" applyAlignment="1" applyProtection="1">
      <alignment horizontal="left" vertical="top" wrapText="1"/>
    </xf>
    <xf numFmtId="49" fontId="9" fillId="2" borderId="2" xfId="10" applyNumberFormat="1" applyFont="1" applyFill="1" applyBorder="1" applyAlignment="1" applyProtection="1">
      <alignment horizontal="center" vertical="top" wrapText="1"/>
    </xf>
    <xf numFmtId="0" fontId="9" fillId="2" borderId="2" xfId="10" applyNumberFormat="1" applyFont="1" applyFill="1" applyBorder="1" applyAlignment="1" applyProtection="1">
      <alignment horizontal="left" vertical="top" textRotation="90" wrapText="1"/>
    </xf>
    <xf numFmtId="0" fontId="9" fillId="2" borderId="2" xfId="0" applyNumberFormat="1" applyFont="1" applyFill="1" applyBorder="1" applyAlignment="1" applyProtection="1">
      <alignment horizontal="center" vertical="top" wrapText="1"/>
    </xf>
    <xf numFmtId="0" fontId="9" fillId="2" borderId="2" xfId="0" applyNumberFormat="1" applyFont="1" applyFill="1" applyBorder="1" applyAlignment="1" applyProtection="1">
      <alignment horizontal="center" vertical="top"/>
    </xf>
    <xf numFmtId="0" fontId="9" fillId="2" borderId="2" xfId="0" applyNumberFormat="1" applyFont="1" applyFill="1" applyBorder="1" applyAlignment="1" applyProtection="1">
      <alignment horizontal="left" vertical="top"/>
    </xf>
    <xf numFmtId="0" fontId="9" fillId="2" borderId="2" xfId="0" applyNumberFormat="1" applyFont="1" applyFill="1" applyBorder="1" applyAlignment="1" applyProtection="1">
      <alignment horizontal="left" vertical="top" wrapText="1"/>
    </xf>
    <xf numFmtId="0" fontId="9" fillId="2" borderId="2" xfId="0" applyNumberFormat="1" applyFont="1" applyFill="1" applyBorder="1" applyAlignment="1" applyProtection="1">
      <alignment vertical="top"/>
    </xf>
    <xf numFmtId="49" fontId="9" fillId="2" borderId="2" xfId="0" applyNumberFormat="1" applyFont="1" applyFill="1" applyBorder="1" applyAlignment="1" applyProtection="1">
      <alignment horizontal="center" vertical="top" wrapText="1"/>
    </xf>
    <xf numFmtId="0" fontId="9" fillId="2" borderId="2" xfId="0" applyNumberFormat="1" applyFont="1" applyFill="1" applyBorder="1" applyAlignment="1" applyProtection="1">
      <alignment vertical="top" wrapText="1"/>
    </xf>
    <xf numFmtId="0" fontId="9" fillId="2" borderId="3" xfId="0" applyNumberFormat="1" applyFont="1" applyFill="1" applyBorder="1" applyAlignment="1" applyProtection="1">
      <alignment horizontal="center" vertical="top" wrapText="1"/>
    </xf>
    <xf numFmtId="0" fontId="9" fillId="2" borderId="0" xfId="0" applyNumberFormat="1" applyFont="1" applyFill="1" applyBorder="1" applyAlignment="1" applyProtection="1">
      <alignment vertical="top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42" fillId="2" borderId="2" xfId="0" applyNumberFormat="1" applyFont="1" applyFill="1" applyBorder="1" applyAlignment="1" applyProtection="1">
      <alignment horizontal="center" wrapText="1"/>
    </xf>
    <xf numFmtId="0" fontId="42" fillId="2" borderId="2" xfId="0" applyNumberFormat="1" applyFont="1" applyFill="1" applyBorder="1" applyAlignment="1" applyProtection="1">
      <alignment horizontal="center" vertical="top" wrapText="1"/>
    </xf>
    <xf numFmtId="0" fontId="42" fillId="2" borderId="0" xfId="0" applyNumberFormat="1" applyFont="1" applyFill="1" applyBorder="1" applyAlignment="1" applyProtection="1">
      <alignment vertical="top" wrapText="1"/>
    </xf>
    <xf numFmtId="0" fontId="42" fillId="2" borderId="2" xfId="0" applyNumberFormat="1" applyFont="1" applyFill="1" applyBorder="1" applyAlignment="1" applyProtection="1">
      <alignment horizontal="left" vertical="top" wrapText="1"/>
    </xf>
    <xf numFmtId="49" fontId="42" fillId="2" borderId="2" xfId="0" applyNumberFormat="1" applyFont="1" applyFill="1" applyBorder="1" applyAlignment="1" applyProtection="1">
      <alignment horizontal="center" vertical="top" wrapText="1"/>
    </xf>
    <xf numFmtId="0" fontId="42" fillId="2" borderId="3" xfId="0" applyNumberFormat="1" applyFont="1" applyFill="1" applyBorder="1" applyAlignment="1" applyProtection="1">
      <alignment horizontal="center" vertical="top" wrapText="1"/>
    </xf>
    <xf numFmtId="0" fontId="9" fillId="2" borderId="6" xfId="0" applyNumberFormat="1" applyFont="1" applyFill="1" applyBorder="1" applyAlignment="1" applyProtection="1">
      <alignment horizontal="center" vertical="top" wrapText="1"/>
    </xf>
    <xf numFmtId="49" fontId="9" fillId="2" borderId="7" xfId="0" applyNumberFormat="1" applyFont="1" applyFill="1" applyBorder="1" applyAlignment="1" applyProtection="1">
      <alignment horizontal="center" vertical="top" wrapText="1"/>
    </xf>
    <xf numFmtId="0" fontId="16" fillId="2" borderId="2" xfId="0" applyNumberFormat="1" applyFont="1" applyFill="1" applyBorder="1" applyAlignment="1" applyProtection="1">
      <alignment horizontal="center" wrapText="1"/>
    </xf>
    <xf numFmtId="0" fontId="16" fillId="2" borderId="0" xfId="0" applyNumberFormat="1" applyFont="1" applyFill="1" applyBorder="1" applyAlignment="1" applyProtection="1">
      <alignment horizontal="center" wrapText="1"/>
    </xf>
    <xf numFmtId="0" fontId="9" fillId="2" borderId="0" xfId="0" applyNumberFormat="1" applyFont="1" applyFill="1" applyBorder="1" applyAlignment="1" applyProtection="1">
      <alignment horizontal="center" vertical="top" wrapText="1"/>
    </xf>
    <xf numFmtId="165" fontId="9" fillId="2" borderId="2" xfId="0" applyNumberFormat="1" applyFont="1" applyFill="1" applyBorder="1" applyAlignment="1" applyProtection="1">
      <alignment horizontal="center" vertical="top" wrapText="1"/>
    </xf>
    <xf numFmtId="0" fontId="16" fillId="2" borderId="2" xfId="0" applyNumberFormat="1" applyFont="1" applyFill="1" applyBorder="1" applyAlignment="1" applyProtection="1">
      <alignment horizontal="center"/>
    </xf>
    <xf numFmtId="0" fontId="9" fillId="2" borderId="5" xfId="0" applyNumberFormat="1" applyFont="1" applyFill="1" applyBorder="1" applyAlignment="1" applyProtection="1">
      <alignment horizontal="center" vertical="top" wrapText="1"/>
    </xf>
    <xf numFmtId="0" fontId="9" fillId="2" borderId="5" xfId="0" applyNumberFormat="1" applyFont="1" applyFill="1" applyBorder="1" applyAlignment="1" applyProtection="1">
      <alignment vertical="top"/>
    </xf>
    <xf numFmtId="0" fontId="9" fillId="2" borderId="6" xfId="0" applyNumberFormat="1" applyFont="1" applyFill="1" applyBorder="1" applyAlignment="1" applyProtection="1">
      <alignment vertical="top"/>
    </xf>
    <xf numFmtId="0" fontId="9" fillId="2" borderId="25" xfId="0" applyNumberFormat="1" applyFont="1" applyFill="1" applyBorder="1" applyAlignment="1" applyProtection="1">
      <alignment vertical="top"/>
    </xf>
    <xf numFmtId="0" fontId="9" fillId="2" borderId="20" xfId="0" applyNumberFormat="1" applyFont="1" applyFill="1" applyBorder="1" applyAlignment="1" applyProtection="1">
      <alignment vertical="top"/>
    </xf>
    <xf numFmtId="0" fontId="9" fillId="2" borderId="48" xfId="0" applyNumberFormat="1" applyFont="1" applyFill="1" applyBorder="1" applyAlignment="1" applyProtection="1">
      <alignment vertical="top"/>
    </xf>
    <xf numFmtId="0" fontId="9" fillId="2" borderId="7" xfId="0" applyNumberFormat="1" applyFont="1" applyFill="1" applyBorder="1" applyAlignment="1" applyProtection="1">
      <alignment vertical="top"/>
    </xf>
    <xf numFmtId="0" fontId="9" fillId="2" borderId="24" xfId="0" applyNumberFormat="1" applyFont="1" applyFill="1" applyBorder="1" applyAlignment="1" applyProtection="1">
      <alignment vertical="top"/>
    </xf>
    <xf numFmtId="0" fontId="41" fillId="0" borderId="0" xfId="0" applyFont="1" applyAlignment="1">
      <alignment wrapText="1"/>
    </xf>
    <xf numFmtId="0" fontId="41" fillId="0" borderId="0" xfId="0" applyFont="1" applyAlignment="1">
      <alignment horizontal="center" vertical="center" wrapText="1"/>
    </xf>
    <xf numFmtId="0" fontId="41" fillId="2" borderId="0" xfId="0" applyFont="1" applyFill="1" applyAlignment="1">
      <alignment wrapText="1"/>
    </xf>
    <xf numFmtId="0" fontId="17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vertical="center" wrapText="1"/>
    </xf>
    <xf numFmtId="0" fontId="0" fillId="2" borderId="2" xfId="0" applyFill="1" applyBorder="1" applyAlignment="1">
      <alignment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0" fillId="2" borderId="6" xfId="0" applyFill="1" applyBorder="1"/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vertical="center" wrapText="1"/>
    </xf>
    <xf numFmtId="49" fontId="0" fillId="2" borderId="26" xfId="0" applyNumberFormat="1" applyFill="1" applyBorder="1" applyAlignment="1">
      <alignment horizontal="left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vertical="center" wrapText="1"/>
    </xf>
    <xf numFmtId="0" fontId="0" fillId="2" borderId="5" xfId="0" applyFill="1" applyBorder="1"/>
    <xf numFmtId="49" fontId="7" fillId="2" borderId="3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/>
    <xf numFmtId="0" fontId="7" fillId="2" borderId="5" xfId="0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0" fontId="0" fillId="2" borderId="0" xfId="0" applyFill="1" applyBorder="1"/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2" xfId="0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16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2" xfId="0" applyFill="1" applyBorder="1"/>
    <xf numFmtId="0" fontId="7" fillId="2" borderId="25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wrapText="1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left" wrapText="1"/>
    </xf>
    <xf numFmtId="0" fontId="0" fillId="2" borderId="4" xfId="0" applyNumberForma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7" fillId="2" borderId="27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/>
    </xf>
    <xf numFmtId="0" fontId="18" fillId="2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left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0" fillId="2" borderId="7" xfId="0" applyFill="1" applyBorder="1"/>
    <xf numFmtId="0" fontId="7" fillId="2" borderId="6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0" fillId="2" borderId="25" xfId="0" applyFill="1" applyBorder="1"/>
    <xf numFmtId="0" fontId="7" fillId="2" borderId="2" xfId="0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wrapText="1"/>
    </xf>
    <xf numFmtId="49" fontId="7" fillId="2" borderId="22" xfId="0" applyNumberFormat="1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49" fontId="17" fillId="2" borderId="17" xfId="0" applyNumberFormat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vertical="center" wrapText="1"/>
    </xf>
    <xf numFmtId="49" fontId="12" fillId="2" borderId="7" xfId="0" applyNumberFormat="1" applyFont="1" applyFill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7" fillId="2" borderId="7" xfId="0" applyNumberFormat="1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49" fontId="17" fillId="2" borderId="20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12" fillId="2" borderId="8" xfId="0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49" fontId="12" fillId="2" borderId="17" xfId="0" applyNumberFormat="1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/>
    <xf numFmtId="0" fontId="7" fillId="2" borderId="2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5" fillId="2" borderId="2" xfId="1" applyNumberFormat="1" applyFont="1" applyFill="1" applyBorder="1" applyAlignment="1">
      <alignment horizontal="center" vertical="top"/>
    </xf>
    <xf numFmtId="0" fontId="13" fillId="2" borderId="2" xfId="0" applyFont="1" applyFill="1" applyBorder="1" applyAlignment="1">
      <alignment wrapText="1"/>
    </xf>
    <xf numFmtId="49" fontId="13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1" fontId="7" fillId="2" borderId="2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 wrapText="1"/>
    </xf>
    <xf numFmtId="1" fontId="14" fillId="2" borderId="2" xfId="1" applyNumberFormat="1" applyFont="1" applyFill="1" applyBorder="1" applyAlignment="1">
      <alignment horizontal="left" vertical="top"/>
    </xf>
    <xf numFmtId="0" fontId="16" fillId="2" borderId="2" xfId="0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Alignment="1">
      <alignment wrapText="1"/>
    </xf>
    <xf numFmtId="0" fontId="45" fillId="2" borderId="2" xfId="0" applyFont="1" applyFill="1" applyBorder="1" applyAlignment="1">
      <alignment wrapText="1"/>
    </xf>
    <xf numFmtId="0" fontId="45" fillId="2" borderId="0" xfId="0" applyFont="1" applyFill="1" applyAlignment="1">
      <alignment wrapText="1"/>
    </xf>
    <xf numFmtId="0" fontId="9" fillId="2" borderId="0" xfId="10" applyNumberFormat="1" applyFont="1" applyFill="1" applyBorder="1" applyAlignment="1" applyProtection="1">
      <alignment horizontal="center" vertical="top" wrapText="1"/>
    </xf>
    <xf numFmtId="0" fontId="9" fillId="2" borderId="0" xfId="0" applyNumberFormat="1" applyFont="1" applyFill="1" applyBorder="1" applyAlignment="1" applyProtection="1">
      <alignment vertical="top"/>
    </xf>
    <xf numFmtId="0" fontId="9" fillId="2" borderId="8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vertical="top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0" fontId="42" fillId="2" borderId="2" xfId="0" applyNumberFormat="1" applyFont="1" applyFill="1" applyBorder="1" applyAlignment="1" applyProtection="1">
      <alignment vertical="top" wrapText="1"/>
    </xf>
    <xf numFmtId="0" fontId="42" fillId="2" borderId="6" xfId="0" applyNumberFormat="1" applyFont="1" applyFill="1" applyBorder="1" applyAlignment="1" applyProtection="1">
      <alignment horizontal="center" vertical="top" wrapText="1"/>
    </xf>
    <xf numFmtId="0" fontId="42" fillId="2" borderId="5" xfId="0" applyNumberFormat="1" applyFont="1" applyFill="1" applyBorder="1" applyAlignment="1" applyProtection="1">
      <alignment horizontal="center" vertical="top" wrapText="1"/>
    </xf>
    <xf numFmtId="49" fontId="42" fillId="2" borderId="7" xfId="0" applyNumberFormat="1" applyFont="1" applyFill="1" applyBorder="1" applyAlignment="1" applyProtection="1">
      <alignment horizontal="center" vertical="top" wrapText="1"/>
    </xf>
    <xf numFmtId="0" fontId="16" fillId="2" borderId="2" xfId="0" applyNumberFormat="1" applyFont="1" applyFill="1" applyBorder="1" applyAlignment="1" applyProtection="1">
      <alignment vertical="top" wrapText="1"/>
    </xf>
    <xf numFmtId="49" fontId="9" fillId="2" borderId="6" xfId="0" applyNumberFormat="1" applyFont="1" applyFill="1" applyBorder="1" applyAlignment="1" applyProtection="1">
      <alignment horizontal="center" vertical="top" wrapText="1"/>
    </xf>
    <xf numFmtId="16" fontId="9" fillId="2" borderId="2" xfId="0" applyNumberFormat="1" applyFont="1" applyFill="1" applyBorder="1" applyAlignment="1" applyProtection="1">
      <alignment horizontal="center" vertical="top" wrapText="1"/>
    </xf>
    <xf numFmtId="0" fontId="9" fillId="2" borderId="3" xfId="0" applyNumberFormat="1" applyFont="1" applyFill="1" applyBorder="1" applyAlignment="1" applyProtection="1">
      <alignment vertical="top"/>
    </xf>
    <xf numFmtId="0" fontId="9" fillId="2" borderId="4" xfId="0" applyNumberFormat="1" applyFont="1" applyFill="1" applyBorder="1" applyAlignment="1" applyProtection="1">
      <alignment vertical="top"/>
    </xf>
    <xf numFmtId="0" fontId="9" fillId="2" borderId="19" xfId="0" applyNumberFormat="1" applyFont="1" applyFill="1" applyBorder="1" applyAlignment="1" applyProtection="1">
      <alignment horizontal="center" vertical="center"/>
    </xf>
    <xf numFmtId="0" fontId="9" fillId="2" borderId="21" xfId="0" applyNumberFormat="1" applyFont="1" applyFill="1" applyBorder="1" applyAlignment="1" applyProtection="1">
      <alignment vertical="top"/>
    </xf>
    <xf numFmtId="0" fontId="45" fillId="2" borderId="0" xfId="0" applyFont="1" applyFill="1" applyAlignment="1">
      <alignment horizontal="center" vertical="center" wrapText="1"/>
    </xf>
    <xf numFmtId="0" fontId="27" fillId="2" borderId="34" xfId="0" applyFont="1" applyFill="1" applyBorder="1" applyAlignment="1">
      <alignment horizontal="left" vertical="top" wrapText="1"/>
    </xf>
    <xf numFmtId="0" fontId="27" fillId="2" borderId="0" xfId="0" applyFont="1" applyFill="1" applyBorder="1" applyAlignment="1">
      <alignment horizontal="justify" vertical="top" wrapText="1"/>
    </xf>
    <xf numFmtId="0" fontId="27" fillId="2" borderId="33" xfId="0" applyFont="1" applyFill="1" applyBorder="1" applyAlignment="1">
      <alignment horizontal="justify" vertical="top" wrapText="1"/>
    </xf>
    <xf numFmtId="0" fontId="27" fillId="2" borderId="7" xfId="0" applyFont="1" applyFill="1" applyBorder="1" applyAlignment="1">
      <alignment horizontal="justify" vertical="top" wrapText="1"/>
    </xf>
    <xf numFmtId="0" fontId="27" fillId="2" borderId="34" xfId="0" applyFont="1" applyFill="1" applyBorder="1" applyAlignment="1">
      <alignment horizontal="justify" vertical="top" wrapText="1"/>
    </xf>
    <xf numFmtId="0" fontId="27" fillId="2" borderId="24" xfId="0" applyFont="1" applyFill="1" applyBorder="1" applyAlignment="1">
      <alignment horizontal="justify" vertical="top" wrapText="1"/>
    </xf>
    <xf numFmtId="0" fontId="27" fillId="2" borderId="24" xfId="0" applyFont="1" applyFill="1" applyBorder="1" applyAlignment="1">
      <alignment horizontal="left" vertical="top" wrapText="1"/>
    </xf>
    <xf numFmtId="1" fontId="17" fillId="2" borderId="7" xfId="0" applyNumberFormat="1" applyFont="1" applyFill="1" applyBorder="1" applyAlignment="1">
      <alignment horizontal="center"/>
    </xf>
    <xf numFmtId="1" fontId="17" fillId="2" borderId="24" xfId="0" applyNumberFormat="1" applyFont="1" applyFill="1" applyBorder="1" applyAlignment="1">
      <alignment horizontal="center"/>
    </xf>
    <xf numFmtId="165" fontId="17" fillId="2" borderId="27" xfId="0" applyNumberFormat="1" applyFont="1" applyFill="1" applyBorder="1" applyAlignment="1">
      <alignment horizontal="center"/>
    </xf>
    <xf numFmtId="165" fontId="17" fillId="2" borderId="7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justify" vertical="top" wrapText="1"/>
    </xf>
    <xf numFmtId="0" fontId="27" fillId="2" borderId="2" xfId="0" applyFont="1" applyFill="1" applyBorder="1" applyAlignment="1">
      <alignment horizontal="justify" vertical="top" wrapText="1"/>
    </xf>
    <xf numFmtId="0" fontId="27" fillId="2" borderId="30" xfId="0" applyFont="1" applyFill="1" applyBorder="1" applyAlignment="1">
      <alignment horizontal="left" vertical="top" wrapText="1"/>
    </xf>
    <xf numFmtId="0" fontId="27" fillId="2" borderId="5" xfId="0" applyFont="1" applyFill="1" applyBorder="1" applyAlignment="1">
      <alignment horizontal="justify" vertical="top" wrapText="1"/>
    </xf>
    <xf numFmtId="0" fontId="27" fillId="2" borderId="6" xfId="0" applyFont="1" applyFill="1" applyBorder="1" applyAlignment="1">
      <alignment horizontal="justify" vertical="center" wrapText="1"/>
    </xf>
    <xf numFmtId="0" fontId="27" fillId="2" borderId="14" xfId="0" applyFont="1" applyFill="1" applyBorder="1" applyAlignment="1">
      <alignment horizontal="justify" vertical="top" wrapText="1"/>
    </xf>
    <xf numFmtId="0" fontId="27" fillId="2" borderId="5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left" vertical="top" wrapText="1"/>
    </xf>
    <xf numFmtId="1" fontId="17" fillId="2" borderId="2" xfId="0" applyNumberFormat="1" applyFont="1" applyFill="1" applyBorder="1" applyAlignment="1">
      <alignment horizontal="center"/>
    </xf>
    <xf numFmtId="165" fontId="13" fillId="2" borderId="0" xfId="0" applyNumberFormat="1" applyFont="1" applyFill="1"/>
    <xf numFmtId="0" fontId="27" fillId="2" borderId="30" xfId="0" applyFont="1" applyFill="1" applyBorder="1" applyAlignment="1">
      <alignment horizontal="justify" vertical="top" wrapText="1"/>
    </xf>
    <xf numFmtId="0" fontId="27" fillId="2" borderId="3" xfId="0" applyFont="1" applyFill="1" applyBorder="1" applyAlignment="1">
      <alignment horizontal="justify" vertical="top" wrapText="1"/>
    </xf>
    <xf numFmtId="165" fontId="17" fillId="2" borderId="2" xfId="0" applyNumberFormat="1" applyFont="1" applyFill="1" applyBorder="1" applyAlignment="1">
      <alignment horizontal="center"/>
    </xf>
    <xf numFmtId="0" fontId="27" fillId="2" borderId="0" xfId="0" applyFont="1" applyFill="1" applyAlignment="1">
      <alignment horizontal="left" vertical="center" wrapText="1"/>
    </xf>
    <xf numFmtId="0" fontId="27" fillId="2" borderId="35" xfId="0" applyFont="1" applyFill="1" applyBorder="1" applyAlignment="1">
      <alignment horizontal="justify" vertical="top" wrapText="1"/>
    </xf>
    <xf numFmtId="0" fontId="27" fillId="2" borderId="17" xfId="0" applyFont="1" applyFill="1" applyBorder="1" applyAlignment="1">
      <alignment horizontal="justify" vertical="top" wrapText="1"/>
    </xf>
    <xf numFmtId="0" fontId="27" fillId="2" borderId="18" xfId="0" applyFont="1" applyFill="1" applyBorder="1" applyAlignment="1">
      <alignment horizontal="justify" vertical="top" wrapText="1"/>
    </xf>
    <xf numFmtId="0" fontId="27" fillId="2" borderId="25" xfId="0" applyFont="1" applyFill="1" applyBorder="1" applyAlignment="1">
      <alignment horizontal="justify" vertical="top" wrapText="1"/>
    </xf>
    <xf numFmtId="0" fontId="27" fillId="2" borderId="25" xfId="0" applyFont="1" applyFill="1" applyBorder="1" applyAlignment="1">
      <alignment horizontal="left" vertical="top" wrapText="1"/>
    </xf>
    <xf numFmtId="1" fontId="17" fillId="2" borderId="6" xfId="0" applyNumberFormat="1" applyFont="1" applyFill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28" fillId="2" borderId="58" xfId="0" applyFont="1" applyFill="1" applyBorder="1" applyAlignment="1">
      <alignment horizontal="justify" vertical="top" wrapText="1"/>
    </xf>
    <xf numFmtId="1" fontId="17" fillId="2" borderId="20" xfId="0" applyNumberFormat="1" applyFont="1" applyFill="1" applyBorder="1" applyAlignment="1">
      <alignment horizontal="center"/>
    </xf>
    <xf numFmtId="1" fontId="17" fillId="2" borderId="48" xfId="0" applyNumberFormat="1" applyFont="1" applyFill="1" applyBorder="1" applyAlignment="1">
      <alignment horizontal="center"/>
    </xf>
    <xf numFmtId="165" fontId="17" fillId="2" borderId="49" xfId="0" applyNumberFormat="1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 vertical="center"/>
    </xf>
    <xf numFmtId="0" fontId="13" fillId="2" borderId="58" xfId="0" applyFont="1" applyFill="1" applyBorder="1"/>
    <xf numFmtId="0" fontId="27" fillId="2" borderId="12" xfId="0" applyFont="1" applyFill="1" applyBorder="1" applyAlignment="1">
      <alignment horizontal="justify" vertical="top" wrapText="1"/>
    </xf>
    <xf numFmtId="165" fontId="17" fillId="2" borderId="20" xfId="0" applyNumberFormat="1" applyFont="1" applyFill="1" applyBorder="1" applyAlignment="1">
      <alignment horizontal="center"/>
    </xf>
    <xf numFmtId="0" fontId="46" fillId="2" borderId="2" xfId="0" applyFont="1" applyFill="1" applyBorder="1" applyAlignment="1">
      <alignment horizontal="justify" vertical="top" wrapText="1"/>
    </xf>
    <xf numFmtId="0" fontId="46" fillId="2" borderId="14" xfId="0" applyFont="1" applyFill="1" applyBorder="1" applyAlignment="1">
      <alignment horizontal="justify" vertical="top" wrapText="1"/>
    </xf>
    <xf numFmtId="0" fontId="46" fillId="2" borderId="5" xfId="0" applyFont="1" applyFill="1" applyBorder="1" applyAlignment="1">
      <alignment horizontal="justify" vertical="top" wrapText="1"/>
    </xf>
    <xf numFmtId="0" fontId="46" fillId="2" borderId="6" xfId="0" applyFont="1" applyFill="1" applyBorder="1" applyAlignment="1">
      <alignment horizontal="justify" vertical="top" wrapText="1"/>
    </xf>
    <xf numFmtId="0" fontId="46" fillId="2" borderId="30" xfId="0" applyFont="1" applyFill="1" applyBorder="1" applyAlignment="1">
      <alignment horizontal="justify" vertical="top" wrapText="1"/>
    </xf>
    <xf numFmtId="0" fontId="46" fillId="2" borderId="25" xfId="0" applyFont="1" applyFill="1" applyBorder="1" applyAlignment="1">
      <alignment horizontal="justify" vertical="top" wrapText="1"/>
    </xf>
    <xf numFmtId="0" fontId="46" fillId="2" borderId="18" xfId="0" applyFont="1" applyFill="1" applyBorder="1" applyAlignment="1">
      <alignment horizontal="justify" vertical="top" wrapText="1"/>
    </xf>
    <xf numFmtId="0" fontId="27" fillId="2" borderId="6" xfId="0" applyFont="1" applyFill="1" applyBorder="1" applyAlignment="1">
      <alignment horizontal="left" vertical="top" wrapText="1"/>
    </xf>
    <xf numFmtId="0" fontId="46" fillId="2" borderId="24" xfId="0" applyFont="1" applyFill="1" applyBorder="1" applyAlignment="1">
      <alignment horizontal="justify" vertical="top" wrapText="1"/>
    </xf>
    <xf numFmtId="0" fontId="46" fillId="2" borderId="7" xfId="0" applyFont="1" applyFill="1" applyBorder="1" applyAlignment="1">
      <alignment horizontal="justify" vertical="top" wrapText="1"/>
    </xf>
    <xf numFmtId="0" fontId="46" fillId="2" borderId="12" xfId="0" applyFont="1" applyFill="1" applyBorder="1" applyAlignment="1">
      <alignment horizontal="justify" vertical="top" wrapText="1"/>
    </xf>
    <xf numFmtId="0" fontId="46" fillId="2" borderId="24" xfId="0" applyFont="1" applyFill="1" applyBorder="1" applyAlignment="1">
      <alignment horizontal="left" vertical="top" wrapText="1"/>
    </xf>
    <xf numFmtId="0" fontId="46" fillId="2" borderId="34" xfId="0" applyFont="1" applyFill="1" applyBorder="1" applyAlignment="1">
      <alignment horizontal="justify" vertical="top" wrapText="1"/>
    </xf>
    <xf numFmtId="0" fontId="46" fillId="2" borderId="0" xfId="0" applyFont="1" applyFill="1" applyBorder="1" applyAlignment="1">
      <alignment horizontal="justify" vertical="top" wrapText="1"/>
    </xf>
    <xf numFmtId="1" fontId="17" fillId="2" borderId="5" xfId="0" applyNumberFormat="1" applyFont="1" applyFill="1" applyBorder="1" applyAlignment="1">
      <alignment horizontal="center"/>
    </xf>
    <xf numFmtId="165" fontId="17" fillId="2" borderId="3" xfId="0" applyNumberFormat="1" applyFont="1" applyFill="1" applyBorder="1" applyAlignment="1">
      <alignment horizontal="center"/>
    </xf>
    <xf numFmtId="0" fontId="27" fillId="2" borderId="2" xfId="0" applyFont="1" applyFill="1" applyBorder="1" applyAlignment="1">
      <alignment vertical="top" wrapText="1"/>
    </xf>
    <xf numFmtId="1" fontId="17" fillId="2" borderId="25" xfId="0" applyNumberFormat="1" applyFont="1" applyFill="1" applyBorder="1" applyAlignment="1">
      <alignment horizontal="center"/>
    </xf>
    <xf numFmtId="165" fontId="17" fillId="2" borderId="22" xfId="0" applyNumberFormat="1" applyFont="1" applyFill="1" applyBorder="1" applyAlignment="1">
      <alignment horizontal="center"/>
    </xf>
    <xf numFmtId="0" fontId="46" fillId="2" borderId="17" xfId="0" applyFont="1" applyFill="1" applyBorder="1" applyAlignment="1">
      <alignment horizontal="justify" vertical="top" wrapText="1"/>
    </xf>
    <xf numFmtId="0" fontId="40" fillId="2" borderId="13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justify" vertical="top" wrapText="1"/>
    </xf>
    <xf numFmtId="0" fontId="27" fillId="2" borderId="52" xfId="0" applyFont="1" applyFill="1" applyBorder="1" applyAlignment="1">
      <alignment horizontal="justify" vertical="top" wrapText="1"/>
    </xf>
    <xf numFmtId="0" fontId="27" fillId="2" borderId="42" xfId="0" applyFont="1" applyFill="1" applyBorder="1" applyAlignment="1">
      <alignment horizontal="justify" vertical="top" wrapText="1"/>
    </xf>
    <xf numFmtId="0" fontId="27" fillId="2" borderId="42" xfId="0" applyFont="1" applyFill="1" applyBorder="1" applyAlignment="1">
      <alignment horizontal="left" vertical="top" wrapText="1"/>
    </xf>
    <xf numFmtId="0" fontId="28" fillId="2" borderId="10" xfId="0" applyFont="1" applyFill="1" applyBorder="1" applyAlignment="1">
      <alignment horizontal="justify" vertical="top" wrapText="1"/>
    </xf>
    <xf numFmtId="0" fontId="27" fillId="2" borderId="54" xfId="0" applyFont="1" applyFill="1" applyBorder="1" applyAlignment="1">
      <alignment horizontal="justify" vertical="top" wrapText="1"/>
    </xf>
    <xf numFmtId="0" fontId="28" fillId="2" borderId="31" xfId="0" applyFont="1" applyFill="1" applyBorder="1" applyAlignment="1">
      <alignment horizontal="left" vertical="top" wrapText="1"/>
    </xf>
    <xf numFmtId="0" fontId="28" fillId="2" borderId="11" xfId="0" applyFont="1" applyFill="1" applyBorder="1" applyAlignment="1">
      <alignment horizontal="left" vertical="top" wrapText="1"/>
    </xf>
    <xf numFmtId="0" fontId="28" fillId="2" borderId="12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justify" vertical="top" wrapText="1"/>
    </xf>
    <xf numFmtId="1" fontId="17" fillId="2" borderId="8" xfId="0" applyNumberFormat="1" applyFont="1" applyFill="1" applyBorder="1" applyAlignment="1">
      <alignment horizontal="center"/>
    </xf>
    <xf numFmtId="1" fontId="17" fillId="2" borderId="42" xfId="0" applyNumberFormat="1" applyFont="1" applyFill="1" applyBorder="1" applyAlignment="1">
      <alignment horizontal="center"/>
    </xf>
    <xf numFmtId="165" fontId="17" fillId="2" borderId="51" xfId="0" applyNumberFormat="1" applyFont="1" applyFill="1" applyBorder="1" applyAlignment="1">
      <alignment horizontal="center"/>
    </xf>
    <xf numFmtId="165" fontId="17" fillId="2" borderId="8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40" fillId="2" borderId="36" xfId="0" applyFont="1" applyFill="1" applyBorder="1" applyAlignment="1">
      <alignment horizontal="center" vertical="center" wrapText="1"/>
    </xf>
    <xf numFmtId="0" fontId="27" fillId="2" borderId="36" xfId="0" applyFont="1" applyFill="1" applyBorder="1" applyAlignment="1">
      <alignment horizontal="justify" vertical="top" wrapText="1"/>
    </xf>
    <xf numFmtId="0" fontId="27" fillId="2" borderId="36" xfId="0" applyFont="1" applyFill="1" applyBorder="1" applyAlignment="1">
      <alignment horizontal="left" vertical="top" wrapText="1"/>
    </xf>
    <xf numFmtId="0" fontId="28" fillId="2" borderId="17" xfId="0" applyFont="1" applyFill="1" applyBorder="1" applyAlignment="1">
      <alignment horizontal="justify" vertical="top" wrapText="1"/>
    </xf>
    <xf numFmtId="0" fontId="47" fillId="2" borderId="12" xfId="0" applyFont="1" applyFill="1" applyBorder="1" applyAlignment="1">
      <alignment horizontal="justify" vertical="top" wrapText="1"/>
    </xf>
    <xf numFmtId="0" fontId="47" fillId="2" borderId="7" xfId="0" applyFont="1" applyFill="1" applyBorder="1" applyAlignment="1">
      <alignment horizontal="justify" vertical="top" wrapText="1"/>
    </xf>
    <xf numFmtId="0" fontId="46" fillId="2" borderId="5" xfId="0" applyFont="1" applyFill="1" applyBorder="1" applyAlignment="1">
      <alignment horizontal="left" vertical="top" wrapText="1"/>
    </xf>
    <xf numFmtId="0" fontId="40" fillId="2" borderId="33" xfId="0" applyFont="1" applyFill="1" applyBorder="1" applyAlignment="1">
      <alignment horizontal="center" vertical="top" wrapText="1"/>
    </xf>
    <xf numFmtId="0" fontId="27" fillId="2" borderId="32" xfId="0" applyFont="1" applyFill="1" applyBorder="1" applyAlignment="1">
      <alignment horizontal="center" vertical="top" wrapText="1"/>
    </xf>
    <xf numFmtId="0" fontId="27" fillId="2" borderId="35" xfId="0" applyFont="1" applyFill="1" applyBorder="1" applyAlignment="1">
      <alignment horizontal="center" vertical="top" wrapText="1"/>
    </xf>
    <xf numFmtId="0" fontId="47" fillId="2" borderId="2" xfId="0" applyFont="1" applyFill="1" applyBorder="1" applyAlignment="1">
      <alignment horizontal="justify" vertical="top" wrapText="1"/>
    </xf>
    <xf numFmtId="0" fontId="47" fillId="2" borderId="14" xfId="0" applyFont="1" applyFill="1" applyBorder="1" applyAlignment="1">
      <alignment horizontal="justify" vertical="top" wrapText="1"/>
    </xf>
    <xf numFmtId="0" fontId="28" fillId="2" borderId="32" xfId="0" applyFont="1" applyFill="1" applyBorder="1" applyAlignment="1">
      <alignment horizontal="center" vertical="top" wrapText="1"/>
    </xf>
    <xf numFmtId="0" fontId="47" fillId="2" borderId="0" xfId="0" applyFont="1" applyFill="1" applyBorder="1" applyAlignment="1">
      <alignment horizontal="justify" vertical="top" wrapText="1"/>
    </xf>
    <xf numFmtId="0" fontId="27" fillId="2" borderId="14" xfId="0" applyFont="1" applyFill="1" applyBorder="1" applyAlignment="1">
      <alignment horizontal="left" vertical="top" wrapText="1"/>
    </xf>
    <xf numFmtId="0" fontId="46" fillId="2" borderId="35" xfId="0" applyFont="1" applyFill="1" applyBorder="1" applyAlignment="1">
      <alignment horizontal="center" vertical="top" wrapText="1"/>
    </xf>
    <xf numFmtId="0" fontId="46" fillId="2" borderId="25" xfId="0" applyFont="1" applyFill="1" applyBorder="1" applyAlignment="1">
      <alignment horizontal="left" vertical="top" wrapText="1"/>
    </xf>
    <xf numFmtId="0" fontId="27" fillId="2" borderId="7" xfId="0" applyFont="1" applyFill="1" applyBorder="1" applyAlignment="1">
      <alignment horizontal="left" vertical="top" wrapText="1"/>
    </xf>
    <xf numFmtId="0" fontId="40" fillId="2" borderId="32" xfId="0" applyFont="1" applyFill="1" applyBorder="1" applyAlignment="1">
      <alignment horizontal="center" vertical="top" wrapText="1"/>
    </xf>
    <xf numFmtId="0" fontId="40" fillId="2" borderId="35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left" vertical="top" wrapText="1"/>
    </xf>
    <xf numFmtId="0" fontId="27" fillId="2" borderId="32" xfId="0" applyFont="1" applyFill="1" applyBorder="1" applyAlignment="1">
      <alignment vertical="top" wrapText="1"/>
    </xf>
    <xf numFmtId="0" fontId="27" fillId="2" borderId="14" xfId="0" applyFont="1" applyFill="1" applyBorder="1" applyAlignment="1">
      <alignment vertical="top" wrapText="1"/>
    </xf>
    <xf numFmtId="0" fontId="27" fillId="2" borderId="5" xfId="0" applyFont="1" applyFill="1" applyBorder="1" applyAlignment="1">
      <alignment vertical="top" wrapText="1"/>
    </xf>
    <xf numFmtId="0" fontId="27" fillId="2" borderId="18" xfId="0" applyFont="1" applyFill="1" applyBorder="1" applyAlignment="1">
      <alignment vertical="top" wrapText="1"/>
    </xf>
    <xf numFmtId="0" fontId="27" fillId="2" borderId="43" xfId="0" applyFont="1" applyFill="1" applyBorder="1" applyAlignment="1">
      <alignment vertical="top" wrapText="1"/>
    </xf>
    <xf numFmtId="0" fontId="27" fillId="2" borderId="17" xfId="0" applyFont="1" applyFill="1" applyBorder="1" applyAlignment="1">
      <alignment vertical="top" wrapText="1"/>
    </xf>
    <xf numFmtId="0" fontId="13" fillId="2" borderId="6" xfId="0" applyFont="1" applyFill="1" applyBorder="1"/>
    <xf numFmtId="0" fontId="13" fillId="2" borderId="18" xfId="0" applyFont="1" applyFill="1" applyBorder="1"/>
    <xf numFmtId="0" fontId="13" fillId="2" borderId="25" xfId="0" applyFont="1" applyFill="1" applyBorder="1"/>
    <xf numFmtId="0" fontId="27" fillId="2" borderId="41" xfId="0" applyFont="1" applyFill="1" applyBorder="1" applyAlignment="1">
      <alignment horizontal="left" vertical="top" wrapText="1"/>
    </xf>
    <xf numFmtId="0" fontId="47" fillId="2" borderId="6" xfId="0" applyFont="1" applyFill="1" applyBorder="1" applyAlignment="1">
      <alignment horizontal="justify" vertical="top" wrapText="1"/>
    </xf>
    <xf numFmtId="0" fontId="40" fillId="2" borderId="13" xfId="0" applyFont="1" applyFill="1" applyBorder="1" applyAlignment="1">
      <alignment horizontal="center" vertical="top" wrapText="1"/>
    </xf>
    <xf numFmtId="0" fontId="27" fillId="2" borderId="41" xfId="0" applyFont="1" applyFill="1" applyBorder="1" applyAlignment="1">
      <alignment horizontal="justify" vertical="top" wrapText="1"/>
    </xf>
    <xf numFmtId="0" fontId="40" fillId="2" borderId="25" xfId="0" applyFont="1" applyFill="1" applyBorder="1" applyAlignment="1">
      <alignment horizontal="center" vertical="top" wrapText="1"/>
    </xf>
    <xf numFmtId="0" fontId="27" fillId="2" borderId="59" xfId="0" applyFont="1" applyFill="1" applyBorder="1" applyAlignment="1">
      <alignment horizontal="justify" vertical="top" wrapText="1"/>
    </xf>
    <xf numFmtId="0" fontId="40" fillId="2" borderId="2" xfId="0" applyFont="1" applyFill="1" applyBorder="1" applyAlignment="1">
      <alignment horizontal="center" vertical="top" wrapText="1"/>
    </xf>
    <xf numFmtId="0" fontId="27" fillId="2" borderId="60" xfId="0" applyFont="1" applyFill="1" applyBorder="1" applyAlignment="1">
      <alignment horizontal="justify" vertical="top" wrapText="1"/>
    </xf>
    <xf numFmtId="0" fontId="40" fillId="2" borderId="6" xfId="0" applyFont="1" applyFill="1" applyBorder="1" applyAlignment="1">
      <alignment horizontal="center" vertical="top" wrapText="1"/>
    </xf>
    <xf numFmtId="0" fontId="27" fillId="2" borderId="6" xfId="0" applyFont="1" applyFill="1" applyBorder="1" applyAlignment="1">
      <alignment vertical="top" wrapText="1"/>
    </xf>
    <xf numFmtId="0" fontId="27" fillId="2" borderId="7" xfId="0" applyFont="1" applyFill="1" applyBorder="1" applyAlignment="1">
      <alignment vertical="top" wrapText="1"/>
    </xf>
    <xf numFmtId="0" fontId="27" fillId="2" borderId="14" xfId="0" applyFont="1" applyFill="1" applyBorder="1" applyAlignment="1">
      <alignment vertical="top"/>
    </xf>
    <xf numFmtId="0" fontId="27" fillId="2" borderId="21" xfId="0" applyFont="1" applyFill="1" applyBorder="1" applyAlignment="1">
      <alignment horizontal="justify" vertical="top" wrapText="1"/>
    </xf>
    <xf numFmtId="0" fontId="28" fillId="2" borderId="20" xfId="0" applyFont="1" applyFill="1" applyBorder="1" applyAlignment="1">
      <alignment horizontal="justify" vertical="top" wrapText="1"/>
    </xf>
    <xf numFmtId="0" fontId="27" fillId="2" borderId="2" xfId="0" applyNumberFormat="1" applyFont="1" applyFill="1" applyBorder="1" applyAlignment="1">
      <alignment horizontal="justify" vertical="top" wrapText="1"/>
    </xf>
    <xf numFmtId="0" fontId="27" fillId="2" borderId="14" xfId="0" applyFont="1" applyFill="1" applyBorder="1" applyAlignment="1">
      <alignment horizontal="center" vertical="top" wrapText="1"/>
    </xf>
    <xf numFmtId="0" fontId="27" fillId="2" borderId="35" xfId="0" applyFont="1" applyFill="1" applyBorder="1" applyAlignment="1">
      <alignment vertical="top" wrapText="1"/>
    </xf>
    <xf numFmtId="0" fontId="27" fillId="2" borderId="18" xfId="0" applyFont="1" applyFill="1" applyBorder="1" applyAlignment="1">
      <alignment horizontal="center" vertical="top" wrapText="1"/>
    </xf>
    <xf numFmtId="0" fontId="29" fillId="2" borderId="33" xfId="0" applyFont="1" applyFill="1" applyBorder="1" applyAlignment="1">
      <alignment horizontal="center" vertical="top" wrapText="1"/>
    </xf>
    <xf numFmtId="0" fontId="47" fillId="2" borderId="30" xfId="0" applyFont="1" applyFill="1" applyBorder="1" applyAlignment="1">
      <alignment horizontal="justify" vertical="top" wrapText="1"/>
    </xf>
    <xf numFmtId="0" fontId="27" fillId="2" borderId="12" xfId="0" applyFont="1" applyFill="1" applyBorder="1" applyAlignment="1">
      <alignment horizontal="left" vertical="center" wrapText="1"/>
    </xf>
    <xf numFmtId="0" fontId="47" fillId="2" borderId="14" xfId="0" applyFont="1" applyFill="1" applyBorder="1" applyAlignment="1">
      <alignment horizontal="left" vertical="top" wrapText="1"/>
    </xf>
    <xf numFmtId="0" fontId="47" fillId="2" borderId="0" xfId="0" applyFont="1" applyFill="1" applyBorder="1" applyAlignment="1">
      <alignment horizontal="left" vertical="top" wrapText="1"/>
    </xf>
    <xf numFmtId="165" fontId="13" fillId="2" borderId="0" xfId="0" applyNumberFormat="1" applyFont="1" applyFill="1" applyBorder="1"/>
    <xf numFmtId="0" fontId="27" fillId="2" borderId="34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3" fontId="27" fillId="2" borderId="2" xfId="0" applyNumberFormat="1" applyFont="1" applyFill="1" applyBorder="1" applyAlignment="1">
      <alignment horizontal="justify" vertical="top" wrapText="1"/>
    </xf>
    <xf numFmtId="0" fontId="47" fillId="2" borderId="8" xfId="0" applyFont="1" applyFill="1" applyBorder="1" applyAlignment="1">
      <alignment horizontal="justify" vertical="top" wrapText="1"/>
    </xf>
    <xf numFmtId="0" fontId="28" fillId="2" borderId="35" xfId="0" applyFont="1" applyFill="1" applyBorder="1" applyAlignment="1">
      <alignment horizontal="center" vertical="top" wrapText="1"/>
    </xf>
    <xf numFmtId="0" fontId="40" fillId="2" borderId="36" xfId="0" applyFont="1" applyFill="1" applyBorder="1" applyAlignment="1">
      <alignment horizontal="center" vertical="top" wrapText="1"/>
    </xf>
    <xf numFmtId="0" fontId="27" fillId="2" borderId="43" xfId="0" applyFont="1" applyFill="1" applyBorder="1" applyAlignment="1">
      <alignment horizontal="justify" vertical="top" wrapText="1"/>
    </xf>
    <xf numFmtId="0" fontId="27" fillId="2" borderId="43" xfId="0" applyFont="1" applyFill="1" applyBorder="1" applyAlignment="1">
      <alignment horizontal="left" vertical="top" wrapText="1"/>
    </xf>
    <xf numFmtId="0" fontId="27" fillId="2" borderId="17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center" vertical="top" wrapText="1"/>
    </xf>
    <xf numFmtId="0" fontId="27" fillId="2" borderId="8" xfId="0" applyFont="1" applyFill="1" applyBorder="1" applyAlignment="1">
      <alignment horizontal="left" vertical="top" wrapText="1"/>
    </xf>
    <xf numFmtId="0" fontId="28" fillId="2" borderId="57" xfId="0" applyFont="1" applyFill="1" applyBorder="1" applyAlignment="1"/>
    <xf numFmtId="0" fontId="26" fillId="2" borderId="58" xfId="0" applyFont="1" applyFill="1" applyBorder="1" applyAlignment="1"/>
    <xf numFmtId="0" fontId="27" fillId="2" borderId="48" xfId="0" applyFont="1" applyFill="1" applyBorder="1" applyAlignment="1">
      <alignment horizontal="left" vertical="top" wrapText="1"/>
    </xf>
    <xf numFmtId="0" fontId="27" fillId="2" borderId="50" xfId="0" applyFont="1" applyFill="1" applyBorder="1" applyAlignment="1">
      <alignment horizontal="left" vertical="top" wrapText="1"/>
    </xf>
    <xf numFmtId="0" fontId="26" fillId="2" borderId="0" xfId="0" applyFont="1" applyFill="1" applyAlignment="1"/>
    <xf numFmtId="0" fontId="26" fillId="2" borderId="0" xfId="0" applyFont="1" applyFill="1" applyAlignment="1">
      <alignment horizontal="left"/>
    </xf>
    <xf numFmtId="0" fontId="40" fillId="2" borderId="15" xfId="0" applyFont="1" applyFill="1" applyBorder="1" applyAlignment="1">
      <alignment horizontal="center" vertical="top" wrapText="1"/>
    </xf>
    <xf numFmtId="0" fontId="27" fillId="2" borderId="16" xfId="0" applyFont="1" applyFill="1" applyBorder="1" applyAlignment="1">
      <alignment horizontal="justify" vertical="top" wrapText="1"/>
    </xf>
    <xf numFmtId="0" fontId="27" fillId="2" borderId="39" xfId="0" applyFont="1" applyFill="1" applyBorder="1" applyAlignment="1">
      <alignment horizontal="justify" vertical="top" wrapText="1"/>
    </xf>
    <xf numFmtId="0" fontId="27" fillId="2" borderId="38" xfId="0" applyFont="1" applyFill="1" applyBorder="1" applyAlignment="1">
      <alignment horizontal="justify" vertical="top" wrapText="1"/>
    </xf>
    <xf numFmtId="0" fontId="27" fillId="2" borderId="0" xfId="9" applyNumberFormat="1" applyFont="1" applyFill="1">
      <alignment horizontal="center" vertical="center" wrapText="1"/>
      <protection locked="0"/>
    </xf>
    <xf numFmtId="0" fontId="17" fillId="2" borderId="6" xfId="9" applyNumberFormat="1" applyFont="1" applyFill="1" applyBorder="1" applyAlignment="1">
      <alignment horizontal="center" vertical="center" textRotation="90" wrapText="1"/>
      <protection locked="0"/>
    </xf>
    <xf numFmtId="0" fontId="27" fillId="2" borderId="0" xfId="9" applyNumberFormat="1" applyFont="1" applyFill="1" applyAlignment="1">
      <alignment horizontal="center" vertical="center" wrapText="1"/>
      <protection locked="0"/>
    </xf>
    <xf numFmtId="0" fontId="28" fillId="2" borderId="12" xfId="9" applyNumberFormat="1" applyFont="1" applyFill="1" applyBorder="1" applyAlignment="1">
      <alignment horizontal="center" vertical="center" textRotation="90" wrapText="1"/>
      <protection locked="0"/>
    </xf>
    <xf numFmtId="49" fontId="12" fillId="2" borderId="2" xfId="9" applyNumberFormat="1" applyFont="1" applyFill="1" applyBorder="1" applyAlignment="1">
      <alignment horizontal="center" vertical="center" wrapText="1"/>
      <protection locked="0"/>
    </xf>
    <xf numFmtId="0" fontId="28" fillId="2" borderId="2" xfId="9" applyNumberFormat="1" applyFont="1" applyFill="1" applyBorder="1" applyAlignment="1">
      <alignment horizontal="center" vertical="center" textRotation="90" wrapText="1"/>
      <protection locked="0"/>
    </xf>
    <xf numFmtId="0" fontId="28" fillId="2" borderId="14" xfId="9" applyNumberFormat="1" applyFont="1" applyFill="1" applyBorder="1" applyAlignment="1">
      <alignment horizontal="center" vertical="center" textRotation="90" wrapText="1"/>
      <protection locked="0"/>
    </xf>
    <xf numFmtId="0" fontId="28" fillId="2" borderId="2" xfId="9" applyNumberFormat="1" applyFont="1" applyFill="1" applyBorder="1" applyAlignment="1">
      <alignment horizontal="right" vertical="center" textRotation="90" wrapText="1"/>
      <protection locked="0"/>
    </xf>
    <xf numFmtId="0" fontId="28" fillId="2" borderId="30" xfId="9" applyNumberFormat="1" applyFont="1" applyFill="1" applyBorder="1" applyAlignment="1">
      <alignment horizontal="center" vertical="center" textRotation="90" wrapText="1"/>
      <protection locked="0"/>
    </xf>
    <xf numFmtId="0" fontId="12" fillId="2" borderId="2" xfId="9" applyNumberFormat="1" applyFont="1" applyFill="1" applyBorder="1" applyAlignment="1">
      <alignment horizontal="center" vertical="center" textRotation="255" wrapText="1"/>
      <protection locked="0"/>
    </xf>
    <xf numFmtId="0" fontId="12" fillId="2" borderId="2" xfId="9" applyNumberFormat="1" applyFont="1" applyFill="1" applyBorder="1" applyAlignment="1">
      <alignment horizontal="right" vertical="center" textRotation="255" wrapText="1"/>
      <protection locked="0"/>
    </xf>
    <xf numFmtId="0" fontId="12" fillId="2" borderId="12" xfId="9" applyNumberFormat="1" applyFont="1" applyFill="1" applyBorder="1" applyAlignment="1" applyProtection="1">
      <alignment horizontal="center" vertical="center" textRotation="255" wrapText="1"/>
      <protection locked="0"/>
    </xf>
    <xf numFmtId="0" fontId="12" fillId="2" borderId="34" xfId="9" applyNumberFormat="1" applyFont="1" applyFill="1" applyBorder="1" applyAlignment="1" applyProtection="1">
      <alignment horizontal="center" vertical="center" textRotation="255" wrapText="1"/>
      <protection locked="0"/>
    </xf>
    <xf numFmtId="0" fontId="12" fillId="2" borderId="0" xfId="9" applyNumberFormat="1" applyFont="1" applyFill="1" applyAlignment="1" applyProtection="1">
      <alignment horizontal="center" vertical="center" wrapText="1"/>
      <protection locked="0"/>
    </xf>
    <xf numFmtId="0" fontId="12" fillId="2" borderId="2" xfId="9" applyNumberFormat="1" applyFont="1" applyFill="1" applyBorder="1" applyAlignment="1" applyProtection="1">
      <alignment horizontal="center" vertical="center" textRotation="255" wrapText="1"/>
      <protection locked="0"/>
    </xf>
    <xf numFmtId="0" fontId="12" fillId="2" borderId="14" xfId="9" applyNumberFormat="1" applyFont="1" applyFill="1" applyBorder="1" applyAlignment="1" applyProtection="1">
      <alignment horizontal="center" vertical="center" textRotation="255" wrapText="1"/>
      <protection locked="0"/>
    </xf>
    <xf numFmtId="0" fontId="12" fillId="2" borderId="18" xfId="9" applyNumberFormat="1" applyFont="1" applyFill="1" applyBorder="1" applyAlignment="1" applyProtection="1">
      <alignment horizontal="center" vertical="center" textRotation="255" wrapText="1"/>
      <protection locked="0"/>
    </xf>
    <xf numFmtId="0" fontId="12" fillId="2" borderId="39" xfId="9" applyNumberFormat="1" applyFont="1" applyFill="1" applyBorder="1" applyAlignment="1" applyProtection="1">
      <alignment horizontal="center" vertical="center" textRotation="255" wrapText="1"/>
      <protection locked="0"/>
    </xf>
    <xf numFmtId="0" fontId="12" fillId="2" borderId="41" xfId="9" applyNumberFormat="1" applyFont="1" applyFill="1" applyBorder="1" applyAlignment="1" applyProtection="1">
      <alignment horizontal="center" vertical="center" textRotation="255" wrapText="1"/>
      <protection locked="0"/>
    </xf>
    <xf numFmtId="0" fontId="12" fillId="2" borderId="12" xfId="9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9" applyNumberFormat="1" applyFont="1" applyFill="1" applyBorder="1" applyAlignment="1" applyProtection="1">
      <alignment horizontal="center" vertical="center" wrapText="1"/>
      <protection locked="0"/>
    </xf>
    <xf numFmtId="0" fontId="12" fillId="2" borderId="34" xfId="9" applyNumberFormat="1" applyFont="1" applyFill="1" applyBorder="1">
      <alignment horizontal="center" vertical="center" wrapText="1"/>
      <protection locked="0"/>
    </xf>
    <xf numFmtId="0" fontId="12" fillId="2" borderId="39" xfId="9" applyNumberFormat="1" applyFont="1" applyFill="1" applyBorder="1">
      <alignment horizontal="center" vertical="center" wrapText="1"/>
      <protection locked="0"/>
    </xf>
    <xf numFmtId="0" fontId="12" fillId="2" borderId="0" xfId="9" applyNumberFormat="1" applyFont="1" applyFill="1" applyBorder="1">
      <alignment horizontal="center" vertical="center" wrapText="1"/>
      <protection locked="0"/>
    </xf>
    <xf numFmtId="0" fontId="12" fillId="2" borderId="21" xfId="9" applyNumberFormat="1" applyFont="1" applyFill="1" applyBorder="1">
      <alignment horizontal="center" vertical="center" wrapText="1"/>
      <protection locked="0"/>
    </xf>
    <xf numFmtId="0" fontId="12" fillId="2" borderId="30" xfId="9" applyNumberFormat="1" applyFont="1" applyFill="1" applyBorder="1" applyAlignment="1" applyProtection="1">
      <alignment horizontal="center" vertical="center" textRotation="255" wrapText="1"/>
      <protection locked="0"/>
    </xf>
    <xf numFmtId="4" fontId="12" fillId="2" borderId="2" xfId="9" applyNumberFormat="1" applyFont="1" applyFill="1" applyBorder="1" applyAlignment="1">
      <alignment horizontal="center" vertical="center" wrapText="1"/>
      <protection locked="0"/>
    </xf>
    <xf numFmtId="0" fontId="12" fillId="2" borderId="2" xfId="9" applyNumberFormat="1" applyFont="1" applyFill="1" applyBorder="1" applyAlignment="1">
      <alignment horizontal="center" vertical="center" textRotation="90" wrapText="1"/>
      <protection locked="0"/>
    </xf>
    <xf numFmtId="0" fontId="12" fillId="2" borderId="21" xfId="9" applyNumberFormat="1" applyFont="1" applyFill="1" applyBorder="1" applyAlignment="1" applyProtection="1">
      <alignment horizontal="center" vertical="center" textRotation="255" wrapText="1"/>
      <protection locked="0"/>
    </xf>
    <xf numFmtId="0" fontId="12" fillId="2" borderId="2" xfId="9" applyNumberFormat="1" applyFont="1" applyFill="1" applyBorder="1" applyAlignment="1" applyProtection="1">
      <alignment horizontal="center" vertical="center" wrapText="1"/>
    </xf>
    <xf numFmtId="0" fontId="12" fillId="2" borderId="14" xfId="9" applyNumberFormat="1" applyFont="1" applyFill="1" applyBorder="1" applyAlignment="1" applyProtection="1">
      <alignment horizontal="center" vertical="center" wrapText="1"/>
    </xf>
    <xf numFmtId="0" fontId="12" fillId="2" borderId="30" xfId="9" applyNumberFormat="1" applyFont="1" applyFill="1" applyBorder="1" applyAlignment="1" applyProtection="1">
      <alignment horizontal="center" vertical="center" wrapText="1"/>
    </xf>
    <xf numFmtId="0" fontId="29" fillId="2" borderId="46" xfId="9" applyNumberFormat="1" applyFont="1" applyFill="1" applyBorder="1">
      <alignment horizontal="center" vertical="center" wrapText="1"/>
      <protection locked="0"/>
    </xf>
    <xf numFmtId="0" fontId="17" fillId="2" borderId="0" xfId="9" applyNumberFormat="1" applyFont="1" applyFill="1" applyBorder="1" applyAlignment="1">
      <alignment horizontal="center" vertical="center"/>
      <protection locked="0"/>
    </xf>
    <xf numFmtId="0" fontId="12" fillId="2" borderId="0" xfId="9" applyNumberFormat="1" applyFont="1" applyFill="1" applyBorder="1" applyAlignment="1">
      <alignment vertical="center"/>
      <protection locked="0"/>
    </xf>
    <xf numFmtId="0" fontId="12" fillId="2" borderId="0" xfId="9" applyNumberFormat="1" applyFont="1" applyFill="1" applyBorder="1" applyAlignment="1">
      <alignment horizontal="left" vertical="center" wrapText="1"/>
      <protection locked="0"/>
    </xf>
    <xf numFmtId="0" fontId="17" fillId="2" borderId="0" xfId="9" applyNumberFormat="1" applyFont="1" applyFill="1" applyBorder="1" applyAlignment="1">
      <alignment wrapText="1"/>
      <protection locked="0"/>
    </xf>
    <xf numFmtId="0" fontId="17" fillId="2" borderId="0" xfId="9" applyNumberFormat="1" applyFont="1" applyFill="1" applyBorder="1">
      <alignment horizontal="center" vertical="center" wrapText="1"/>
      <protection locked="0"/>
    </xf>
    <xf numFmtId="0" fontId="12" fillId="2" borderId="0" xfId="9" applyNumberFormat="1" applyFont="1" applyFill="1" applyBorder="1" applyAlignment="1">
      <alignment wrapText="1"/>
      <protection locked="0"/>
    </xf>
    <xf numFmtId="0" fontId="12" fillId="2" borderId="0" xfId="9" applyNumberFormat="1" applyFont="1" applyFill="1" applyBorder="1" applyAlignment="1">
      <alignment horizontal="center" vertical="center"/>
      <protection locked="0"/>
    </xf>
    <xf numFmtId="0" fontId="17" fillId="2" borderId="0" xfId="9" applyNumberFormat="1" applyFont="1" applyFill="1" applyBorder="1" applyAlignment="1">
      <alignment horizontal="center" vertical="center" wrapText="1"/>
      <protection locked="0"/>
    </xf>
    <xf numFmtId="0" fontId="17" fillId="2" borderId="0" xfId="9" applyNumberFormat="1" applyFont="1" applyFill="1" applyAlignment="1">
      <alignment vertical="center"/>
      <protection locked="0"/>
    </xf>
    <xf numFmtId="0" fontId="17" fillId="2" borderId="0" xfId="9" applyNumberFormat="1" applyFont="1" applyFill="1" applyAlignment="1">
      <alignment horizontal="center" vertical="center"/>
      <protection locked="0"/>
    </xf>
    <xf numFmtId="0" fontId="17" fillId="2" borderId="0" xfId="9" applyNumberFormat="1" applyFont="1" applyFill="1" applyAlignment="1">
      <alignment horizontal="left" vertical="center" wrapText="1"/>
      <protection locked="0"/>
    </xf>
    <xf numFmtId="0" fontId="17" fillId="2" borderId="0" xfId="9" applyNumberFormat="1" applyFont="1" applyFill="1">
      <alignment horizontal="center" vertical="center" wrapText="1"/>
      <protection locked="0"/>
    </xf>
    <xf numFmtId="0" fontId="17" fillId="2" borderId="0" xfId="9" applyNumberFormat="1" applyFont="1" applyFill="1" applyAlignment="1">
      <alignment wrapText="1"/>
      <protection locked="0"/>
    </xf>
    <xf numFmtId="0" fontId="17" fillId="2" borderId="0" xfId="9" applyNumberFormat="1" applyFont="1" applyFill="1" applyAlignment="1">
      <alignment horizontal="center" vertical="center" wrapText="1"/>
      <protection locked="0"/>
    </xf>
    <xf numFmtId="0" fontId="26" fillId="2" borderId="0" xfId="9" applyNumberFormat="1" applyFont="1" applyFill="1" applyAlignment="1">
      <alignment horizontal="left" vertical="center"/>
      <protection locked="0"/>
    </xf>
    <xf numFmtId="0" fontId="17" fillId="2" borderId="0" xfId="9" applyNumberFormat="1" applyFont="1" applyFill="1" applyAlignment="1">
      <alignment horizontal="left" vertical="center"/>
      <protection locked="0"/>
    </xf>
    <xf numFmtId="0" fontId="31" fillId="2" borderId="0" xfId="9" applyNumberFormat="1" applyFont="1" applyFill="1" applyAlignment="1">
      <alignment vertical="center"/>
      <protection locked="0"/>
    </xf>
    <xf numFmtId="0" fontId="31" fillId="2" borderId="0" xfId="9" applyNumberFormat="1" applyFont="1" applyFill="1" applyAlignment="1">
      <alignment horizontal="left" vertical="center"/>
      <protection locked="0"/>
    </xf>
    <xf numFmtId="0" fontId="31" fillId="2" borderId="0" xfId="9" applyNumberFormat="1" applyFont="1" applyFill="1" applyAlignment="1">
      <alignment horizontal="left" vertical="center" wrapText="1"/>
      <protection locked="0"/>
    </xf>
    <xf numFmtId="0" fontId="31" fillId="2" borderId="0" xfId="9" applyNumberFormat="1" applyFont="1" applyFill="1">
      <alignment horizontal="center" vertical="center" wrapText="1"/>
      <protection locked="0"/>
    </xf>
    <xf numFmtId="0" fontId="31" fillId="2" borderId="0" xfId="9" applyNumberFormat="1" applyFont="1" applyFill="1" applyAlignment="1">
      <alignment wrapText="1"/>
      <protection locked="0"/>
    </xf>
    <xf numFmtId="0" fontId="31" fillId="2" borderId="0" xfId="9" applyNumberFormat="1" applyFont="1" applyFill="1" applyAlignment="1">
      <alignment horizontal="center" vertical="center" wrapText="1"/>
      <protection locked="0"/>
    </xf>
    <xf numFmtId="49" fontId="12" fillId="2" borderId="2" xfId="9" applyNumberFormat="1" applyFont="1" applyFill="1" applyBorder="1" applyAlignment="1" applyProtection="1">
      <alignment horizontal="center" vertical="center" wrapText="1"/>
    </xf>
    <xf numFmtId="49" fontId="12" fillId="2" borderId="21" xfId="9" applyNumberFormat="1" applyFont="1" applyFill="1" applyBorder="1">
      <alignment horizontal="center" vertical="center" wrapText="1"/>
      <protection locked="0"/>
    </xf>
    <xf numFmtId="0" fontId="12" fillId="2" borderId="52" xfId="9" applyNumberFormat="1" applyFont="1" applyFill="1" applyBorder="1">
      <alignment horizontal="center" vertical="center" wrapText="1"/>
      <protection locked="0"/>
    </xf>
    <xf numFmtId="49" fontId="12" fillId="2" borderId="12" xfId="9" applyNumberFormat="1" applyFont="1" applyFill="1" applyBorder="1">
      <alignment horizontal="center" vertical="center" wrapText="1"/>
      <protection locked="0"/>
    </xf>
    <xf numFmtId="49" fontId="12" fillId="2" borderId="18" xfId="9" applyNumberFormat="1" applyFont="1" applyFill="1" applyBorder="1">
      <alignment horizontal="center" vertical="center" wrapText="1"/>
      <protection locked="0"/>
    </xf>
    <xf numFmtId="49" fontId="12" fillId="2" borderId="34" xfId="9" applyNumberFormat="1" applyFont="1" applyFill="1" applyBorder="1">
      <alignment horizontal="center" vertical="center" wrapText="1"/>
      <protection locked="0"/>
    </xf>
    <xf numFmtId="49" fontId="12" fillId="2" borderId="2" xfId="9" applyNumberFormat="1" applyFont="1" applyFill="1" applyBorder="1">
      <alignment horizontal="center" vertical="center" wrapText="1"/>
      <protection locked="0"/>
    </xf>
    <xf numFmtId="49" fontId="12" fillId="2" borderId="14" xfId="9" applyNumberFormat="1" applyFont="1" applyFill="1" applyBorder="1">
      <alignment horizontal="center" vertical="center" wrapText="1"/>
      <protection locked="0"/>
    </xf>
    <xf numFmtId="49" fontId="12" fillId="2" borderId="52" xfId="9" applyNumberFormat="1" applyFont="1" applyFill="1" applyBorder="1">
      <alignment horizontal="center" vertical="center" wrapText="1"/>
      <protection locked="0"/>
    </xf>
    <xf numFmtId="49" fontId="12" fillId="2" borderId="39" xfId="9" applyNumberFormat="1" applyFont="1" applyFill="1" applyBorder="1">
      <alignment horizontal="center" vertical="center" wrapText="1"/>
      <protection locked="0"/>
    </xf>
    <xf numFmtId="49" fontId="12" fillId="2" borderId="30" xfId="9" applyNumberFormat="1" applyFont="1" applyFill="1" applyBorder="1">
      <alignment horizontal="center" vertical="center" wrapText="1"/>
      <protection locked="0"/>
    </xf>
    <xf numFmtId="0" fontId="26" fillId="2" borderId="0" xfId="9" applyNumberFormat="1" applyFont="1" applyFill="1" applyAlignment="1">
      <alignment horizontal="center" vertical="center" wrapText="1"/>
      <protection locked="0"/>
    </xf>
    <xf numFmtId="0" fontId="16" fillId="2" borderId="2" xfId="11" applyFont="1" applyFill="1" applyBorder="1" applyAlignment="1">
      <alignment vertical="center"/>
    </xf>
    <xf numFmtId="0" fontId="16" fillId="2" borderId="2" xfId="11" applyFont="1" applyFill="1" applyBorder="1" applyAlignment="1">
      <alignment horizontal="center" vertical="center"/>
    </xf>
    <xf numFmtId="0" fontId="50" fillId="2" borderId="2" xfId="11" applyFont="1" applyFill="1" applyBorder="1" applyAlignment="1">
      <alignment horizontal="center" vertical="center"/>
    </xf>
    <xf numFmtId="0" fontId="50" fillId="2" borderId="2" xfId="11" applyFont="1" applyFill="1" applyBorder="1" applyAlignment="1">
      <alignment horizontal="left" vertical="center"/>
    </xf>
    <xf numFmtId="0" fontId="16" fillId="2" borderId="2" xfId="11" applyFont="1" applyFill="1" applyBorder="1" applyAlignment="1">
      <alignment horizontal="left" vertical="center"/>
    </xf>
    <xf numFmtId="49" fontId="16" fillId="2" borderId="2" xfId="11" applyNumberFormat="1" applyFont="1" applyFill="1" applyBorder="1" applyAlignment="1">
      <alignment horizontal="center"/>
    </xf>
    <xf numFmtId="0" fontId="16" fillId="2" borderId="2" xfId="11" applyFont="1" applyFill="1" applyBorder="1" applyAlignment="1"/>
    <xf numFmtId="0" fontId="16" fillId="2" borderId="2" xfId="11" applyFont="1" applyFill="1" applyBorder="1" applyAlignment="1">
      <alignment horizontal="center"/>
    </xf>
    <xf numFmtId="0" fontId="16" fillId="2" borderId="2" xfId="11" applyFont="1" applyFill="1" applyBorder="1" applyAlignment="1">
      <alignment horizontal="left"/>
    </xf>
    <xf numFmtId="0" fontId="50" fillId="2" borderId="2" xfId="11" applyFont="1" applyFill="1" applyBorder="1" applyAlignment="1">
      <alignment vertical="center"/>
    </xf>
    <xf numFmtId="0" fontId="50" fillId="2" borderId="2" xfId="11" applyFont="1" applyFill="1" applyBorder="1" applyAlignment="1"/>
    <xf numFmtId="49" fontId="50" fillId="2" borderId="2" xfId="11" applyNumberFormat="1" applyFont="1" applyFill="1" applyBorder="1" applyAlignment="1">
      <alignment horizontal="center" vertical="center"/>
    </xf>
    <xf numFmtId="49" fontId="16" fillId="2" borderId="2" xfId="11" applyNumberFormat="1" applyFont="1" applyFill="1" applyBorder="1" applyAlignment="1">
      <alignment horizontal="center" vertical="center"/>
    </xf>
    <xf numFmtId="49" fontId="50" fillId="2" borderId="2" xfId="11" applyNumberFormat="1" applyFont="1" applyFill="1" applyBorder="1" applyAlignment="1">
      <alignment horizontal="center" vertical="center" wrapText="1"/>
    </xf>
    <xf numFmtId="0" fontId="16" fillId="2" borderId="2" xfId="11" applyFont="1" applyFill="1" applyBorder="1" applyAlignment="1">
      <alignment horizontal="left" vertical="center" wrapText="1"/>
    </xf>
    <xf numFmtId="0" fontId="50" fillId="2" borderId="2" xfId="11" applyFont="1" applyFill="1" applyBorder="1" applyAlignment="1">
      <alignment horizontal="left"/>
    </xf>
    <xf numFmtId="0" fontId="50" fillId="2" borderId="2" xfId="11" applyFont="1" applyFill="1" applyBorder="1" applyAlignment="1">
      <alignment horizontal="center"/>
    </xf>
    <xf numFmtId="0" fontId="50" fillId="2" borderId="7" xfId="11" applyFont="1" applyFill="1" applyBorder="1" applyAlignment="1">
      <alignment horizontal="center" vertical="center"/>
    </xf>
    <xf numFmtId="0" fontId="50" fillId="2" borderId="8" xfId="11" applyFont="1" applyFill="1" applyBorder="1" applyAlignment="1">
      <alignment horizontal="center" vertical="center"/>
    </xf>
    <xf numFmtId="0" fontId="50" fillId="2" borderId="2" xfId="11" applyFont="1" applyFill="1" applyBorder="1" applyAlignment="1">
      <alignment horizontal="left" vertical="center" wrapText="1"/>
    </xf>
    <xf numFmtId="0" fontId="50" fillId="2" borderId="6" xfId="11" applyFont="1" applyFill="1" applyBorder="1" applyAlignment="1">
      <alignment vertical="center"/>
    </xf>
    <xf numFmtId="0" fontId="50" fillId="2" borderId="7" xfId="11" applyFont="1" applyFill="1" applyBorder="1" applyAlignment="1">
      <alignment vertical="center"/>
    </xf>
    <xf numFmtId="49" fontId="16" fillId="2" borderId="2" xfId="11" applyNumberFormat="1" applyFont="1" applyFill="1" applyBorder="1" applyAlignment="1"/>
    <xf numFmtId="0" fontId="50" fillId="2" borderId="6" xfId="11" applyFont="1" applyFill="1" applyBorder="1" applyAlignment="1"/>
    <xf numFmtId="0" fontId="50" fillId="2" borderId="6" xfId="11" applyFont="1" applyFill="1" applyBorder="1" applyAlignment="1">
      <alignment horizontal="center"/>
    </xf>
    <xf numFmtId="0" fontId="16" fillId="2" borderId="6" xfId="11" applyFont="1" applyFill="1" applyBorder="1" applyAlignment="1">
      <alignment horizontal="center" vertical="center"/>
    </xf>
    <xf numFmtId="0" fontId="16" fillId="2" borderId="6" xfId="11" applyFont="1" applyFill="1" applyBorder="1" applyAlignment="1">
      <alignment horizontal="left" vertical="center"/>
    </xf>
    <xf numFmtId="0" fontId="16" fillId="2" borderId="2" xfId="11" applyFont="1" applyFill="1" applyBorder="1"/>
    <xf numFmtId="49" fontId="50" fillId="2" borderId="7" xfId="11" applyNumberFormat="1" applyFont="1" applyFill="1" applyBorder="1" applyAlignment="1">
      <alignment horizontal="center" vertical="center"/>
    </xf>
    <xf numFmtId="0" fontId="50" fillId="2" borderId="2" xfId="11" applyFont="1" applyFill="1" applyBorder="1"/>
    <xf numFmtId="49" fontId="16" fillId="2" borderId="7" xfId="11" applyNumberFormat="1" applyFont="1" applyFill="1" applyBorder="1" applyAlignment="1">
      <alignment horizontal="center" vertical="center"/>
    </xf>
    <xf numFmtId="0" fontId="16" fillId="2" borderId="7" xfId="11" applyFont="1" applyFill="1" applyBorder="1" applyAlignment="1">
      <alignment horizontal="center" vertical="center"/>
    </xf>
    <xf numFmtId="0" fontId="16" fillId="2" borderId="2" xfId="11" applyFont="1" applyFill="1" applyBorder="1" applyAlignment="1">
      <alignment wrapText="1"/>
    </xf>
    <xf numFmtId="49" fontId="16" fillId="2" borderId="7" xfId="11" applyNumberFormat="1" applyFont="1" applyFill="1" applyBorder="1" applyAlignment="1">
      <alignment horizontal="center"/>
    </xf>
    <xf numFmtId="0" fontId="50" fillId="2" borderId="7" xfId="11" applyFont="1" applyFill="1" applyBorder="1" applyAlignment="1"/>
    <xf numFmtId="49" fontId="50" fillId="2" borderId="0" xfId="11" applyNumberFormat="1" applyFont="1" applyFill="1" applyBorder="1" applyAlignment="1">
      <alignment horizontal="center" vertical="center"/>
    </xf>
    <xf numFmtId="49" fontId="16" fillId="2" borderId="0" xfId="11" applyNumberFormat="1" applyFont="1" applyFill="1" applyBorder="1" applyAlignment="1">
      <alignment horizontal="center"/>
    </xf>
    <xf numFmtId="0" fontId="50" fillId="2" borderId="0" xfId="11" applyFont="1" applyFill="1" applyBorder="1" applyAlignment="1"/>
    <xf numFmtId="0" fontId="16" fillId="2" borderId="0" xfId="11" applyFont="1" applyFill="1" applyBorder="1" applyAlignment="1">
      <alignment horizontal="center" vertical="center"/>
    </xf>
    <xf numFmtId="0" fontId="16" fillId="2" borderId="0" xfId="11" applyFont="1" applyFill="1" applyBorder="1" applyAlignment="1">
      <alignment horizontal="left" vertical="center"/>
    </xf>
    <xf numFmtId="0" fontId="29" fillId="2" borderId="0" xfId="11" applyFont="1" applyFill="1" applyBorder="1" applyAlignment="1"/>
    <xf numFmtId="0" fontId="49" fillId="2" borderId="0" xfId="11" applyFont="1" applyFill="1" applyAlignment="1">
      <alignment horizontal="center" vertical="center"/>
    </xf>
    <xf numFmtId="0" fontId="49" fillId="2" borderId="0" xfId="11" applyFont="1" applyFill="1" applyAlignment="1">
      <alignment horizontal="left" wrapText="1"/>
    </xf>
    <xf numFmtId="0" fontId="49" fillId="2" borderId="0" xfId="11" applyFont="1" applyFill="1" applyAlignment="1">
      <alignment horizontal="center"/>
    </xf>
    <xf numFmtId="49" fontId="49" fillId="2" borderId="2" xfId="11" applyNumberFormat="1" applyFont="1" applyFill="1" applyBorder="1" applyAlignment="1">
      <alignment horizontal="center" vertical="top" wrapText="1"/>
    </xf>
    <xf numFmtId="0" fontId="49" fillId="2" borderId="2" xfId="11" applyFont="1" applyFill="1" applyBorder="1" applyAlignment="1">
      <alignment horizontal="center" vertical="top" wrapText="1"/>
    </xf>
    <xf numFmtId="0" fontId="49" fillId="2" borderId="2" xfId="11" applyFont="1" applyFill="1" applyBorder="1" applyAlignment="1">
      <alignment horizontal="center" vertical="center" wrapText="1"/>
    </xf>
    <xf numFmtId="0" fontId="29" fillId="2" borderId="2" xfId="11" applyFont="1" applyFill="1" applyBorder="1" applyAlignment="1">
      <alignment horizontal="center" vertical="center" wrapText="1"/>
    </xf>
    <xf numFmtId="49" fontId="16" fillId="2" borderId="2" xfId="11" applyNumberFormat="1" applyFont="1" applyFill="1" applyBorder="1" applyAlignment="1">
      <alignment horizontal="center" vertical="top" wrapText="1"/>
    </xf>
    <xf numFmtId="0" fontId="50" fillId="2" borderId="2" xfId="11" applyFont="1" applyFill="1" applyBorder="1" applyAlignment="1">
      <alignment vertical="center" wrapText="1"/>
    </xf>
    <xf numFmtId="0" fontId="50" fillId="2" borderId="2" xfId="11" applyFont="1" applyFill="1" applyBorder="1" applyAlignment="1">
      <alignment horizontal="center" vertical="center" wrapText="1"/>
    </xf>
    <xf numFmtId="0" fontId="16" fillId="2" borderId="2" xfId="11" applyFont="1" applyFill="1" applyBorder="1" applyAlignment="1">
      <alignment horizontal="center" vertical="center" wrapText="1"/>
    </xf>
    <xf numFmtId="49" fontId="16" fillId="2" borderId="2" xfId="11" applyNumberFormat="1" applyFont="1" applyFill="1" applyBorder="1" applyAlignment="1">
      <alignment horizontal="center" vertical="center" wrapText="1"/>
    </xf>
    <xf numFmtId="49" fontId="50" fillId="2" borderId="2" xfId="11" applyNumberFormat="1" applyFont="1" applyFill="1" applyBorder="1" applyAlignment="1">
      <alignment vertical="center" wrapText="1"/>
    </xf>
    <xf numFmtId="49" fontId="50" fillId="2" borderId="2" xfId="11" applyNumberFormat="1" applyFont="1" applyFill="1" applyBorder="1" applyAlignment="1">
      <alignment vertical="center"/>
    </xf>
    <xf numFmtId="49" fontId="16" fillId="2" borderId="2" xfId="11" applyNumberFormat="1" applyFont="1" applyFill="1" applyBorder="1" applyAlignment="1">
      <alignment horizontal="justify"/>
    </xf>
    <xf numFmtId="49" fontId="50" fillId="2" borderId="2" xfId="11" applyNumberFormat="1" applyFont="1" applyFill="1" applyBorder="1" applyAlignment="1"/>
    <xf numFmtId="49" fontId="50" fillId="2" borderId="2" xfId="11" applyNumberFormat="1" applyFont="1" applyFill="1" applyBorder="1" applyAlignment="1">
      <alignment horizontal="center"/>
    </xf>
    <xf numFmtId="0" fontId="50" fillId="2" borderId="2" xfId="11" applyFont="1" applyFill="1" applyBorder="1" applyAlignment="1">
      <alignment vertical="top" wrapText="1"/>
    </xf>
    <xf numFmtId="0" fontId="16" fillId="2" borderId="8" xfId="11" applyFont="1" applyFill="1" applyBorder="1" applyAlignment="1">
      <alignment horizontal="center" vertical="center"/>
    </xf>
    <xf numFmtId="0" fontId="16" fillId="2" borderId="2" xfId="11" applyFont="1" applyFill="1" applyBorder="1" applyAlignment="1">
      <alignment horizontal="left" vertical="center" wrapText="1" shrinkToFit="1"/>
    </xf>
    <xf numFmtId="0" fontId="50" fillId="2" borderId="6" xfId="11" applyFont="1" applyFill="1" applyBorder="1" applyAlignment="1">
      <alignment horizontal="left" vertical="center"/>
    </xf>
    <xf numFmtId="0" fontId="50" fillId="2" borderId="7" xfId="11" applyFont="1" applyFill="1" applyBorder="1" applyAlignment="1">
      <alignment horizontal="center" vertical="center" wrapText="1"/>
    </xf>
    <xf numFmtId="49" fontId="50" fillId="2" borderId="6" xfId="11" applyNumberFormat="1" applyFont="1" applyFill="1" applyBorder="1" applyAlignment="1">
      <alignment horizontal="center" vertical="center"/>
    </xf>
    <xf numFmtId="0" fontId="16" fillId="2" borderId="6" xfId="11" applyFont="1" applyFill="1" applyBorder="1" applyAlignment="1">
      <alignment horizontal="center"/>
    </xf>
    <xf numFmtId="49" fontId="16" fillId="2" borderId="6" xfId="11" applyNumberFormat="1" applyFont="1" applyFill="1" applyBorder="1" applyAlignment="1">
      <alignment horizontal="center"/>
    </xf>
    <xf numFmtId="0" fontId="50" fillId="2" borderId="6" xfId="11" applyFont="1" applyFill="1" applyBorder="1" applyAlignment="1">
      <alignment horizontal="center" vertical="center"/>
    </xf>
    <xf numFmtId="49" fontId="16" fillId="2" borderId="4" xfId="11" applyNumberFormat="1" applyFont="1" applyFill="1" applyBorder="1" applyAlignment="1">
      <alignment horizontal="center"/>
    </xf>
    <xf numFmtId="0" fontId="50" fillId="2" borderId="7" xfId="11" applyFont="1" applyFill="1" applyBorder="1" applyAlignment="1">
      <alignment horizontal="center"/>
    </xf>
    <xf numFmtId="0" fontId="50" fillId="2" borderId="7" xfId="11" applyFont="1" applyFill="1" applyBorder="1" applyAlignment="1">
      <alignment horizontal="left" vertical="center"/>
    </xf>
    <xf numFmtId="0" fontId="50" fillId="2" borderId="0" xfId="11" applyFont="1" applyFill="1" applyBorder="1" applyAlignment="1">
      <alignment horizontal="left" vertical="center"/>
    </xf>
    <xf numFmtId="0" fontId="50" fillId="2" borderId="6" xfId="11" applyFont="1" applyFill="1" applyBorder="1" applyAlignment="1">
      <alignment horizontal="left"/>
    </xf>
    <xf numFmtId="49" fontId="16" fillId="2" borderId="4" xfId="11" applyNumberFormat="1" applyFont="1" applyFill="1" applyBorder="1" applyAlignment="1">
      <alignment horizontal="center" wrapText="1"/>
    </xf>
    <xf numFmtId="0" fontId="16" fillId="2" borderId="7" xfId="11" applyFont="1" applyFill="1" applyBorder="1" applyAlignment="1">
      <alignment horizontal="center"/>
    </xf>
    <xf numFmtId="0" fontId="50" fillId="2" borderId="7" xfId="11" applyFont="1" applyFill="1" applyBorder="1" applyAlignment="1">
      <alignment horizontal="left"/>
    </xf>
    <xf numFmtId="0" fontId="16" fillId="2" borderId="7" xfId="11" applyFont="1" applyFill="1" applyBorder="1" applyAlignment="1">
      <alignment horizontal="left" vertical="center"/>
    </xf>
    <xf numFmtId="0" fontId="51" fillId="2" borderId="2" xfId="11" applyFont="1" applyFill="1" applyBorder="1" applyAlignment="1">
      <alignment horizontal="left" vertical="center"/>
    </xf>
    <xf numFmtId="0" fontId="49" fillId="2" borderId="3" xfId="11" applyFont="1" applyFill="1" applyBorder="1" applyAlignment="1"/>
    <xf numFmtId="49" fontId="49" fillId="2" borderId="4" xfId="11" applyNumberFormat="1" applyFont="1" applyFill="1" applyBorder="1" applyAlignment="1">
      <alignment horizontal="center" vertical="center"/>
    </xf>
    <xf numFmtId="0" fontId="29" fillId="2" borderId="4" xfId="11" applyFont="1" applyFill="1" applyBorder="1" applyAlignment="1"/>
    <xf numFmtId="0" fontId="29" fillId="2" borderId="4" xfId="11" applyFont="1" applyFill="1" applyBorder="1" applyAlignment="1">
      <alignment horizontal="center"/>
    </xf>
    <xf numFmtId="0" fontId="49" fillId="2" borderId="5" xfId="11" applyFont="1" applyFill="1" applyBorder="1" applyAlignment="1">
      <alignment horizontal="center"/>
    </xf>
    <xf numFmtId="49" fontId="49" fillId="2" borderId="4" xfId="11" applyNumberFormat="1" applyFont="1" applyFill="1" applyBorder="1" applyAlignment="1"/>
    <xf numFmtId="0" fontId="50" fillId="2" borderId="0" xfId="11" applyFont="1" applyFill="1" applyBorder="1" applyAlignment="1">
      <alignment horizontal="center"/>
    </xf>
    <xf numFmtId="0" fontId="16" fillId="2" borderId="0" xfId="11" applyFont="1" applyFill="1" applyBorder="1" applyAlignment="1">
      <alignment horizontal="center"/>
    </xf>
    <xf numFmtId="0" fontId="50" fillId="2" borderId="0" xfId="11" applyFont="1" applyFill="1" applyBorder="1" applyAlignment="1">
      <alignment horizontal="center" vertical="center"/>
    </xf>
    <xf numFmtId="49" fontId="49" fillId="2" borderId="0" xfId="11" applyNumberFormat="1" applyFont="1" applyFill="1" applyBorder="1" applyAlignment="1"/>
    <xf numFmtId="0" fontId="49" fillId="2" borderId="0" xfId="11" applyFont="1" applyFill="1" applyBorder="1" applyAlignment="1"/>
    <xf numFmtId="0" fontId="29" fillId="2" borderId="0" xfId="11" applyFont="1" applyFill="1" applyBorder="1" applyAlignment="1">
      <alignment horizontal="right"/>
    </xf>
    <xf numFmtId="0" fontId="29" fillId="2" borderId="0" xfId="11" applyFont="1" applyFill="1" applyBorder="1" applyAlignment="1">
      <alignment horizontal="center"/>
    </xf>
    <xf numFmtId="0" fontId="49" fillId="2" borderId="0" xfId="11" applyFont="1" applyFill="1" applyBorder="1" applyAlignment="1">
      <alignment horizontal="center"/>
    </xf>
    <xf numFmtId="0" fontId="49" fillId="2" borderId="0" xfId="11" applyFont="1" applyFill="1" applyBorder="1" applyAlignment="1">
      <alignment horizontal="center" vertical="center"/>
    </xf>
    <xf numFmtId="0" fontId="29" fillId="2" borderId="0" xfId="11" applyFont="1" applyFill="1" applyBorder="1" applyAlignment="1">
      <alignment horizontal="center" vertical="center"/>
    </xf>
    <xf numFmtId="0" fontId="29" fillId="2" borderId="0" xfId="11" applyFont="1" applyFill="1" applyBorder="1" applyAlignment="1">
      <alignment horizontal="left" vertical="center"/>
    </xf>
    <xf numFmtId="0" fontId="49" fillId="2" borderId="0" xfId="11" applyFont="1" applyFill="1" applyBorder="1" applyAlignment="1">
      <alignment horizontal="left" vertical="center"/>
    </xf>
    <xf numFmtId="0" fontId="49" fillId="2" borderId="0" xfId="11" applyFont="1" applyFill="1" applyBorder="1"/>
    <xf numFmtId="49" fontId="49" fillId="2" borderId="0" xfId="11" applyNumberFormat="1" applyFont="1" applyFill="1" applyBorder="1"/>
    <xf numFmtId="0" fontId="49" fillId="2" borderId="0" xfId="11" applyFont="1" applyFill="1"/>
    <xf numFmtId="49" fontId="29" fillId="2" borderId="0" xfId="11" applyNumberFormat="1" applyFont="1" applyFill="1" applyBorder="1"/>
    <xf numFmtId="0" fontId="29" fillId="2" borderId="0" xfId="11" applyFont="1" applyFill="1" applyAlignment="1">
      <alignment horizontal="center" vertical="center" wrapText="1"/>
    </xf>
    <xf numFmtId="0" fontId="45" fillId="2" borderId="0" xfId="0" applyFont="1" applyFill="1"/>
    <xf numFmtId="0" fontId="45" fillId="2" borderId="2" xfId="0" applyFont="1" applyFill="1" applyBorder="1"/>
    <xf numFmtId="0" fontId="45" fillId="2" borderId="0" xfId="0" applyFont="1" applyFill="1" applyAlignment="1">
      <alignment vertical="center"/>
    </xf>
    <xf numFmtId="49" fontId="45" fillId="2" borderId="2" xfId="0" applyNumberFormat="1" applyFont="1" applyFill="1" applyBorder="1"/>
    <xf numFmtId="0" fontId="45" fillId="2" borderId="0" xfId="0" applyFont="1" applyFill="1" applyAlignment="1">
      <alignment horizontal="center" vertical="center"/>
    </xf>
    <xf numFmtId="49" fontId="45" fillId="2" borderId="0" xfId="0" applyNumberFormat="1" applyFont="1" applyFill="1"/>
    <xf numFmtId="49" fontId="49" fillId="2" borderId="2" xfId="0" applyNumberFormat="1" applyFont="1" applyFill="1" applyBorder="1"/>
    <xf numFmtId="0" fontId="49" fillId="2" borderId="2" xfId="0" applyFont="1" applyFill="1" applyBorder="1"/>
    <xf numFmtId="0" fontId="29" fillId="2" borderId="2" xfId="0" applyFont="1" applyFill="1" applyBorder="1"/>
    <xf numFmtId="0" fontId="29" fillId="2" borderId="5" xfId="0" applyFont="1" applyFill="1" applyBorder="1"/>
    <xf numFmtId="0" fontId="49" fillId="2" borderId="0" xfId="0" applyFont="1" applyFill="1"/>
    <xf numFmtId="0" fontId="29" fillId="2" borderId="0" xfId="0" applyFont="1" applyFill="1"/>
    <xf numFmtId="49" fontId="12" fillId="2" borderId="2" xfId="9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9" applyNumberFormat="1" applyFont="1" applyFill="1" applyBorder="1" applyAlignment="1" applyProtection="1">
      <alignment horizontal="center" vertical="center" textRotation="90" wrapText="1"/>
      <protection locked="0"/>
    </xf>
    <xf numFmtId="0" fontId="12" fillId="2" borderId="2" xfId="9" applyNumberFormat="1" applyFont="1" applyFill="1" applyBorder="1" applyAlignment="1" applyProtection="1">
      <alignment horizontal="center" vertical="center"/>
    </xf>
    <xf numFmtId="1" fontId="12" fillId="2" borderId="2" xfId="9" applyNumberFormat="1" applyFont="1" applyFill="1" applyBorder="1" applyAlignment="1">
      <alignment horizontal="center" vertical="center" wrapText="1"/>
      <protection locked="0"/>
    </xf>
    <xf numFmtId="0" fontId="12" fillId="2" borderId="2" xfId="9" quotePrefix="1" applyNumberFormat="1" applyFont="1" applyFill="1" applyBorder="1" applyAlignment="1">
      <alignment horizontal="center" vertical="center" wrapText="1"/>
      <protection locked="0"/>
    </xf>
    <xf numFmtId="0" fontId="12" fillId="2" borderId="2" xfId="9" applyNumberFormat="1" applyFont="1" applyFill="1" applyBorder="1" applyAlignment="1" applyProtection="1">
      <alignment horizontal="center" vertical="center" wrapText="1" readingOrder="1"/>
      <protection locked="0"/>
    </xf>
    <xf numFmtId="49" fontId="12" fillId="2" borderId="2" xfId="9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49" fontId="17" fillId="2" borderId="7" xfId="0" applyNumberFormat="1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49" fontId="17" fillId="2" borderId="17" xfId="0" applyNumberFormat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49" fontId="12" fillId="2" borderId="16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2" borderId="8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0" fontId="9" fillId="2" borderId="6" xfId="0" applyNumberFormat="1" applyFont="1" applyFill="1" applyBorder="1" applyAlignment="1" applyProtection="1">
      <alignment horizontal="center" vertical="center"/>
    </xf>
    <xf numFmtId="0" fontId="45" fillId="2" borderId="8" xfId="0" applyFont="1" applyFill="1" applyBorder="1" applyAlignment="1">
      <alignment horizontal="center" vertical="center"/>
    </xf>
    <xf numFmtId="0" fontId="45" fillId="2" borderId="7" xfId="0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7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16" fillId="2" borderId="6" xfId="0" applyNumberFormat="1" applyFont="1" applyFill="1" applyBorder="1" applyAlignment="1" applyProtection="1">
      <alignment horizontal="center" vertical="center"/>
    </xf>
    <xf numFmtId="0" fontId="16" fillId="2" borderId="8" xfId="0" applyNumberFormat="1" applyFont="1" applyFill="1" applyBorder="1" applyAlignment="1" applyProtection="1">
      <alignment horizontal="center" vertical="center"/>
    </xf>
    <xf numFmtId="0" fontId="16" fillId="2" borderId="7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top" wrapText="1"/>
    </xf>
    <xf numFmtId="0" fontId="42" fillId="2" borderId="6" xfId="0" applyNumberFormat="1" applyFont="1" applyFill="1" applyBorder="1" applyAlignment="1" applyProtection="1">
      <alignment horizontal="center" vertical="center" wrapText="1"/>
    </xf>
    <xf numFmtId="0" fontId="42" fillId="2" borderId="8" xfId="0" applyNumberFormat="1" applyFont="1" applyFill="1" applyBorder="1" applyAlignment="1" applyProtection="1">
      <alignment horizontal="center" vertical="center" wrapText="1"/>
    </xf>
    <xf numFmtId="0" fontId="42" fillId="2" borderId="7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9" fillId="2" borderId="6" xfId="10" applyNumberFormat="1" applyFont="1" applyFill="1" applyBorder="1" applyAlignment="1" applyProtection="1">
      <alignment horizontal="center" vertical="center" wrapText="1"/>
    </xf>
    <xf numFmtId="0" fontId="9" fillId="2" borderId="8" xfId="10" applyNumberFormat="1" applyFont="1" applyFill="1" applyBorder="1" applyAlignment="1" applyProtection="1">
      <alignment horizontal="center" vertical="center" wrapText="1"/>
    </xf>
    <xf numFmtId="0" fontId="9" fillId="2" borderId="7" xfId="10" applyNumberFormat="1" applyFont="1" applyFill="1" applyBorder="1" applyAlignment="1" applyProtection="1">
      <alignment horizontal="center" vertical="center" wrapText="1"/>
    </xf>
    <xf numFmtId="0" fontId="9" fillId="2" borderId="2" xfId="10" applyNumberFormat="1" applyFont="1" applyFill="1" applyBorder="1" applyAlignment="1" applyProtection="1">
      <alignment horizontal="center" vertical="top" wrapText="1"/>
    </xf>
    <xf numFmtId="0" fontId="9" fillId="2" borderId="6" xfId="10" applyNumberFormat="1" applyFont="1" applyFill="1" applyBorder="1" applyAlignment="1" applyProtection="1">
      <alignment horizontal="center" vertical="top" wrapText="1"/>
    </xf>
    <xf numFmtId="0" fontId="9" fillId="2" borderId="7" xfId="10" applyNumberFormat="1" applyFont="1" applyFill="1" applyBorder="1" applyAlignment="1" applyProtection="1">
      <alignment horizontal="center" vertical="top" wrapText="1"/>
    </xf>
    <xf numFmtId="49" fontId="9" fillId="2" borderId="6" xfId="10" applyNumberFormat="1" applyFont="1" applyFill="1" applyBorder="1" applyAlignment="1" applyProtection="1">
      <alignment horizontal="center" vertical="top" wrapText="1"/>
    </xf>
    <xf numFmtId="49" fontId="9" fillId="2" borderId="7" xfId="10" applyNumberFormat="1" applyFont="1" applyFill="1" applyBorder="1" applyAlignment="1" applyProtection="1">
      <alignment horizontal="center" vertical="top" wrapText="1"/>
    </xf>
    <xf numFmtId="0" fontId="16" fillId="0" borderId="6" xfId="10" applyNumberFormat="1" applyFont="1" applyFill="1" applyBorder="1" applyAlignment="1" applyProtection="1">
      <alignment horizontal="center" vertical="center" textRotation="90" wrapText="1"/>
    </xf>
    <xf numFmtId="0" fontId="16" fillId="0" borderId="7" xfId="10" applyNumberFormat="1" applyFont="1" applyFill="1" applyBorder="1" applyAlignment="1" applyProtection="1">
      <alignment horizontal="center" vertical="center" textRotation="90" wrapText="1"/>
    </xf>
    <xf numFmtId="0" fontId="16" fillId="0" borderId="2" xfId="10" applyNumberFormat="1" applyFont="1" applyFill="1" applyBorder="1" applyAlignment="1" applyProtection="1">
      <alignment horizontal="center" vertical="center" wrapText="1"/>
    </xf>
    <xf numFmtId="0" fontId="16" fillId="0" borderId="6" xfId="10" applyNumberFormat="1" applyFont="1" applyFill="1" applyBorder="1" applyAlignment="1" applyProtection="1">
      <alignment horizontal="center" vertical="center" wrapText="1"/>
    </xf>
    <xf numFmtId="0" fontId="16" fillId="0" borderId="8" xfId="10" applyNumberFormat="1" applyFont="1" applyFill="1" applyBorder="1" applyAlignment="1" applyProtection="1">
      <alignment horizontal="center" vertical="center" wrapText="1"/>
    </xf>
    <xf numFmtId="0" fontId="16" fillId="0" borderId="7" xfId="10" applyNumberFormat="1" applyFont="1" applyFill="1" applyBorder="1" applyAlignment="1" applyProtection="1">
      <alignment horizontal="center" vertical="center" wrapText="1"/>
    </xf>
    <xf numFmtId="0" fontId="16" fillId="0" borderId="3" xfId="10" applyNumberFormat="1" applyFont="1" applyFill="1" applyBorder="1" applyAlignment="1" applyProtection="1">
      <alignment horizontal="center" vertical="center" wrapText="1"/>
    </xf>
    <xf numFmtId="0" fontId="16" fillId="0" borderId="4" xfId="10" applyNumberFormat="1" applyFont="1" applyFill="1" applyBorder="1" applyAlignment="1" applyProtection="1">
      <alignment horizontal="center" vertical="center" wrapText="1"/>
    </xf>
    <xf numFmtId="0" fontId="16" fillId="0" borderId="5" xfId="10" applyNumberFormat="1" applyFont="1" applyFill="1" applyBorder="1" applyAlignment="1" applyProtection="1">
      <alignment horizontal="center" vertical="center" wrapText="1"/>
    </xf>
    <xf numFmtId="0" fontId="16" fillId="2" borderId="6" xfId="10" applyNumberFormat="1" applyFont="1" applyFill="1" applyBorder="1" applyAlignment="1" applyProtection="1">
      <alignment horizontal="center" vertical="center" textRotation="90" wrapText="1"/>
    </xf>
    <xf numFmtId="0" fontId="16" fillId="2" borderId="7" xfId="10" applyNumberFormat="1" applyFont="1" applyFill="1" applyBorder="1" applyAlignment="1" applyProtection="1">
      <alignment horizontal="center" vertical="center" textRotation="90" wrapText="1"/>
    </xf>
    <xf numFmtId="0" fontId="16" fillId="0" borderId="6" xfId="10" applyNumberFormat="1" applyFont="1" applyFill="1" applyBorder="1" applyAlignment="1" applyProtection="1">
      <alignment horizontal="center" vertical="center" textRotation="90" wrapText="1"/>
      <protection locked="0"/>
    </xf>
    <xf numFmtId="0" fontId="16" fillId="0" borderId="7" xfId="10" applyNumberFormat="1" applyFont="1" applyFill="1" applyBorder="1" applyAlignment="1" applyProtection="1">
      <alignment horizontal="center" vertical="center" textRotation="90" wrapText="1"/>
      <protection locked="0"/>
    </xf>
    <xf numFmtId="0" fontId="16" fillId="0" borderId="0" xfId="10" applyNumberFormat="1" applyFont="1" applyFill="1" applyBorder="1" applyAlignment="1" applyProtection="1">
      <alignment horizontal="center" vertical="top" wrapText="1"/>
    </xf>
    <xf numFmtId="0" fontId="39" fillId="0" borderId="0" xfId="10" applyNumberFormat="1" applyFont="1" applyFill="1" applyBorder="1" applyAlignment="1" applyProtection="1">
      <alignment horizontal="center" vertical="top" wrapText="1"/>
    </xf>
    <xf numFmtId="0" fontId="16" fillId="0" borderId="3" xfId="10" applyNumberFormat="1" applyFont="1" applyFill="1" applyBorder="1" applyAlignment="1" applyProtection="1">
      <alignment horizontal="center" vertical="top" wrapText="1"/>
    </xf>
    <xf numFmtId="0" fontId="16" fillId="0" borderId="4" xfId="10" applyNumberFormat="1" applyFont="1" applyFill="1" applyBorder="1" applyAlignment="1" applyProtection="1">
      <alignment horizontal="center" vertical="top" wrapText="1"/>
    </xf>
    <xf numFmtId="0" fontId="16" fillId="0" borderId="5" xfId="10" applyNumberFormat="1" applyFont="1" applyFill="1" applyBorder="1" applyAlignment="1" applyProtection="1">
      <alignment horizontal="center" vertical="top" wrapText="1"/>
    </xf>
    <xf numFmtId="0" fontId="16" fillId="0" borderId="51" xfId="10" applyNumberFormat="1" applyFont="1" applyFill="1" applyBorder="1" applyAlignment="1" applyProtection="1">
      <alignment horizontal="center" vertical="center" wrapText="1"/>
    </xf>
    <xf numFmtId="0" fontId="16" fillId="0" borderId="0" xfId="10" applyNumberFormat="1" applyFont="1" applyFill="1" applyBorder="1" applyAlignment="1" applyProtection="1">
      <alignment horizontal="center" vertical="center" wrapText="1"/>
    </xf>
    <xf numFmtId="0" fontId="40" fillId="0" borderId="26" xfId="10" applyNumberFormat="1" applyFont="1" applyFill="1" applyBorder="1" applyAlignment="1" applyProtection="1">
      <alignment horizontal="center" vertical="center" wrapText="1"/>
    </xf>
    <xf numFmtId="0" fontId="40" fillId="0" borderId="0" xfId="10" applyNumberFormat="1" applyFont="1" applyFill="1" applyBorder="1" applyAlignment="1" applyProtection="1">
      <alignment horizontal="center" vertical="center" wrapText="1"/>
    </xf>
    <xf numFmtId="0" fontId="9" fillId="0" borderId="0" xfId="10" applyNumberFormat="1" applyFont="1" applyFill="1" applyBorder="1" applyAlignment="1" applyProtection="1">
      <alignment horizontal="center" vertical="top" wrapText="1"/>
    </xf>
    <xf numFmtId="0" fontId="28" fillId="2" borderId="57" xfId="0" applyFont="1" applyFill="1" applyBorder="1" applyAlignment="1">
      <alignment horizontal="left" vertical="top" wrapText="1"/>
    </xf>
    <xf numFmtId="0" fontId="28" fillId="2" borderId="58" xfId="0" applyFont="1" applyFill="1" applyBorder="1" applyAlignment="1">
      <alignment horizontal="left" vertical="top" wrapText="1"/>
    </xf>
    <xf numFmtId="0" fontId="28" fillId="2" borderId="50" xfId="0" applyFont="1" applyFill="1" applyBorder="1" applyAlignment="1">
      <alignment horizontal="left" vertical="top" wrapText="1"/>
    </xf>
    <xf numFmtId="0" fontId="27" fillId="2" borderId="32" xfId="0" applyFont="1" applyFill="1" applyBorder="1" applyAlignment="1">
      <alignment horizontal="center" vertical="top" wrapText="1"/>
    </xf>
    <xf numFmtId="0" fontId="27" fillId="2" borderId="2" xfId="0" applyFont="1" applyFill="1" applyBorder="1" applyAlignment="1">
      <alignment horizontal="justify" vertical="top" wrapText="1"/>
    </xf>
    <xf numFmtId="0" fontId="40" fillId="2" borderId="9" xfId="0" applyFont="1" applyFill="1" applyBorder="1" applyAlignment="1">
      <alignment horizontal="center" vertical="center" wrapText="1"/>
    </xf>
    <xf numFmtId="0" fontId="40" fillId="2" borderId="13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top" wrapText="1"/>
    </xf>
    <xf numFmtId="0" fontId="40" fillId="2" borderId="32" xfId="0" applyFont="1" applyFill="1" applyBorder="1" applyAlignment="1">
      <alignment horizontal="center" vertical="center" wrapText="1"/>
    </xf>
    <xf numFmtId="0" fontId="40" fillId="2" borderId="36" xfId="0" applyFont="1" applyFill="1" applyBorder="1" applyAlignment="1">
      <alignment horizontal="center" vertical="center" wrapText="1"/>
    </xf>
    <xf numFmtId="0" fontId="40" fillId="2" borderId="35" xfId="0" applyFont="1" applyFill="1" applyBorder="1" applyAlignment="1">
      <alignment horizontal="center" vertical="center" wrapText="1"/>
    </xf>
    <xf numFmtId="0" fontId="40" fillId="2" borderId="15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justify" vertical="top" wrapText="1"/>
    </xf>
    <xf numFmtId="0" fontId="28" fillId="2" borderId="20" xfId="0" applyFont="1" applyFill="1" applyBorder="1" applyAlignment="1">
      <alignment horizontal="justify" vertical="top" wrapText="1"/>
    </xf>
    <xf numFmtId="0" fontId="28" fillId="2" borderId="21" xfId="0" applyFont="1" applyFill="1" applyBorder="1" applyAlignment="1">
      <alignment horizontal="justify" vertical="top" wrapText="1"/>
    </xf>
    <xf numFmtId="0" fontId="36" fillId="0" borderId="45" xfId="0" applyFont="1" applyBorder="1" applyAlignment="1">
      <alignment vertical="top" textRotation="90" wrapText="1"/>
    </xf>
    <xf numFmtId="0" fontId="36" fillId="0" borderId="37" xfId="0" applyFont="1" applyBorder="1" applyAlignment="1">
      <alignment vertical="top" textRotation="90" wrapText="1"/>
    </xf>
    <xf numFmtId="0" fontId="38" fillId="0" borderId="57" xfId="0" applyFont="1" applyBorder="1" applyAlignment="1">
      <alignment horizontal="center" vertical="top" wrapText="1"/>
    </xf>
    <xf numFmtId="0" fontId="38" fillId="0" borderId="58" xfId="0" applyFont="1" applyBorder="1" applyAlignment="1">
      <alignment horizontal="center" vertical="top" wrapText="1"/>
    </xf>
    <xf numFmtId="0" fontId="38" fillId="0" borderId="50" xfId="0" applyFont="1" applyBorder="1" applyAlignment="1">
      <alignment horizontal="center" vertical="top" wrapText="1"/>
    </xf>
    <xf numFmtId="0" fontId="40" fillId="2" borderId="53" xfId="0" applyFont="1" applyFill="1" applyBorder="1" applyAlignment="1">
      <alignment horizontal="center" vertical="center" wrapText="1"/>
    </xf>
    <xf numFmtId="0" fontId="36" fillId="0" borderId="45" xfId="0" applyFont="1" applyBorder="1" applyAlignment="1">
      <alignment horizontal="left" vertical="center" textRotation="90" wrapText="1"/>
    </xf>
    <xf numFmtId="0" fontId="36" fillId="0" borderId="37" xfId="0" applyFont="1" applyBorder="1" applyAlignment="1">
      <alignment horizontal="left" vertical="center" textRotation="90" wrapText="1"/>
    </xf>
    <xf numFmtId="0" fontId="36" fillId="0" borderId="57" xfId="0" applyFont="1" applyBorder="1" applyAlignment="1">
      <alignment horizontal="center" vertical="top" wrapText="1"/>
    </xf>
    <xf numFmtId="0" fontId="36" fillId="0" borderId="58" xfId="0" applyFont="1" applyBorder="1" applyAlignment="1">
      <alignment horizontal="center" vertical="top" wrapText="1"/>
    </xf>
    <xf numFmtId="0" fontId="36" fillId="0" borderId="50" xfId="0" applyFont="1" applyBorder="1" applyAlignment="1">
      <alignment horizontal="center" vertical="top" wrapText="1"/>
    </xf>
    <xf numFmtId="0" fontId="36" fillId="0" borderId="45" xfId="0" applyFont="1" applyBorder="1" applyAlignment="1">
      <alignment horizontal="left" vertical="top" textRotation="90" wrapText="1"/>
    </xf>
    <xf numFmtId="0" fontId="36" fillId="0" borderId="46" xfId="0" applyFont="1" applyBorder="1" applyAlignment="1">
      <alignment horizontal="left" vertical="top" textRotation="90" wrapText="1"/>
    </xf>
    <xf numFmtId="0" fontId="36" fillId="0" borderId="9" xfId="0" applyFont="1" applyBorder="1" applyAlignment="1">
      <alignment vertical="top" textRotation="90" wrapText="1"/>
    </xf>
    <xf numFmtId="0" fontId="36" fillId="0" borderId="15" xfId="0" applyFont="1" applyBorder="1" applyAlignment="1">
      <alignment vertical="top" textRotation="90" wrapText="1"/>
    </xf>
    <xf numFmtId="0" fontId="36" fillId="0" borderId="56" xfId="0" applyFont="1" applyBorder="1" applyAlignment="1">
      <alignment vertical="top" textRotation="90" wrapText="1"/>
    </xf>
    <xf numFmtId="0" fontId="36" fillId="0" borderId="46" xfId="0" applyFont="1" applyBorder="1" applyAlignment="1">
      <alignment vertical="top" textRotation="90" wrapText="1"/>
    </xf>
    <xf numFmtId="0" fontId="32" fillId="0" borderId="0" xfId="0" applyFont="1" applyAlignment="1">
      <alignment horizontal="center" vertical="top"/>
    </xf>
    <xf numFmtId="0" fontId="35" fillId="0" borderId="45" xfId="0" applyFont="1" applyBorder="1" applyAlignment="1">
      <alignment horizontal="center" vertical="center" textRotation="90" wrapText="1"/>
    </xf>
    <xf numFmtId="0" fontId="35" fillId="0" borderId="40" xfId="0" applyFont="1" applyBorder="1" applyAlignment="1">
      <alignment horizontal="center" vertical="center" textRotation="90" wrapText="1"/>
    </xf>
    <xf numFmtId="0" fontId="35" fillId="0" borderId="37" xfId="0" applyFont="1" applyBorder="1" applyAlignment="1">
      <alignment horizontal="center" vertical="center" textRotation="90" wrapText="1"/>
    </xf>
    <xf numFmtId="0" fontId="35" fillId="0" borderId="45" xfId="0" applyFont="1" applyBorder="1" applyAlignment="1">
      <alignment horizontal="center" vertical="center" wrapText="1"/>
    </xf>
    <xf numFmtId="0" fontId="35" fillId="0" borderId="40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top" wrapText="1"/>
    </xf>
    <xf numFmtId="0" fontId="35" fillId="0" borderId="55" xfId="0" applyFont="1" applyBorder="1" applyAlignment="1">
      <alignment horizontal="center" vertical="top" wrapText="1"/>
    </xf>
    <xf numFmtId="0" fontId="35" fillId="0" borderId="56" xfId="0" applyFont="1" applyBorder="1" applyAlignment="1">
      <alignment horizontal="center" vertical="top" wrapText="1"/>
    </xf>
    <xf numFmtId="0" fontId="35" fillId="0" borderId="57" xfId="0" applyFont="1" applyBorder="1" applyAlignment="1">
      <alignment horizontal="center" vertical="top" wrapText="1"/>
    </xf>
    <xf numFmtId="0" fontId="35" fillId="0" borderId="58" xfId="0" applyFont="1" applyBorder="1" applyAlignment="1">
      <alignment horizontal="center" vertical="top" wrapText="1"/>
    </xf>
    <xf numFmtId="0" fontId="35" fillId="0" borderId="50" xfId="0" applyFont="1" applyBorder="1" applyAlignment="1">
      <alignment horizontal="center" vertical="top" wrapText="1"/>
    </xf>
    <xf numFmtId="0" fontId="17" fillId="2" borderId="6" xfId="9" applyNumberFormat="1" applyFont="1" applyFill="1" applyBorder="1" applyAlignment="1">
      <alignment horizontal="center" vertical="center" textRotation="90" wrapText="1"/>
      <protection locked="0"/>
    </xf>
    <xf numFmtId="0" fontId="17" fillId="2" borderId="16" xfId="9" applyNumberFormat="1" applyFont="1" applyFill="1" applyBorder="1" applyAlignment="1">
      <alignment horizontal="center" vertical="center" textRotation="90" wrapText="1"/>
      <protection locked="0"/>
    </xf>
    <xf numFmtId="0" fontId="17" fillId="2" borderId="3" xfId="9" applyNumberFormat="1" applyFont="1" applyFill="1" applyBorder="1" applyAlignment="1">
      <alignment horizontal="center" vertical="center" wrapText="1"/>
      <protection locked="0"/>
    </xf>
    <xf numFmtId="0" fontId="12" fillId="2" borderId="4" xfId="9" applyNumberFormat="1" applyFont="1" applyFill="1" applyBorder="1" applyAlignment="1">
      <alignment horizontal="center" vertical="center" wrapText="1"/>
      <protection locked="0"/>
    </xf>
    <xf numFmtId="0" fontId="12" fillId="2" borderId="5" xfId="9" applyNumberFormat="1" applyFont="1" applyFill="1" applyBorder="1" applyAlignment="1">
      <alignment horizontal="center" vertical="center" wrapText="1"/>
      <protection locked="0"/>
    </xf>
    <xf numFmtId="0" fontId="17" fillId="2" borderId="8" xfId="9" applyNumberFormat="1" applyFont="1" applyFill="1" applyBorder="1" applyAlignment="1">
      <alignment horizontal="center" vertical="center" textRotation="90" wrapText="1"/>
      <protection locked="0"/>
    </xf>
    <xf numFmtId="0" fontId="26" fillId="0" borderId="23" xfId="9" applyNumberFormat="1" applyFont="1" applyFill="1" applyBorder="1" applyAlignment="1">
      <alignment horizontal="center" vertical="center"/>
      <protection locked="0"/>
    </xf>
    <xf numFmtId="0" fontId="26" fillId="2" borderId="2" xfId="9" applyNumberFormat="1" applyFont="1" applyFill="1" applyBorder="1" applyAlignment="1">
      <alignment horizontal="center" vertical="center"/>
      <protection locked="0"/>
    </xf>
    <xf numFmtId="0" fontId="17" fillId="2" borderId="4" xfId="9" applyNumberFormat="1" applyFont="1" applyFill="1" applyBorder="1" applyAlignment="1">
      <alignment horizontal="center" vertical="center" wrapText="1"/>
      <protection locked="0"/>
    </xf>
    <xf numFmtId="0" fontId="17" fillId="2" borderId="5" xfId="9" applyNumberFormat="1" applyFont="1" applyFill="1" applyBorder="1" applyAlignment="1">
      <alignment horizontal="center" vertical="center" wrapText="1"/>
      <protection locked="0"/>
    </xf>
    <xf numFmtId="0" fontId="26" fillId="0" borderId="0" xfId="9" applyNumberFormat="1" applyFont="1" applyFill="1" applyAlignment="1">
      <alignment horizontal="right" vertical="center" wrapText="1"/>
      <protection locked="0"/>
    </xf>
    <xf numFmtId="0" fontId="16" fillId="2" borderId="2" xfId="11" applyFont="1" applyFill="1" applyBorder="1" applyAlignment="1">
      <alignment horizontal="left" vertical="center" wrapText="1"/>
    </xf>
    <xf numFmtId="49" fontId="16" fillId="2" borderId="6" xfId="11" applyNumberFormat="1" applyFont="1" applyFill="1" applyBorder="1" applyAlignment="1">
      <alignment horizontal="center" vertical="center"/>
    </xf>
    <xf numFmtId="49" fontId="16" fillId="2" borderId="8" xfId="11" applyNumberFormat="1" applyFont="1" applyFill="1" applyBorder="1" applyAlignment="1">
      <alignment horizontal="center" vertical="center"/>
    </xf>
    <xf numFmtId="49" fontId="16" fillId="2" borderId="7" xfId="11" applyNumberFormat="1" applyFont="1" applyFill="1" applyBorder="1" applyAlignment="1">
      <alignment horizontal="center" vertical="center"/>
    </xf>
    <xf numFmtId="0" fontId="49" fillId="2" borderId="0" xfId="11" applyFont="1" applyFill="1" applyAlignment="1">
      <alignment horizontal="left" vertical="center" wrapText="1"/>
    </xf>
    <xf numFmtId="0" fontId="49" fillId="2" borderId="0" xfId="11" applyFont="1" applyFill="1" applyAlignment="1">
      <alignment horizontal="left" wrapText="1"/>
    </xf>
    <xf numFmtId="0" fontId="50" fillId="2" borderId="6" xfId="11" applyFont="1" applyFill="1" applyBorder="1" applyAlignment="1">
      <alignment horizontal="center" vertical="center"/>
    </xf>
    <xf numFmtId="0" fontId="50" fillId="2" borderId="8" xfId="11" applyFont="1" applyFill="1" applyBorder="1" applyAlignment="1">
      <alignment horizontal="center" vertical="center"/>
    </xf>
    <xf numFmtId="0" fontId="50" fillId="2" borderId="7" xfId="11" applyFont="1" applyFill="1" applyBorder="1" applyAlignment="1">
      <alignment horizontal="center" vertical="center"/>
    </xf>
    <xf numFmtId="0" fontId="50" fillId="2" borderId="2" xfId="11" applyFont="1" applyFill="1" applyBorder="1" applyAlignment="1">
      <alignment horizontal="left" vertical="center" wrapText="1"/>
    </xf>
    <xf numFmtId="0" fontId="16" fillId="2" borderId="3" xfId="11" applyFont="1" applyFill="1" applyBorder="1" applyAlignment="1">
      <alignment horizontal="center"/>
    </xf>
    <xf numFmtId="0" fontId="16" fillId="2" borderId="5" xfId="11" applyFont="1" applyFill="1" applyBorder="1" applyAlignment="1">
      <alignment horizontal="center"/>
    </xf>
    <xf numFmtId="0" fontId="16" fillId="2" borderId="3" xfId="11" applyFont="1" applyFill="1" applyBorder="1" applyAlignment="1">
      <alignment horizontal="center" wrapText="1"/>
    </xf>
    <xf numFmtId="0" fontId="16" fillId="2" borderId="5" xfId="11" applyFont="1" applyFill="1" applyBorder="1" applyAlignment="1">
      <alignment horizontal="center" wrapText="1"/>
    </xf>
    <xf numFmtId="0" fontId="50" fillId="2" borderId="6" xfId="11" applyFont="1" applyFill="1" applyBorder="1" applyAlignment="1">
      <alignment horizontal="center" vertical="center" wrapText="1"/>
    </xf>
    <xf numFmtId="0" fontId="50" fillId="2" borderId="8" xfId="11" applyFont="1" applyFill="1" applyBorder="1" applyAlignment="1">
      <alignment horizontal="center" vertical="center" wrapText="1"/>
    </xf>
    <xf numFmtId="0" fontId="50" fillId="2" borderId="7" xfId="11" applyFont="1" applyFill="1" applyBorder="1" applyAlignment="1">
      <alignment horizontal="center" vertical="center" wrapText="1"/>
    </xf>
    <xf numFmtId="0" fontId="16" fillId="2" borderId="6" xfId="11" applyFont="1" applyFill="1" applyBorder="1" applyAlignment="1">
      <alignment horizontal="left" vertical="center" wrapText="1"/>
    </xf>
    <xf numFmtId="0" fontId="16" fillId="2" borderId="8" xfId="11" applyFont="1" applyFill="1" applyBorder="1" applyAlignment="1">
      <alignment horizontal="left" vertical="center" wrapText="1"/>
    </xf>
    <xf numFmtId="0" fontId="16" fillId="2" borderId="7" xfId="11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6" fillId="2" borderId="2" xfId="11" applyFont="1" applyFill="1" applyBorder="1" applyAlignment="1">
      <alignment horizontal="left" vertical="center" wrapText="1" shrinkToFit="1"/>
    </xf>
    <xf numFmtId="0" fontId="16" fillId="2" borderId="6" xfId="11" applyFont="1" applyFill="1" applyBorder="1" applyAlignment="1">
      <alignment horizontal="center" vertical="center"/>
    </xf>
    <xf numFmtId="0" fontId="16" fillId="2" borderId="8" xfId="11" applyFont="1" applyFill="1" applyBorder="1" applyAlignment="1">
      <alignment horizontal="center" vertical="center"/>
    </xf>
    <xf numFmtId="0" fontId="16" fillId="2" borderId="7" xfId="11" applyFont="1" applyFill="1" applyBorder="1" applyAlignment="1">
      <alignment horizontal="center" vertical="center"/>
    </xf>
    <xf numFmtId="0" fontId="50" fillId="2" borderId="2" xfId="11" applyFont="1" applyFill="1" applyBorder="1" applyAlignment="1">
      <alignment horizontal="left" vertical="center" wrapText="1" shrinkToFit="1"/>
    </xf>
    <xf numFmtId="0" fontId="16" fillId="2" borderId="2" xfId="11" applyFont="1" applyFill="1" applyBorder="1" applyAlignment="1">
      <alignment horizontal="center" vertical="center" wrapText="1"/>
    </xf>
    <xf numFmtId="0" fontId="16" fillId="2" borderId="6" xfId="11" applyFont="1" applyFill="1" applyBorder="1" applyAlignment="1">
      <alignment horizontal="center" vertical="center" wrapText="1"/>
    </xf>
    <xf numFmtId="0" fontId="16" fillId="2" borderId="7" xfId="11" applyFont="1" applyFill="1" applyBorder="1" applyAlignment="1">
      <alignment horizontal="center" vertical="center" wrapText="1"/>
    </xf>
    <xf numFmtId="0" fontId="29" fillId="2" borderId="22" xfId="11" applyFont="1" applyFill="1" applyBorder="1" applyAlignment="1">
      <alignment horizontal="center" vertical="center" wrapText="1"/>
    </xf>
    <xf numFmtId="0" fontId="29" fillId="2" borderId="26" xfId="11" applyFont="1" applyFill="1" applyBorder="1" applyAlignment="1">
      <alignment horizontal="center" vertical="center" wrapText="1"/>
    </xf>
    <xf numFmtId="0" fontId="29" fillId="2" borderId="25" xfId="11" applyFont="1" applyFill="1" applyBorder="1" applyAlignment="1">
      <alignment horizontal="center" vertical="center" wrapText="1"/>
    </xf>
    <xf numFmtId="0" fontId="29" fillId="2" borderId="27" xfId="11" applyFont="1" applyFill="1" applyBorder="1" applyAlignment="1">
      <alignment horizontal="center" vertical="center" wrapText="1"/>
    </xf>
    <xf numFmtId="0" fontId="29" fillId="2" borderId="23" xfId="11" applyFont="1" applyFill="1" applyBorder="1" applyAlignment="1">
      <alignment horizontal="center" vertical="center" wrapText="1"/>
    </xf>
    <xf numFmtId="0" fontId="29" fillId="2" borderId="24" xfId="11" applyFont="1" applyFill="1" applyBorder="1" applyAlignment="1">
      <alignment horizontal="center" vertical="center" wrapText="1"/>
    </xf>
    <xf numFmtId="0" fontId="49" fillId="2" borderId="6" xfId="11" applyFont="1" applyFill="1" applyBorder="1" applyAlignment="1">
      <alignment horizontal="center" vertical="center" wrapText="1"/>
    </xf>
    <xf numFmtId="0" fontId="29" fillId="2" borderId="8" xfId="11" applyFont="1" applyFill="1" applyBorder="1" applyAlignment="1">
      <alignment horizontal="center" vertical="center" wrapText="1"/>
    </xf>
    <xf numFmtId="0" fontId="29" fillId="2" borderId="7" xfId="11" applyFont="1" applyFill="1" applyBorder="1" applyAlignment="1">
      <alignment horizontal="center" vertical="center" wrapText="1"/>
    </xf>
    <xf numFmtId="0" fontId="49" fillId="2" borderId="8" xfId="11" applyFont="1" applyFill="1" applyBorder="1" applyAlignment="1">
      <alignment horizontal="center" vertical="center" wrapText="1"/>
    </xf>
    <xf numFmtId="0" fontId="49" fillId="2" borderId="7" xfId="11" applyFont="1" applyFill="1" applyBorder="1" applyAlignment="1">
      <alignment horizontal="center" vertical="center" wrapText="1"/>
    </xf>
    <xf numFmtId="49" fontId="29" fillId="2" borderId="2" xfId="11" applyNumberFormat="1" applyFont="1" applyFill="1" applyBorder="1" applyAlignment="1">
      <alignment horizontal="center" vertical="center" wrapText="1"/>
    </xf>
    <xf numFmtId="0" fontId="49" fillId="2" borderId="2" xfId="11" applyFont="1" applyFill="1" applyBorder="1" applyAlignment="1">
      <alignment horizontal="center" vertical="center" wrapText="1"/>
    </xf>
    <xf numFmtId="0" fontId="16" fillId="2" borderId="8" xfId="11" applyFont="1" applyFill="1" applyBorder="1" applyAlignment="1">
      <alignment horizontal="center" vertical="center" wrapText="1"/>
    </xf>
  </cellXfs>
  <cellStyles count="12">
    <cellStyle name="20% - Акцент3 2" xfId="6"/>
    <cellStyle name="Ввод  2" xfId="7"/>
    <cellStyle name="Вычисление 2" xfId="8"/>
    <cellStyle name="Денежный 2" xfId="5"/>
    <cellStyle name="Обычный" xfId="0" builtinId="0"/>
    <cellStyle name="Обычный 2" xfId="2"/>
    <cellStyle name="Обычный 2 2" xfId="10"/>
    <cellStyle name="Обычный 2 3" xfId="11"/>
    <cellStyle name="Обычный 3" xfId="3"/>
    <cellStyle name="Обычный 4" xfId="4"/>
    <cellStyle name="Обычный 5" xfId="9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813"/>
  <sheetViews>
    <sheetView view="pageBreakPreview" zoomScale="60" zoomScaleNormal="60" workbookViewId="0">
      <selection activeCell="A4" sqref="A4:W4"/>
    </sheetView>
  </sheetViews>
  <sheetFormatPr defaultRowHeight="15"/>
  <cols>
    <col min="2" max="2" width="26.85546875" customWidth="1"/>
    <col min="4" max="4" width="33.28515625" customWidth="1"/>
    <col min="6" max="6" width="15.28515625" customWidth="1"/>
    <col min="10" max="10" width="15.28515625" customWidth="1"/>
    <col min="13" max="13" width="22.7109375" customWidth="1"/>
    <col min="16" max="16" width="23.85546875" customWidth="1"/>
    <col min="20" max="20" width="34.85546875" bestFit="1" customWidth="1"/>
    <col min="21" max="21" width="20.7109375" bestFit="1" customWidth="1"/>
    <col min="22" max="22" width="21.85546875" customWidth="1"/>
    <col min="23" max="23" width="34.28515625" customWidth="1"/>
  </cols>
  <sheetData>
    <row r="3" spans="1:23" ht="15.75">
      <c r="A3" s="658" t="s">
        <v>0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  <c r="R3" s="658"/>
      <c r="S3" s="658"/>
      <c r="T3" s="658"/>
      <c r="U3" s="658"/>
      <c r="V3" s="658"/>
      <c r="W3" s="658"/>
    </row>
    <row r="4" spans="1:23" ht="15.75">
      <c r="A4" s="659" t="s">
        <v>8198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659"/>
      <c r="T4" s="659"/>
      <c r="U4" s="659"/>
      <c r="V4" s="659"/>
      <c r="W4" s="659"/>
    </row>
    <row r="5" spans="1:23">
      <c r="A5" s="662"/>
      <c r="B5" s="662"/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662"/>
      <c r="R5" s="662"/>
      <c r="S5" s="662"/>
      <c r="T5" s="662"/>
      <c r="U5" s="662"/>
      <c r="V5" s="662"/>
      <c r="W5" s="663"/>
    </row>
    <row r="6" spans="1:23">
      <c r="A6" s="660" t="s">
        <v>1</v>
      </c>
      <c r="B6" s="661" t="s">
        <v>2</v>
      </c>
      <c r="C6" s="660" t="s">
        <v>3</v>
      </c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660"/>
      <c r="R6" s="660"/>
      <c r="S6" s="660"/>
      <c r="T6" s="660"/>
      <c r="U6" s="660"/>
      <c r="V6" s="660"/>
      <c r="W6" s="660"/>
    </row>
    <row r="7" spans="1:23">
      <c r="A7" s="660"/>
      <c r="B7" s="661"/>
      <c r="C7" s="660" t="s">
        <v>4</v>
      </c>
      <c r="D7" s="660"/>
      <c r="E7" s="660"/>
      <c r="F7" s="660"/>
      <c r="G7" s="660"/>
      <c r="H7" s="660"/>
      <c r="I7" s="660"/>
      <c r="J7" s="660" t="s">
        <v>5</v>
      </c>
      <c r="K7" s="660"/>
      <c r="L7" s="660"/>
      <c r="M7" s="660" t="s">
        <v>6</v>
      </c>
      <c r="N7" s="660"/>
      <c r="O7" s="660"/>
      <c r="P7" s="660"/>
      <c r="Q7" s="660"/>
      <c r="R7" s="660"/>
      <c r="S7" s="660"/>
      <c r="T7" s="660" t="s">
        <v>526</v>
      </c>
      <c r="U7" s="660"/>
      <c r="V7" s="660"/>
      <c r="W7" s="660"/>
    </row>
    <row r="8" spans="1:23">
      <c r="A8" s="660"/>
      <c r="B8" s="661"/>
      <c r="C8" s="654" t="s">
        <v>7</v>
      </c>
      <c r="D8" s="654" t="s">
        <v>8</v>
      </c>
      <c r="E8" s="654" t="s">
        <v>9</v>
      </c>
      <c r="F8" s="654" t="s">
        <v>10</v>
      </c>
      <c r="G8" s="655" t="s">
        <v>11</v>
      </c>
      <c r="H8" s="656"/>
      <c r="I8" s="657"/>
      <c r="J8" s="654" t="s">
        <v>12</v>
      </c>
      <c r="K8" s="654" t="s">
        <v>13</v>
      </c>
      <c r="L8" s="654" t="s">
        <v>14</v>
      </c>
      <c r="M8" s="654" t="s">
        <v>15</v>
      </c>
      <c r="N8" s="654" t="s">
        <v>7</v>
      </c>
      <c r="O8" s="654" t="s">
        <v>9</v>
      </c>
      <c r="P8" s="654" t="s">
        <v>16</v>
      </c>
      <c r="Q8" s="655" t="s">
        <v>11</v>
      </c>
      <c r="R8" s="656"/>
      <c r="S8" s="657"/>
      <c r="T8" s="653" t="s">
        <v>17</v>
      </c>
      <c r="U8" s="654" t="s">
        <v>18</v>
      </c>
      <c r="V8" s="654" t="s">
        <v>2527</v>
      </c>
      <c r="W8" s="654" t="s">
        <v>20</v>
      </c>
    </row>
    <row r="9" spans="1:23" ht="50.25">
      <c r="A9" s="660"/>
      <c r="B9" s="661"/>
      <c r="C9" s="654"/>
      <c r="D9" s="654"/>
      <c r="E9" s="654"/>
      <c r="F9" s="654"/>
      <c r="G9" s="9" t="s">
        <v>21</v>
      </c>
      <c r="H9" s="9" t="s">
        <v>22</v>
      </c>
      <c r="I9" s="9" t="s">
        <v>23</v>
      </c>
      <c r="J9" s="654"/>
      <c r="K9" s="654"/>
      <c r="L9" s="654"/>
      <c r="M9" s="654"/>
      <c r="N9" s="654"/>
      <c r="O9" s="654"/>
      <c r="P9" s="654"/>
      <c r="Q9" s="9" t="s">
        <v>21</v>
      </c>
      <c r="R9" s="9" t="s">
        <v>22</v>
      </c>
      <c r="S9" s="9" t="s">
        <v>23</v>
      </c>
      <c r="T9" s="653"/>
      <c r="U9" s="654"/>
      <c r="V9" s="654"/>
      <c r="W9" s="654"/>
    </row>
    <row r="10" spans="1:23">
      <c r="A10" s="11" t="s">
        <v>434</v>
      </c>
      <c r="B10" s="13" t="s">
        <v>435</v>
      </c>
      <c r="C10" s="11" t="s">
        <v>436</v>
      </c>
      <c r="D10" s="11" t="s">
        <v>437</v>
      </c>
      <c r="E10" s="11" t="s">
        <v>438</v>
      </c>
      <c r="F10" s="11" t="s">
        <v>439</v>
      </c>
      <c r="G10" s="11" t="s">
        <v>440</v>
      </c>
      <c r="H10" s="11" t="s">
        <v>441</v>
      </c>
      <c r="I10" s="11" t="s">
        <v>442</v>
      </c>
      <c r="J10" s="11" t="s">
        <v>443</v>
      </c>
      <c r="K10" s="11" t="s">
        <v>444</v>
      </c>
      <c r="L10" s="11" t="s">
        <v>445</v>
      </c>
      <c r="M10" s="11" t="s">
        <v>446</v>
      </c>
      <c r="N10" s="11" t="s">
        <v>447</v>
      </c>
      <c r="O10" s="11" t="s">
        <v>448</v>
      </c>
      <c r="P10" s="11" t="s">
        <v>449</v>
      </c>
      <c r="Q10" s="11" t="s">
        <v>450</v>
      </c>
      <c r="R10" s="11" t="s">
        <v>451</v>
      </c>
      <c r="S10" s="11" t="s">
        <v>452</v>
      </c>
      <c r="T10" s="12" t="s">
        <v>453</v>
      </c>
      <c r="U10" s="8" t="s">
        <v>454</v>
      </c>
      <c r="V10" s="8" t="s">
        <v>455</v>
      </c>
      <c r="W10" s="8" t="s">
        <v>456</v>
      </c>
    </row>
    <row r="11" spans="1:23" s="14" customFormat="1" ht="30">
      <c r="A11" s="162" t="s">
        <v>1869</v>
      </c>
      <c r="B11" s="163" t="s">
        <v>563</v>
      </c>
      <c r="C11" s="19"/>
      <c r="D11" s="19"/>
      <c r="E11" s="19"/>
      <c r="F11" s="19"/>
      <c r="G11" s="19"/>
      <c r="H11" s="19"/>
      <c r="I11" s="19"/>
      <c r="J11" s="21" t="s">
        <v>229</v>
      </c>
      <c r="K11" s="164" t="s">
        <v>2583</v>
      </c>
      <c r="L11" s="21" t="s">
        <v>164</v>
      </c>
      <c r="M11" s="19"/>
      <c r="N11" s="19"/>
      <c r="O11" s="19"/>
      <c r="P11" s="19"/>
      <c r="Q11" s="19"/>
      <c r="R11" s="19"/>
      <c r="S11" s="19"/>
      <c r="T11" s="165" t="s">
        <v>564</v>
      </c>
      <c r="U11" s="15">
        <v>1972</v>
      </c>
      <c r="V11" s="15">
        <v>0.25900000000000001</v>
      </c>
      <c r="W11" s="21" t="s">
        <v>711</v>
      </c>
    </row>
    <row r="12" spans="1:23" s="14" customFormat="1">
      <c r="A12" s="162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30" t="s">
        <v>767</v>
      </c>
      <c r="U12" s="166" t="s">
        <v>780</v>
      </c>
      <c r="V12" s="167">
        <v>2.5999999999999999E-2</v>
      </c>
      <c r="W12" s="21" t="s">
        <v>783</v>
      </c>
    </row>
    <row r="13" spans="1:23" s="14" customFormat="1">
      <c r="A13" s="162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30" t="s">
        <v>768</v>
      </c>
      <c r="U13" s="166" t="s">
        <v>780</v>
      </c>
      <c r="V13" s="167">
        <v>6.8000000000000005E-2</v>
      </c>
      <c r="W13" s="21" t="s">
        <v>783</v>
      </c>
    </row>
    <row r="14" spans="1:23" s="14" customFormat="1">
      <c r="A14" s="162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30" t="s">
        <v>769</v>
      </c>
      <c r="U14" s="166" t="s">
        <v>780</v>
      </c>
      <c r="V14" s="167">
        <v>0.06</v>
      </c>
      <c r="W14" s="21" t="s">
        <v>783</v>
      </c>
    </row>
    <row r="15" spans="1:23" s="14" customFormat="1">
      <c r="A15" s="162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30" t="s">
        <v>770</v>
      </c>
      <c r="U15" s="166" t="s">
        <v>780</v>
      </c>
      <c r="V15" s="167">
        <v>0.108</v>
      </c>
      <c r="W15" s="21" t="s">
        <v>783</v>
      </c>
    </row>
    <row r="16" spans="1:23" s="14" customFormat="1">
      <c r="A16" s="162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30" t="s">
        <v>771</v>
      </c>
      <c r="U16" s="166" t="s">
        <v>780</v>
      </c>
      <c r="V16" s="167">
        <v>4.7E-2</v>
      </c>
      <c r="W16" s="24" t="s">
        <v>784</v>
      </c>
    </row>
    <row r="17" spans="1:23" s="14" customFormat="1">
      <c r="A17" s="162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30" t="s">
        <v>772</v>
      </c>
      <c r="U17" s="166" t="s">
        <v>780</v>
      </c>
      <c r="V17" s="167">
        <v>8.4000000000000005E-2</v>
      </c>
      <c r="W17" s="24" t="s">
        <v>785</v>
      </c>
    </row>
    <row r="18" spans="1:23" s="14" customFormat="1">
      <c r="A18" s="162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30" t="s">
        <v>773</v>
      </c>
      <c r="U18" s="166" t="s">
        <v>780</v>
      </c>
      <c r="V18" s="167">
        <v>5.3999999999999999E-2</v>
      </c>
      <c r="W18" s="24" t="s">
        <v>785</v>
      </c>
    </row>
    <row r="19" spans="1:23" s="14" customFormat="1">
      <c r="A19" s="162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30" t="s">
        <v>774</v>
      </c>
      <c r="U19" s="166" t="s">
        <v>780</v>
      </c>
      <c r="V19" s="167">
        <v>4.8000000000000001E-2</v>
      </c>
      <c r="W19" s="24" t="s">
        <v>785</v>
      </c>
    </row>
    <row r="20" spans="1:23" s="14" customFormat="1">
      <c r="A20" s="162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30" t="s">
        <v>775</v>
      </c>
      <c r="U20" s="168" t="s">
        <v>780</v>
      </c>
      <c r="V20" s="167">
        <v>0.08</v>
      </c>
      <c r="W20" s="21" t="s">
        <v>786</v>
      </c>
    </row>
    <row r="21" spans="1:23" s="14" customFormat="1">
      <c r="A21" s="162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30" t="s">
        <v>776</v>
      </c>
      <c r="U21" s="166" t="s">
        <v>781</v>
      </c>
      <c r="V21" s="167">
        <v>4.7E-2</v>
      </c>
      <c r="W21" s="24" t="s">
        <v>787</v>
      </c>
    </row>
    <row r="22" spans="1:23" s="14" customFormat="1">
      <c r="A22" s="162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30" t="s">
        <v>777</v>
      </c>
      <c r="U22" s="166" t="s">
        <v>781</v>
      </c>
      <c r="V22" s="167">
        <v>3.9E-2</v>
      </c>
      <c r="W22" s="21" t="s">
        <v>787</v>
      </c>
    </row>
    <row r="23" spans="1:23" s="14" customFormat="1">
      <c r="A23" s="162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30" t="s">
        <v>778</v>
      </c>
      <c r="U23" s="166" t="s">
        <v>781</v>
      </c>
      <c r="V23" s="167">
        <v>0.03</v>
      </c>
      <c r="W23" s="21" t="s">
        <v>788</v>
      </c>
    </row>
    <row r="24" spans="1:23" s="14" customFormat="1">
      <c r="A24" s="162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30" t="s">
        <v>779</v>
      </c>
      <c r="U24" s="166" t="s">
        <v>782</v>
      </c>
      <c r="V24" s="169" t="s">
        <v>790</v>
      </c>
      <c r="W24" s="21" t="s">
        <v>789</v>
      </c>
    </row>
    <row r="25" spans="1:23" s="14" customFormat="1">
      <c r="A25" s="162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30" t="s">
        <v>779</v>
      </c>
      <c r="U25" s="166" t="s">
        <v>782</v>
      </c>
      <c r="V25" s="169" t="s">
        <v>790</v>
      </c>
      <c r="W25" s="21" t="s">
        <v>789</v>
      </c>
    </row>
    <row r="26" spans="1:23" s="14" customFormat="1" ht="30">
      <c r="A26" s="24" t="s">
        <v>1892</v>
      </c>
      <c r="B26" s="170"/>
      <c r="C26" s="170"/>
      <c r="D26" s="170"/>
      <c r="E26" s="170"/>
      <c r="F26" s="170"/>
      <c r="G26" s="170"/>
      <c r="H26" s="170"/>
      <c r="I26" s="170"/>
      <c r="J26" s="171" t="s">
        <v>812</v>
      </c>
      <c r="K26" s="164" t="s">
        <v>2583</v>
      </c>
      <c r="L26" s="172" t="s">
        <v>164</v>
      </c>
      <c r="M26" s="19"/>
      <c r="N26" s="170"/>
      <c r="O26" s="170"/>
      <c r="P26" s="170"/>
      <c r="Q26" s="170"/>
      <c r="R26" s="170"/>
      <c r="S26" s="170"/>
      <c r="T26" s="173" t="s">
        <v>565</v>
      </c>
      <c r="U26" s="174">
        <v>1972</v>
      </c>
      <c r="V26" s="174">
        <v>0.32</v>
      </c>
      <c r="W26" s="175" t="s">
        <v>430</v>
      </c>
    </row>
    <row r="27" spans="1:23" s="14" customFormat="1">
      <c r="A27" s="16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32" t="s">
        <v>791</v>
      </c>
      <c r="U27" s="176" t="s">
        <v>722</v>
      </c>
      <c r="V27" s="20">
        <v>0.03</v>
      </c>
      <c r="W27" s="176" t="s">
        <v>806</v>
      </c>
    </row>
    <row r="28" spans="1:23" s="14" customFormat="1">
      <c r="A28" s="162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32" t="s">
        <v>792</v>
      </c>
      <c r="U28" s="176" t="s">
        <v>722</v>
      </c>
      <c r="V28" s="20">
        <v>5.6000000000000001E-2</v>
      </c>
      <c r="W28" s="176" t="s">
        <v>806</v>
      </c>
    </row>
    <row r="29" spans="1:23" s="14" customFormat="1" ht="25.5">
      <c r="A29" s="16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32" t="s">
        <v>793</v>
      </c>
      <c r="U29" s="176" t="s">
        <v>803</v>
      </c>
      <c r="V29" s="176" t="s">
        <v>804</v>
      </c>
      <c r="W29" s="176" t="s">
        <v>827</v>
      </c>
    </row>
    <row r="30" spans="1:23" s="14" customFormat="1">
      <c r="A30" s="16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33" t="s">
        <v>794</v>
      </c>
      <c r="U30" s="24" t="s">
        <v>781</v>
      </c>
      <c r="V30" s="177">
        <v>7.0000000000000007E-2</v>
      </c>
      <c r="W30" s="24" t="s">
        <v>807</v>
      </c>
    </row>
    <row r="31" spans="1:23" s="14" customFormat="1">
      <c r="A31" s="16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32" t="s">
        <v>795</v>
      </c>
      <c r="U31" s="176" t="s">
        <v>730</v>
      </c>
      <c r="V31" s="176" t="s">
        <v>805</v>
      </c>
      <c r="W31" s="176" t="s">
        <v>808</v>
      </c>
    </row>
    <row r="32" spans="1:23" s="14" customFormat="1">
      <c r="A32" s="16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32" t="s">
        <v>796</v>
      </c>
      <c r="U32" s="176" t="s">
        <v>722</v>
      </c>
      <c r="V32" s="20">
        <v>0.08</v>
      </c>
      <c r="W32" s="176" t="s">
        <v>809</v>
      </c>
    </row>
    <row r="33" spans="1:23" s="14" customFormat="1">
      <c r="A33" s="162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32" t="s">
        <v>797</v>
      </c>
      <c r="U33" s="176" t="s">
        <v>722</v>
      </c>
      <c r="V33" s="20">
        <v>6.8000000000000005E-2</v>
      </c>
      <c r="W33" s="176" t="s">
        <v>809</v>
      </c>
    </row>
    <row r="34" spans="1:23" s="14" customFormat="1">
      <c r="A34" s="162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32" t="s">
        <v>798</v>
      </c>
      <c r="U34" s="176" t="s">
        <v>727</v>
      </c>
      <c r="V34" s="20">
        <v>0.10199999999999999</v>
      </c>
      <c r="W34" s="176" t="s">
        <v>783</v>
      </c>
    </row>
    <row r="35" spans="1:23" s="14" customFormat="1">
      <c r="A35" s="16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32" t="s">
        <v>799</v>
      </c>
      <c r="U35" s="176" t="s">
        <v>727</v>
      </c>
      <c r="V35" s="20">
        <v>0.09</v>
      </c>
      <c r="W35" s="176" t="s">
        <v>783</v>
      </c>
    </row>
    <row r="36" spans="1:23" s="14" customFormat="1">
      <c r="A36" s="162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32" t="s">
        <v>800</v>
      </c>
      <c r="U36" s="176" t="s">
        <v>727</v>
      </c>
      <c r="V36" s="20">
        <v>0.05</v>
      </c>
      <c r="W36" s="176" t="s">
        <v>783</v>
      </c>
    </row>
    <row r="37" spans="1:23" s="14" customFormat="1">
      <c r="A37" s="162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32" t="s">
        <v>801</v>
      </c>
      <c r="U37" s="176" t="s">
        <v>727</v>
      </c>
      <c r="V37" s="20">
        <v>0.1</v>
      </c>
      <c r="W37" s="176" t="s">
        <v>810</v>
      </c>
    </row>
    <row r="38" spans="1:23" s="14" customFormat="1">
      <c r="A38" s="162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32" t="s">
        <v>802</v>
      </c>
      <c r="U38" s="176" t="s">
        <v>762</v>
      </c>
      <c r="V38" s="20">
        <v>3.4000000000000002E-2</v>
      </c>
      <c r="W38" s="176" t="s">
        <v>811</v>
      </c>
    </row>
    <row r="39" spans="1:23" s="14" customFormat="1" ht="30">
      <c r="A39" s="24" t="s">
        <v>1907</v>
      </c>
      <c r="B39" s="19"/>
      <c r="C39" s="19"/>
      <c r="D39" s="19"/>
      <c r="E39" s="19"/>
      <c r="F39" s="19"/>
      <c r="G39" s="19"/>
      <c r="H39" s="19"/>
      <c r="I39" s="19"/>
      <c r="J39" s="176" t="s">
        <v>813</v>
      </c>
      <c r="K39" s="164" t="s">
        <v>2583</v>
      </c>
      <c r="L39" s="176" t="s">
        <v>58</v>
      </c>
      <c r="M39" s="19"/>
      <c r="N39" s="19"/>
      <c r="O39" s="19"/>
      <c r="P39" s="19"/>
      <c r="Q39" s="19"/>
      <c r="R39" s="19"/>
      <c r="S39" s="19"/>
      <c r="T39" s="178" t="s">
        <v>566</v>
      </c>
      <c r="U39" s="15">
        <v>1977</v>
      </c>
      <c r="V39" s="15">
        <v>0.36</v>
      </c>
      <c r="W39" s="21" t="s">
        <v>712</v>
      </c>
    </row>
    <row r="40" spans="1:23" s="14" customFormat="1">
      <c r="A40" s="162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32" t="s">
        <v>814</v>
      </c>
      <c r="U40" s="176" t="s">
        <v>719</v>
      </c>
      <c r="V40" s="21" t="s">
        <v>2593</v>
      </c>
      <c r="W40" s="176" t="s">
        <v>824</v>
      </c>
    </row>
    <row r="41" spans="1:23" s="14" customFormat="1" ht="30">
      <c r="A41" s="162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32" t="s">
        <v>815</v>
      </c>
      <c r="U41" s="176" t="s">
        <v>749</v>
      </c>
      <c r="V41" s="24" t="s">
        <v>820</v>
      </c>
      <c r="W41" s="24" t="s">
        <v>828</v>
      </c>
    </row>
    <row r="42" spans="1:23" s="14" customFormat="1">
      <c r="A42" s="162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32" t="s">
        <v>816</v>
      </c>
      <c r="U42" s="176" t="s">
        <v>749</v>
      </c>
      <c r="V42" s="176" t="s">
        <v>821</v>
      </c>
      <c r="W42" s="176" t="s">
        <v>825</v>
      </c>
    </row>
    <row r="43" spans="1:23" s="14" customFormat="1">
      <c r="A43" s="162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33" t="s">
        <v>817</v>
      </c>
      <c r="U43" s="176" t="s">
        <v>749</v>
      </c>
      <c r="V43" s="176" t="s">
        <v>821</v>
      </c>
      <c r="W43" s="176" t="s">
        <v>825</v>
      </c>
    </row>
    <row r="44" spans="1:23" s="14" customFormat="1">
      <c r="A44" s="162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32" t="s">
        <v>818</v>
      </c>
      <c r="U44" s="176" t="s">
        <v>749</v>
      </c>
      <c r="V44" s="176" t="s">
        <v>822</v>
      </c>
      <c r="W44" s="176" t="s">
        <v>824</v>
      </c>
    </row>
    <row r="45" spans="1:23" s="14" customFormat="1">
      <c r="A45" s="162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32" t="s">
        <v>819</v>
      </c>
      <c r="U45" s="176" t="s">
        <v>722</v>
      </c>
      <c r="V45" s="176" t="s">
        <v>823</v>
      </c>
      <c r="W45" s="176" t="s">
        <v>824</v>
      </c>
    </row>
    <row r="46" spans="1:23" s="14" customFormat="1">
      <c r="A46" s="21" t="s">
        <v>2042</v>
      </c>
      <c r="B46" s="179" t="s">
        <v>567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27" t="s">
        <v>568</v>
      </c>
      <c r="U46" s="15">
        <v>2007</v>
      </c>
      <c r="V46" s="15">
        <v>0.22600000000000001</v>
      </c>
      <c r="W46" s="21" t="s">
        <v>713</v>
      </c>
    </row>
    <row r="47" spans="1:23" s="14" customFormat="1">
      <c r="A47" s="162"/>
      <c r="B47" s="19"/>
      <c r="C47" s="15">
        <v>2007</v>
      </c>
      <c r="D47" s="27" t="s">
        <v>1861</v>
      </c>
      <c r="E47" s="15">
        <v>2.3260000000000001</v>
      </c>
      <c r="F47" s="21" t="s">
        <v>714</v>
      </c>
      <c r="G47" s="15">
        <v>41</v>
      </c>
      <c r="H47" s="21"/>
      <c r="I47" s="15">
        <v>41</v>
      </c>
      <c r="J47" s="180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1:23" s="14" customFormat="1" ht="29.25" customHeight="1">
      <c r="A48" s="21" t="s">
        <v>2397</v>
      </c>
      <c r="B48" s="19"/>
      <c r="C48" s="15">
        <v>2007</v>
      </c>
      <c r="D48" s="27" t="s">
        <v>1862</v>
      </c>
      <c r="E48" s="15">
        <v>0.23499999999999999</v>
      </c>
      <c r="F48" s="21" t="s">
        <v>714</v>
      </c>
      <c r="G48" s="15">
        <v>18</v>
      </c>
      <c r="H48" s="21"/>
      <c r="I48" s="15">
        <v>18</v>
      </c>
      <c r="J48" s="166" t="s">
        <v>826</v>
      </c>
      <c r="K48" s="164" t="s">
        <v>2585</v>
      </c>
      <c r="L48" s="21" t="s">
        <v>173</v>
      </c>
      <c r="M48" s="21" t="s">
        <v>829</v>
      </c>
      <c r="N48" s="15">
        <v>2007</v>
      </c>
      <c r="O48" s="15">
        <v>1.246</v>
      </c>
      <c r="P48" s="21" t="s">
        <v>831</v>
      </c>
      <c r="Q48" s="15">
        <v>38</v>
      </c>
      <c r="R48" s="21"/>
      <c r="S48" s="15">
        <v>38</v>
      </c>
      <c r="T48" s="19"/>
      <c r="U48" s="19"/>
      <c r="V48" s="19"/>
      <c r="W48" s="19"/>
    </row>
    <row r="49" spans="1:23" s="14" customFormat="1">
      <c r="A49" s="162"/>
      <c r="B49" s="19"/>
      <c r="C49" s="19"/>
      <c r="D49" s="19"/>
      <c r="E49" s="19"/>
      <c r="F49" s="19"/>
      <c r="G49" s="19"/>
      <c r="H49" s="19"/>
      <c r="I49" s="19"/>
      <c r="J49" s="180"/>
      <c r="K49" s="19"/>
      <c r="L49" s="19"/>
      <c r="M49" s="21" t="s">
        <v>830</v>
      </c>
      <c r="N49" s="15">
        <v>2007</v>
      </c>
      <c r="O49" s="15">
        <v>1.587</v>
      </c>
      <c r="P49" s="21" t="s">
        <v>831</v>
      </c>
      <c r="Q49" s="15">
        <v>55</v>
      </c>
      <c r="R49" s="21"/>
      <c r="S49" s="15">
        <v>55</v>
      </c>
      <c r="T49" s="19"/>
      <c r="U49" s="19"/>
      <c r="V49" s="19"/>
      <c r="W49" s="19"/>
    </row>
    <row r="50" spans="1:23" s="14" customFormat="1">
      <c r="A50" s="162"/>
      <c r="B50" s="19"/>
      <c r="C50" s="19"/>
      <c r="D50" s="19"/>
      <c r="E50" s="19"/>
      <c r="F50" s="19"/>
      <c r="G50" s="19"/>
      <c r="H50" s="19"/>
      <c r="I50" s="19"/>
      <c r="J50" s="180"/>
      <c r="K50" s="19"/>
      <c r="L50" s="19"/>
      <c r="M50" s="21" t="s">
        <v>830</v>
      </c>
      <c r="N50" s="15">
        <v>2007</v>
      </c>
      <c r="O50" s="15">
        <v>0.76800000000000002</v>
      </c>
      <c r="P50" s="21" t="s">
        <v>831</v>
      </c>
      <c r="Q50" s="15">
        <v>20</v>
      </c>
      <c r="R50" s="21"/>
      <c r="S50" s="15">
        <v>20</v>
      </c>
      <c r="T50" s="19"/>
      <c r="U50" s="19"/>
      <c r="V50" s="19"/>
      <c r="W50" s="19"/>
    </row>
    <row r="51" spans="1:23" s="14" customFormat="1" ht="30" customHeight="1">
      <c r="A51" s="162"/>
      <c r="B51" s="19"/>
      <c r="C51" s="15">
        <v>1995</v>
      </c>
      <c r="D51" s="27" t="s">
        <v>1863</v>
      </c>
      <c r="E51" s="15">
        <v>6.5000000000000002E-2</v>
      </c>
      <c r="F51" s="21" t="s">
        <v>714</v>
      </c>
      <c r="G51" s="15">
        <v>2</v>
      </c>
      <c r="H51" s="21"/>
      <c r="I51" s="15">
        <v>2</v>
      </c>
      <c r="J51" s="180"/>
      <c r="K51" s="19"/>
      <c r="L51" s="19"/>
      <c r="M51" s="19"/>
      <c r="N51" s="19"/>
      <c r="O51" s="19"/>
      <c r="P51" s="19"/>
      <c r="Q51" s="19"/>
      <c r="R51" s="19"/>
      <c r="S51" s="19"/>
      <c r="T51" s="181" t="s">
        <v>2535</v>
      </c>
      <c r="U51" s="15">
        <v>1995</v>
      </c>
      <c r="V51" s="15">
        <v>0.02</v>
      </c>
      <c r="W51" s="21" t="s">
        <v>715</v>
      </c>
    </row>
    <row r="52" spans="1:23" s="14" customFormat="1" ht="30">
      <c r="A52" s="21" t="s">
        <v>2398</v>
      </c>
      <c r="B52" s="19"/>
      <c r="C52" s="15">
        <v>2006</v>
      </c>
      <c r="D52" s="27" t="s">
        <v>569</v>
      </c>
      <c r="E52" s="15">
        <v>1.1319999999999999</v>
      </c>
      <c r="F52" s="21" t="s">
        <v>714</v>
      </c>
      <c r="G52" s="15">
        <v>11</v>
      </c>
      <c r="H52" s="21"/>
      <c r="I52" s="15">
        <v>11</v>
      </c>
      <c r="J52" s="21" t="s">
        <v>832</v>
      </c>
      <c r="K52" s="164" t="s">
        <v>2585</v>
      </c>
      <c r="L52" s="21" t="s">
        <v>173</v>
      </c>
      <c r="M52" s="19"/>
      <c r="N52" s="19"/>
      <c r="O52" s="19"/>
      <c r="P52" s="19"/>
      <c r="Q52" s="19"/>
      <c r="R52" s="19"/>
      <c r="S52" s="19"/>
      <c r="T52" s="27" t="s">
        <v>570</v>
      </c>
      <c r="U52" s="15">
        <v>2007</v>
      </c>
      <c r="V52" s="15">
        <v>0.03</v>
      </c>
      <c r="W52" s="21" t="s">
        <v>713</v>
      </c>
    </row>
    <row r="53" spans="1:23" s="14" customFormat="1" ht="33" customHeight="1">
      <c r="A53" s="162"/>
      <c r="B53" s="19"/>
      <c r="C53" s="19"/>
      <c r="D53" s="28"/>
      <c r="E53" s="19"/>
      <c r="F53" s="19"/>
      <c r="G53" s="19"/>
      <c r="H53" s="19"/>
      <c r="I53" s="19"/>
      <c r="J53" s="19"/>
      <c r="K53" s="19"/>
      <c r="L53" s="19"/>
      <c r="M53" s="21" t="s">
        <v>834</v>
      </c>
      <c r="N53" s="15">
        <v>2007</v>
      </c>
      <c r="O53" s="15">
        <v>0.628</v>
      </c>
      <c r="P53" s="21" t="s">
        <v>831</v>
      </c>
      <c r="Q53" s="15">
        <v>19</v>
      </c>
      <c r="R53" s="21"/>
      <c r="S53" s="15">
        <v>19</v>
      </c>
      <c r="T53" s="30" t="s">
        <v>833</v>
      </c>
      <c r="U53" s="15">
        <v>2007</v>
      </c>
      <c r="V53" s="15">
        <v>0.01</v>
      </c>
      <c r="W53" s="21" t="s">
        <v>839</v>
      </c>
    </row>
    <row r="54" spans="1:23" s="14" customFormat="1" ht="30" customHeight="1">
      <c r="A54" s="162"/>
      <c r="B54" s="19"/>
      <c r="C54" s="19"/>
      <c r="D54" s="28"/>
      <c r="E54" s="19"/>
      <c r="F54" s="19"/>
      <c r="G54" s="19"/>
      <c r="H54" s="19"/>
      <c r="I54" s="19"/>
      <c r="J54" s="19"/>
      <c r="K54" s="19"/>
      <c r="L54" s="19"/>
      <c r="M54" s="21" t="s">
        <v>836</v>
      </c>
      <c r="N54" s="15">
        <v>2007</v>
      </c>
      <c r="O54" s="15">
        <v>1.1619999999999999</v>
      </c>
      <c r="P54" s="21" t="s">
        <v>831</v>
      </c>
      <c r="Q54" s="15">
        <v>39</v>
      </c>
      <c r="R54" s="21"/>
      <c r="S54" s="15">
        <v>39</v>
      </c>
      <c r="T54" s="30" t="s">
        <v>835</v>
      </c>
      <c r="U54" s="15">
        <v>2007</v>
      </c>
      <c r="V54" s="15">
        <v>5.0000000000000001E-3</v>
      </c>
      <c r="W54" s="21" t="s">
        <v>839</v>
      </c>
    </row>
    <row r="55" spans="1:23" s="14" customFormat="1" ht="25.5">
      <c r="A55" s="162"/>
      <c r="B55" s="19"/>
      <c r="C55" s="19"/>
      <c r="D55" s="28"/>
      <c r="E55" s="19"/>
      <c r="F55" s="19"/>
      <c r="G55" s="19"/>
      <c r="H55" s="19"/>
      <c r="I55" s="19"/>
      <c r="J55" s="19"/>
      <c r="K55" s="19"/>
      <c r="L55" s="19"/>
      <c r="M55" s="21" t="s">
        <v>838</v>
      </c>
      <c r="N55" s="15">
        <v>2007</v>
      </c>
      <c r="O55" s="15">
        <v>1.4630000000000001</v>
      </c>
      <c r="P55" s="21" t="s">
        <v>831</v>
      </c>
      <c r="Q55" s="15">
        <v>45</v>
      </c>
      <c r="R55" s="21"/>
      <c r="S55" s="15">
        <v>45</v>
      </c>
      <c r="T55" s="30" t="s">
        <v>837</v>
      </c>
      <c r="U55" s="15">
        <v>2007</v>
      </c>
      <c r="V55" s="15">
        <v>0.01</v>
      </c>
      <c r="W55" s="21" t="s">
        <v>839</v>
      </c>
    </row>
    <row r="56" spans="1:23" s="14" customFormat="1" ht="25.5">
      <c r="A56" s="21" t="s">
        <v>2061</v>
      </c>
      <c r="B56" s="19"/>
      <c r="C56" s="15">
        <v>2011</v>
      </c>
      <c r="D56" s="27" t="s">
        <v>571</v>
      </c>
      <c r="E56" s="15">
        <v>0.14280000000000001</v>
      </c>
      <c r="F56" s="21" t="s">
        <v>714</v>
      </c>
      <c r="G56" s="15">
        <v>4</v>
      </c>
      <c r="H56" s="21"/>
      <c r="I56" s="15">
        <v>4</v>
      </c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</row>
    <row r="57" spans="1:23" s="14" customFormat="1" ht="30">
      <c r="A57" s="21" t="s">
        <v>2399</v>
      </c>
      <c r="B57" s="182" t="s">
        <v>572</v>
      </c>
      <c r="C57" s="19"/>
      <c r="D57" s="19"/>
      <c r="E57" s="19"/>
      <c r="F57" s="19"/>
      <c r="G57" s="19"/>
      <c r="H57" s="19"/>
      <c r="I57" s="19"/>
      <c r="J57" s="21" t="s">
        <v>840</v>
      </c>
      <c r="K57" s="164" t="s">
        <v>2583</v>
      </c>
      <c r="L57" s="21" t="s">
        <v>2590</v>
      </c>
      <c r="M57" s="19"/>
      <c r="N57" s="19"/>
      <c r="O57" s="19"/>
      <c r="P57" s="19"/>
      <c r="Q57" s="19"/>
      <c r="R57" s="19"/>
      <c r="S57" s="19"/>
      <c r="T57" s="165" t="s">
        <v>573</v>
      </c>
      <c r="U57" s="15">
        <v>1965</v>
      </c>
      <c r="V57" s="15">
        <v>0.36</v>
      </c>
      <c r="W57" s="21" t="s">
        <v>716</v>
      </c>
    </row>
    <row r="58" spans="1:23" s="14" customFormat="1" ht="30">
      <c r="A58" s="21" t="s">
        <v>2188</v>
      </c>
      <c r="B58" s="19"/>
      <c r="C58" s="19"/>
      <c r="D58" s="19"/>
      <c r="E58" s="19"/>
      <c r="F58" s="19"/>
      <c r="G58" s="19"/>
      <c r="H58" s="19"/>
      <c r="I58" s="19"/>
      <c r="J58" s="21" t="s">
        <v>352</v>
      </c>
      <c r="K58" s="164" t="s">
        <v>2583</v>
      </c>
      <c r="L58" s="176" t="s">
        <v>58</v>
      </c>
      <c r="M58" s="19"/>
      <c r="N58" s="19"/>
      <c r="O58" s="19"/>
      <c r="P58" s="19"/>
      <c r="Q58" s="19"/>
      <c r="R58" s="19"/>
      <c r="S58" s="19"/>
      <c r="T58" s="165" t="s">
        <v>574</v>
      </c>
      <c r="U58" s="15">
        <v>1964</v>
      </c>
      <c r="V58" s="15">
        <v>0.41</v>
      </c>
      <c r="W58" s="21" t="s">
        <v>712</v>
      </c>
    </row>
    <row r="59" spans="1:23" s="14" customFormat="1">
      <c r="A59" s="162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65" t="s">
        <v>575</v>
      </c>
      <c r="U59" s="15">
        <v>1964</v>
      </c>
      <c r="V59" s="15">
        <v>0.41</v>
      </c>
      <c r="W59" s="21" t="s">
        <v>717</v>
      </c>
    </row>
    <row r="60" spans="1:23" s="14" customFormat="1">
      <c r="A60" s="162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30" t="s">
        <v>841</v>
      </c>
      <c r="U60" s="183">
        <v>1969</v>
      </c>
      <c r="V60" s="167">
        <v>5.5E-2</v>
      </c>
      <c r="W60" s="21" t="s">
        <v>858</v>
      </c>
    </row>
    <row r="61" spans="1:23" s="14" customFormat="1">
      <c r="A61" s="162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30" t="s">
        <v>841</v>
      </c>
      <c r="U61" s="183">
        <v>1969</v>
      </c>
      <c r="V61" s="167">
        <v>0.03</v>
      </c>
      <c r="W61" s="21" t="s">
        <v>858</v>
      </c>
    </row>
    <row r="62" spans="1:23" s="14" customFormat="1">
      <c r="A62" s="162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30" t="s">
        <v>842</v>
      </c>
      <c r="U62" s="183">
        <v>1991</v>
      </c>
      <c r="V62" s="169" t="s">
        <v>859</v>
      </c>
      <c r="W62" s="21" t="s">
        <v>860</v>
      </c>
    </row>
    <row r="63" spans="1:23" s="14" customFormat="1">
      <c r="A63" s="162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30" t="s">
        <v>843</v>
      </c>
      <c r="U63" s="183">
        <v>1969</v>
      </c>
      <c r="V63" s="167">
        <v>0.05</v>
      </c>
      <c r="W63" s="21" t="s">
        <v>806</v>
      </c>
    </row>
    <row r="64" spans="1:23" s="14" customFormat="1">
      <c r="A64" s="162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30" t="s">
        <v>844</v>
      </c>
      <c r="U64" s="183">
        <v>1969</v>
      </c>
      <c r="V64" s="167">
        <v>0.06</v>
      </c>
      <c r="W64" s="21" t="s">
        <v>861</v>
      </c>
    </row>
    <row r="65" spans="1:23" s="14" customFormat="1">
      <c r="A65" s="162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30" t="s">
        <v>845</v>
      </c>
      <c r="U65" s="183">
        <v>1969</v>
      </c>
      <c r="V65" s="167">
        <v>2.5000000000000001E-2</v>
      </c>
      <c r="W65" s="21" t="s">
        <v>861</v>
      </c>
    </row>
    <row r="66" spans="1:23" s="14" customFormat="1">
      <c r="A66" s="162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30" t="s">
        <v>846</v>
      </c>
      <c r="U66" s="183">
        <v>1968</v>
      </c>
      <c r="V66" s="167">
        <v>0.1</v>
      </c>
      <c r="W66" s="21" t="s">
        <v>861</v>
      </c>
    </row>
    <row r="67" spans="1:23" s="14" customFormat="1">
      <c r="A67" s="162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30" t="s">
        <v>847</v>
      </c>
      <c r="U67" s="183">
        <v>1969</v>
      </c>
      <c r="V67" s="167">
        <v>5.6000000000000001E-2</v>
      </c>
      <c r="W67" s="21" t="s">
        <v>862</v>
      </c>
    </row>
    <row r="68" spans="1:23" s="14" customFormat="1">
      <c r="A68" s="162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30" t="s">
        <v>848</v>
      </c>
      <c r="U68" s="183">
        <v>1968</v>
      </c>
      <c r="V68" s="167">
        <v>0.11</v>
      </c>
      <c r="W68" s="21" t="s">
        <v>861</v>
      </c>
    </row>
    <row r="69" spans="1:23" s="14" customFormat="1">
      <c r="A69" s="162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30" t="s">
        <v>849</v>
      </c>
      <c r="U69" s="183">
        <v>1968</v>
      </c>
      <c r="V69" s="167">
        <v>3.7999999999999999E-2</v>
      </c>
      <c r="W69" s="21" t="s">
        <v>863</v>
      </c>
    </row>
    <row r="70" spans="1:23" s="14" customFormat="1">
      <c r="A70" s="162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30" t="s">
        <v>850</v>
      </c>
      <c r="U70" s="183">
        <v>1971</v>
      </c>
      <c r="V70" s="167">
        <v>0.2</v>
      </c>
      <c r="W70" s="21" t="s">
        <v>864</v>
      </c>
    </row>
    <row r="71" spans="1:23" s="14" customFormat="1">
      <c r="A71" s="162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30" t="s">
        <v>851</v>
      </c>
      <c r="U71" s="183">
        <v>1971</v>
      </c>
      <c r="V71" s="167">
        <v>0.28000000000000003</v>
      </c>
      <c r="W71" s="21" t="s">
        <v>864</v>
      </c>
    </row>
    <row r="72" spans="1:23" s="14" customFormat="1">
      <c r="A72" s="162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30" t="s">
        <v>852</v>
      </c>
      <c r="U72" s="183">
        <v>1971</v>
      </c>
      <c r="V72" s="167">
        <v>0.09</v>
      </c>
      <c r="W72" s="21" t="s">
        <v>858</v>
      </c>
    </row>
    <row r="73" spans="1:23" s="14" customFormat="1" ht="30">
      <c r="A73" s="162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30" t="s">
        <v>853</v>
      </c>
      <c r="U73" s="183">
        <v>1971</v>
      </c>
      <c r="V73" s="169" t="s">
        <v>865</v>
      </c>
      <c r="W73" s="24" t="s">
        <v>869</v>
      </c>
    </row>
    <row r="74" spans="1:23" s="14" customFormat="1">
      <c r="A74" s="162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30" t="s">
        <v>854</v>
      </c>
      <c r="U74" s="183">
        <v>2012</v>
      </c>
      <c r="V74" s="167">
        <v>0.154</v>
      </c>
      <c r="W74" s="24" t="s">
        <v>866</v>
      </c>
    </row>
    <row r="75" spans="1:23" s="14" customFormat="1">
      <c r="A75" s="162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30" t="s">
        <v>855</v>
      </c>
      <c r="U75" s="183">
        <v>2012</v>
      </c>
      <c r="V75" s="167">
        <v>5.2999999999999999E-2</v>
      </c>
      <c r="W75" s="24" t="s">
        <v>866</v>
      </c>
    </row>
    <row r="76" spans="1:23" s="14" customFormat="1">
      <c r="A76" s="162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30" t="s">
        <v>856</v>
      </c>
      <c r="U76" s="183">
        <v>1965</v>
      </c>
      <c r="V76" s="167">
        <v>0.39500000000000002</v>
      </c>
      <c r="W76" s="24" t="s">
        <v>867</v>
      </c>
    </row>
    <row r="77" spans="1:23" s="14" customFormat="1">
      <c r="A77" s="162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30" t="s">
        <v>857</v>
      </c>
      <c r="U77" s="183">
        <v>2014</v>
      </c>
      <c r="V77" s="167">
        <v>0.15</v>
      </c>
      <c r="W77" s="24" t="s">
        <v>868</v>
      </c>
    </row>
    <row r="78" spans="1:23" s="14" customFormat="1" ht="30">
      <c r="A78" s="24" t="s">
        <v>2400</v>
      </c>
      <c r="B78" s="19"/>
      <c r="C78" s="19"/>
      <c r="D78" s="19"/>
      <c r="E78" s="19"/>
      <c r="F78" s="19"/>
      <c r="G78" s="19"/>
      <c r="H78" s="19"/>
      <c r="I78" s="19"/>
      <c r="J78" s="21" t="s">
        <v>372</v>
      </c>
      <c r="K78" s="164" t="s">
        <v>2583</v>
      </c>
      <c r="L78" s="176" t="s">
        <v>58</v>
      </c>
      <c r="M78" s="19"/>
      <c r="N78" s="19"/>
      <c r="O78" s="19"/>
      <c r="P78" s="19"/>
      <c r="Q78" s="19"/>
      <c r="R78" s="19"/>
      <c r="S78" s="19"/>
      <c r="T78" s="27" t="s">
        <v>576</v>
      </c>
      <c r="U78" s="183">
        <v>1964</v>
      </c>
      <c r="V78" s="15">
        <v>0.69</v>
      </c>
      <c r="W78" s="21" t="s">
        <v>712</v>
      </c>
    </row>
    <row r="79" spans="1:23" s="14" customFormat="1">
      <c r="A79" s="162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30" t="s">
        <v>870</v>
      </c>
      <c r="U79" s="183">
        <v>1973</v>
      </c>
      <c r="V79" s="25" t="s">
        <v>871</v>
      </c>
      <c r="W79" s="24" t="s">
        <v>872</v>
      </c>
    </row>
    <row r="80" spans="1:23" s="14" customFormat="1">
      <c r="A80" s="162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30" t="s">
        <v>873</v>
      </c>
      <c r="U80" s="183">
        <v>1973</v>
      </c>
      <c r="V80" s="167">
        <v>7.0000000000000007E-2</v>
      </c>
      <c r="W80" s="21" t="s">
        <v>824</v>
      </c>
    </row>
    <row r="81" spans="1:23" s="14" customFormat="1">
      <c r="A81" s="162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33" t="s">
        <v>769</v>
      </c>
      <c r="U81" s="184">
        <v>1973</v>
      </c>
      <c r="V81" s="185">
        <v>0.08</v>
      </c>
      <c r="W81" s="24" t="s">
        <v>874</v>
      </c>
    </row>
    <row r="82" spans="1:23" s="14" customFormat="1">
      <c r="A82" s="162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30" t="s">
        <v>875</v>
      </c>
      <c r="U82" s="183">
        <v>2006</v>
      </c>
      <c r="V82" s="167">
        <v>0.11</v>
      </c>
      <c r="W82" s="21" t="s">
        <v>876</v>
      </c>
    </row>
    <row r="83" spans="1:23" s="14" customFormat="1">
      <c r="A83" s="162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30" t="s">
        <v>875</v>
      </c>
      <c r="U83" s="183">
        <v>1991</v>
      </c>
      <c r="V83" s="167">
        <v>6.5000000000000002E-2</v>
      </c>
      <c r="W83" s="21" t="s">
        <v>877</v>
      </c>
    </row>
    <row r="84" spans="1:23" s="14" customFormat="1">
      <c r="A84" s="162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30" t="s">
        <v>767</v>
      </c>
      <c r="U84" s="183">
        <v>1967</v>
      </c>
      <c r="V84" s="167">
        <v>5.1999999999999998E-2</v>
      </c>
      <c r="W84" s="21" t="s">
        <v>878</v>
      </c>
    </row>
    <row r="85" spans="1:23" s="14" customFormat="1">
      <c r="A85" s="162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30" t="s">
        <v>768</v>
      </c>
      <c r="U85" s="183">
        <v>1991</v>
      </c>
      <c r="V85" s="167">
        <v>6.6000000000000003E-2</v>
      </c>
      <c r="W85" s="21" t="s">
        <v>879</v>
      </c>
    </row>
    <row r="86" spans="1:23" s="14" customFormat="1">
      <c r="A86" s="162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30" t="s">
        <v>880</v>
      </c>
      <c r="U86" s="183">
        <v>1967</v>
      </c>
      <c r="V86" s="167">
        <v>0.12</v>
      </c>
      <c r="W86" s="21" t="s">
        <v>881</v>
      </c>
    </row>
    <row r="87" spans="1:23" s="14" customFormat="1">
      <c r="A87" s="162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30" t="s">
        <v>882</v>
      </c>
      <c r="U87" s="183">
        <v>1967</v>
      </c>
      <c r="V87" s="167">
        <v>0.04</v>
      </c>
      <c r="W87" s="21" t="s">
        <v>881</v>
      </c>
    </row>
    <row r="88" spans="1:23" s="14" customFormat="1">
      <c r="A88" s="162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30" t="s">
        <v>882</v>
      </c>
      <c r="U88" s="183">
        <v>1967</v>
      </c>
      <c r="V88" s="167">
        <v>8.7999999999999995E-2</v>
      </c>
      <c r="W88" s="21" t="s">
        <v>881</v>
      </c>
    </row>
    <row r="89" spans="1:23" s="14" customFormat="1">
      <c r="A89" s="162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30" t="s">
        <v>883</v>
      </c>
      <c r="U89" s="183">
        <v>1991</v>
      </c>
      <c r="V89" s="167">
        <v>0.04</v>
      </c>
      <c r="W89" s="21" t="s">
        <v>884</v>
      </c>
    </row>
    <row r="90" spans="1:23" s="14" customFormat="1">
      <c r="A90" s="162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30" t="s">
        <v>885</v>
      </c>
      <c r="U90" s="183">
        <v>1967</v>
      </c>
      <c r="V90" s="167">
        <v>9.2999999999999999E-2</v>
      </c>
      <c r="W90" s="21" t="s">
        <v>884</v>
      </c>
    </row>
    <row r="91" spans="1:23" s="14" customFormat="1">
      <c r="A91" s="162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30" t="s">
        <v>885</v>
      </c>
      <c r="U91" s="183">
        <v>1967</v>
      </c>
      <c r="V91" s="167">
        <v>0.04</v>
      </c>
      <c r="W91" s="21" t="s">
        <v>884</v>
      </c>
    </row>
    <row r="92" spans="1:23" s="14" customFormat="1">
      <c r="A92" s="162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30" t="s">
        <v>886</v>
      </c>
      <c r="U92" s="183">
        <v>1967</v>
      </c>
      <c r="V92" s="169" t="s">
        <v>823</v>
      </c>
      <c r="W92" s="21" t="s">
        <v>887</v>
      </c>
    </row>
    <row r="93" spans="1:23" s="14" customFormat="1">
      <c r="A93" s="162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30" t="s">
        <v>888</v>
      </c>
      <c r="U93" s="183">
        <v>1973</v>
      </c>
      <c r="V93" s="167">
        <v>0.12</v>
      </c>
      <c r="W93" s="21" t="s">
        <v>889</v>
      </c>
    </row>
    <row r="94" spans="1:23" s="14" customFormat="1">
      <c r="A94" s="162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30" t="s">
        <v>2579</v>
      </c>
      <c r="U94" s="183">
        <v>2015</v>
      </c>
      <c r="V94" s="167">
        <v>0.12</v>
      </c>
      <c r="W94" s="21" t="s">
        <v>2578</v>
      </c>
    </row>
    <row r="95" spans="1:23" s="14" customFormat="1" ht="30">
      <c r="A95" s="24" t="s">
        <v>2401</v>
      </c>
      <c r="B95" s="19"/>
      <c r="C95" s="19"/>
      <c r="D95" s="19"/>
      <c r="E95" s="19"/>
      <c r="F95" s="19"/>
      <c r="G95" s="19"/>
      <c r="H95" s="19"/>
      <c r="I95" s="19"/>
      <c r="J95" s="21" t="s">
        <v>179</v>
      </c>
      <c r="K95" s="164" t="s">
        <v>2583</v>
      </c>
      <c r="L95" s="176" t="s">
        <v>58</v>
      </c>
      <c r="M95" s="19"/>
      <c r="N95" s="19"/>
      <c r="O95" s="19"/>
      <c r="P95" s="19"/>
      <c r="Q95" s="19"/>
      <c r="R95" s="19"/>
      <c r="S95" s="19"/>
      <c r="T95" s="27" t="s">
        <v>577</v>
      </c>
      <c r="U95" s="183">
        <v>1977</v>
      </c>
      <c r="V95" s="15">
        <v>0.25</v>
      </c>
      <c r="W95" s="21" t="s">
        <v>718</v>
      </c>
    </row>
    <row r="96" spans="1:23" s="14" customFormat="1">
      <c r="A96" s="162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30" t="s">
        <v>890</v>
      </c>
      <c r="U96" s="183">
        <v>1967</v>
      </c>
      <c r="V96" s="167">
        <f>0.161</f>
        <v>0.161</v>
      </c>
      <c r="W96" s="21" t="s">
        <v>891</v>
      </c>
    </row>
    <row r="97" spans="1:23" s="14" customFormat="1">
      <c r="A97" s="162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30" t="s">
        <v>2594</v>
      </c>
      <c r="U97" s="183">
        <v>1968</v>
      </c>
      <c r="V97" s="167" t="s">
        <v>2595</v>
      </c>
      <c r="W97" s="21" t="s">
        <v>891</v>
      </c>
    </row>
    <row r="98" spans="1:23" s="14" customFormat="1">
      <c r="A98" s="162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30" t="s">
        <v>892</v>
      </c>
      <c r="U98" s="183">
        <v>2015</v>
      </c>
      <c r="V98" s="167">
        <v>5.7000000000000002E-2</v>
      </c>
      <c r="W98" s="21" t="s">
        <v>2531</v>
      </c>
    </row>
    <row r="99" spans="1:23" s="14" customFormat="1">
      <c r="A99" s="162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30" t="s">
        <v>893</v>
      </c>
      <c r="U99" s="183">
        <v>1968</v>
      </c>
      <c r="V99" s="167">
        <v>0.14399999999999999</v>
      </c>
      <c r="W99" s="21" t="s">
        <v>894</v>
      </c>
    </row>
    <row r="100" spans="1:23" s="14" customFormat="1">
      <c r="A100" s="162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30" t="s">
        <v>895</v>
      </c>
      <c r="U100" s="183">
        <v>1968</v>
      </c>
      <c r="V100" s="167">
        <v>3.9E-2</v>
      </c>
      <c r="W100" s="21" t="s">
        <v>2531</v>
      </c>
    </row>
    <row r="101" spans="1:23" s="14" customFormat="1">
      <c r="A101" s="162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30" t="s">
        <v>896</v>
      </c>
      <c r="U101" s="183">
        <v>1968</v>
      </c>
      <c r="V101" s="167">
        <v>0.17</v>
      </c>
      <c r="W101" s="21" t="s">
        <v>897</v>
      </c>
    </row>
    <row r="102" spans="1:23" s="14" customFormat="1">
      <c r="A102" s="162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30" t="s">
        <v>898</v>
      </c>
      <c r="U102" s="183">
        <v>1974</v>
      </c>
      <c r="V102" s="169" t="s">
        <v>899</v>
      </c>
      <c r="W102" s="21" t="s">
        <v>900</v>
      </c>
    </row>
    <row r="103" spans="1:23" s="14" customFormat="1">
      <c r="A103" s="162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30" t="s">
        <v>901</v>
      </c>
      <c r="U103" s="183">
        <v>1989</v>
      </c>
      <c r="V103" s="167">
        <v>0.3</v>
      </c>
      <c r="W103" s="24" t="s">
        <v>902</v>
      </c>
    </row>
    <row r="104" spans="1:23" s="14" customFormat="1">
      <c r="A104" s="162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30" t="s">
        <v>903</v>
      </c>
      <c r="U104" s="183">
        <v>1969</v>
      </c>
      <c r="V104" s="169" t="s">
        <v>904</v>
      </c>
      <c r="W104" s="24" t="s">
        <v>881</v>
      </c>
    </row>
    <row r="105" spans="1:23" s="14" customFormat="1">
      <c r="A105" s="162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30" t="s">
        <v>905</v>
      </c>
      <c r="U105" s="183">
        <v>2003</v>
      </c>
      <c r="V105" s="167">
        <v>5.5E-2</v>
      </c>
      <c r="W105" s="21" t="s">
        <v>906</v>
      </c>
    </row>
    <row r="106" spans="1:23" s="14" customFormat="1" ht="30">
      <c r="A106" s="24" t="s">
        <v>2217</v>
      </c>
      <c r="B106" s="19"/>
      <c r="C106" s="19"/>
      <c r="D106" s="19"/>
      <c r="E106" s="19"/>
      <c r="F106" s="19"/>
      <c r="G106" s="19"/>
      <c r="H106" s="19"/>
      <c r="I106" s="19"/>
      <c r="J106" s="21" t="s">
        <v>907</v>
      </c>
      <c r="K106" s="164" t="s">
        <v>2583</v>
      </c>
      <c r="L106" s="21" t="s">
        <v>164</v>
      </c>
      <c r="M106" s="19"/>
      <c r="N106" s="19"/>
      <c r="O106" s="19"/>
      <c r="P106" s="19"/>
      <c r="Q106" s="19"/>
      <c r="R106" s="19"/>
      <c r="S106" s="19"/>
      <c r="T106" s="165" t="s">
        <v>578</v>
      </c>
      <c r="U106" s="15">
        <v>1977</v>
      </c>
      <c r="V106" s="15">
        <v>0.53</v>
      </c>
      <c r="W106" s="21" t="s">
        <v>712</v>
      </c>
    </row>
    <row r="107" spans="1:23" s="14" customFormat="1" ht="25.5">
      <c r="A107" s="162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65" t="s">
        <v>579</v>
      </c>
      <c r="U107" s="15">
        <v>1984</v>
      </c>
      <c r="V107" s="15">
        <v>0.42</v>
      </c>
      <c r="W107" s="21" t="s">
        <v>926</v>
      </c>
    </row>
    <row r="108" spans="1:23" s="14" customFormat="1">
      <c r="A108" s="162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30" t="s">
        <v>908</v>
      </c>
      <c r="U108" s="183">
        <v>1973</v>
      </c>
      <c r="V108" s="167">
        <v>7.4999999999999997E-2</v>
      </c>
      <c r="W108" s="24" t="s">
        <v>909</v>
      </c>
    </row>
    <row r="109" spans="1:23" s="14" customFormat="1">
      <c r="A109" s="162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30" t="s">
        <v>910</v>
      </c>
      <c r="U109" s="183">
        <v>1969</v>
      </c>
      <c r="V109" s="167">
        <v>4.2999999999999997E-2</v>
      </c>
      <c r="W109" s="21" t="s">
        <v>897</v>
      </c>
    </row>
    <row r="110" spans="1:23" s="14" customFormat="1">
      <c r="A110" s="162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30" t="s">
        <v>911</v>
      </c>
      <c r="U110" s="183">
        <v>1969</v>
      </c>
      <c r="V110" s="167">
        <v>6.0999999999999999E-2</v>
      </c>
      <c r="W110" s="24" t="s">
        <v>897</v>
      </c>
    </row>
    <row r="111" spans="1:23" s="14" customFormat="1">
      <c r="A111" s="162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30" t="s">
        <v>912</v>
      </c>
      <c r="U111" s="183">
        <v>1969</v>
      </c>
      <c r="V111" s="167">
        <v>4.2999999999999997E-2</v>
      </c>
      <c r="W111" s="24" t="s">
        <v>897</v>
      </c>
    </row>
    <row r="112" spans="1:23" s="14" customFormat="1">
      <c r="A112" s="162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33" t="s">
        <v>913</v>
      </c>
      <c r="U112" s="183">
        <v>1968</v>
      </c>
      <c r="V112" s="167">
        <v>2.7E-2</v>
      </c>
      <c r="W112" s="21" t="s">
        <v>914</v>
      </c>
    </row>
    <row r="113" spans="1:23" s="14" customFormat="1">
      <c r="A113" s="162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33" t="s">
        <v>915</v>
      </c>
      <c r="U113" s="183">
        <v>1968</v>
      </c>
      <c r="V113" s="167">
        <v>6.5000000000000002E-2</v>
      </c>
      <c r="W113" s="21" t="s">
        <v>914</v>
      </c>
    </row>
    <row r="114" spans="1:23" s="14" customFormat="1">
      <c r="A114" s="162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33" t="s">
        <v>916</v>
      </c>
      <c r="U114" s="183">
        <v>1968</v>
      </c>
      <c r="V114" s="167">
        <v>0.104</v>
      </c>
      <c r="W114" s="21" t="s">
        <v>914</v>
      </c>
    </row>
    <row r="115" spans="1:23" s="14" customFormat="1">
      <c r="A115" s="162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33" t="s">
        <v>917</v>
      </c>
      <c r="U115" s="183">
        <v>1968</v>
      </c>
      <c r="V115" s="167">
        <v>8.3000000000000004E-2</v>
      </c>
      <c r="W115" s="21" t="s">
        <v>918</v>
      </c>
    </row>
    <row r="116" spans="1:23" s="14" customFormat="1">
      <c r="A116" s="162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33" t="s">
        <v>917</v>
      </c>
      <c r="U116" s="183">
        <v>1968</v>
      </c>
      <c r="V116" s="167">
        <v>1.4E-2</v>
      </c>
      <c r="W116" s="21" t="s">
        <v>919</v>
      </c>
    </row>
    <row r="117" spans="1:23" s="14" customFormat="1">
      <c r="A117" s="162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33" t="s">
        <v>920</v>
      </c>
      <c r="U117" s="183">
        <v>1977</v>
      </c>
      <c r="V117" s="169" t="s">
        <v>859</v>
      </c>
      <c r="W117" s="21" t="s">
        <v>787</v>
      </c>
    </row>
    <row r="118" spans="1:23" s="14" customFormat="1">
      <c r="A118" s="162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33" t="s">
        <v>921</v>
      </c>
      <c r="U118" s="183">
        <v>1977</v>
      </c>
      <c r="V118" s="167">
        <v>0.12</v>
      </c>
      <c r="W118" s="21" t="s">
        <v>824</v>
      </c>
    </row>
    <row r="119" spans="1:23" s="14" customFormat="1">
      <c r="A119" s="162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33" t="s">
        <v>922</v>
      </c>
      <c r="U119" s="183">
        <v>2012</v>
      </c>
      <c r="V119" s="167">
        <v>0.183</v>
      </c>
      <c r="W119" s="21" t="s">
        <v>866</v>
      </c>
    </row>
    <row r="120" spans="1:23" s="14" customFormat="1">
      <c r="A120" s="162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33" t="s">
        <v>923</v>
      </c>
      <c r="U120" s="183">
        <v>1977</v>
      </c>
      <c r="V120" s="167">
        <v>0.15</v>
      </c>
      <c r="W120" s="21" t="s">
        <v>824</v>
      </c>
    </row>
    <row r="121" spans="1:23" s="14" customFormat="1">
      <c r="A121" s="162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33" t="s">
        <v>924</v>
      </c>
      <c r="U121" s="183">
        <v>1969</v>
      </c>
      <c r="V121" s="169" t="s">
        <v>925</v>
      </c>
      <c r="W121" s="21" t="s">
        <v>824</v>
      </c>
    </row>
    <row r="122" spans="1:23" s="14" customFormat="1" ht="30">
      <c r="A122" s="24" t="s">
        <v>2236</v>
      </c>
      <c r="B122" s="19" t="s">
        <v>580</v>
      </c>
      <c r="C122" s="19"/>
      <c r="D122" s="19"/>
      <c r="E122" s="19"/>
      <c r="F122" s="19"/>
      <c r="G122" s="19"/>
      <c r="H122" s="19"/>
      <c r="I122" s="19"/>
      <c r="J122" s="21" t="s">
        <v>927</v>
      </c>
      <c r="K122" s="164" t="s">
        <v>2583</v>
      </c>
      <c r="L122" s="176"/>
      <c r="M122" s="19"/>
      <c r="N122" s="19"/>
      <c r="O122" s="19"/>
      <c r="P122" s="19"/>
      <c r="Q122" s="19"/>
      <c r="R122" s="19"/>
      <c r="S122" s="19"/>
      <c r="T122" s="181" t="s">
        <v>581</v>
      </c>
      <c r="U122" s="15">
        <v>1985</v>
      </c>
      <c r="V122" s="15">
        <v>2.7</v>
      </c>
      <c r="W122" s="21" t="s">
        <v>712</v>
      </c>
    </row>
    <row r="123" spans="1:23" s="14" customFormat="1" ht="25.5">
      <c r="A123" s="24" t="s">
        <v>2265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81" t="s">
        <v>582</v>
      </c>
      <c r="U123" s="15">
        <v>1985</v>
      </c>
      <c r="V123" s="15">
        <v>2.7</v>
      </c>
      <c r="W123" s="21" t="s">
        <v>712</v>
      </c>
    </row>
    <row r="124" spans="1:23" s="14" customFormat="1" ht="30">
      <c r="A124" s="24" t="s">
        <v>2299</v>
      </c>
      <c r="B124" s="19" t="s">
        <v>583</v>
      </c>
      <c r="C124" s="19"/>
      <c r="D124" s="19"/>
      <c r="E124" s="19"/>
      <c r="F124" s="19"/>
      <c r="G124" s="19"/>
      <c r="H124" s="19"/>
      <c r="I124" s="19"/>
      <c r="J124" s="21" t="s">
        <v>279</v>
      </c>
      <c r="K124" s="164" t="s">
        <v>2583</v>
      </c>
      <c r="L124" s="21" t="s">
        <v>164</v>
      </c>
      <c r="M124" s="19"/>
      <c r="N124" s="19"/>
      <c r="O124" s="19"/>
      <c r="P124" s="19"/>
      <c r="Q124" s="19"/>
      <c r="R124" s="19"/>
      <c r="S124" s="19"/>
      <c r="T124" s="186" t="s">
        <v>584</v>
      </c>
      <c r="U124" s="15">
        <v>1972</v>
      </c>
      <c r="V124" s="15">
        <v>1.6</v>
      </c>
      <c r="W124" s="21" t="s">
        <v>720</v>
      </c>
    </row>
    <row r="125" spans="1:23" s="14" customFormat="1" ht="25.5">
      <c r="A125" s="24"/>
      <c r="B125" s="19"/>
      <c r="C125" s="19"/>
      <c r="D125" s="19"/>
      <c r="E125" s="19"/>
      <c r="F125" s="19"/>
      <c r="G125" s="19"/>
      <c r="H125" s="19"/>
      <c r="I125" s="19"/>
      <c r="J125" s="21"/>
      <c r="K125" s="19"/>
      <c r="L125" s="21"/>
      <c r="M125" s="19"/>
      <c r="N125" s="19"/>
      <c r="O125" s="19"/>
      <c r="P125" s="19"/>
      <c r="Q125" s="187"/>
      <c r="R125" s="19"/>
      <c r="S125" s="19"/>
      <c r="T125" s="186" t="s">
        <v>585</v>
      </c>
      <c r="U125" s="15">
        <v>1977</v>
      </c>
      <c r="V125" s="15">
        <v>0.38500000000000001</v>
      </c>
      <c r="W125" s="21" t="s">
        <v>766</v>
      </c>
    </row>
    <row r="126" spans="1:23" s="14" customFormat="1" ht="25.5">
      <c r="A126" s="162"/>
      <c r="B126" s="19"/>
      <c r="C126" s="19"/>
      <c r="D126" s="19"/>
      <c r="E126" s="19"/>
      <c r="F126" s="19"/>
      <c r="G126" s="19"/>
      <c r="H126" s="19"/>
      <c r="I126" s="19"/>
      <c r="J126" s="21"/>
      <c r="K126" s="19"/>
      <c r="L126" s="21"/>
      <c r="M126" s="19"/>
      <c r="N126" s="19"/>
      <c r="O126" s="19"/>
      <c r="P126" s="19"/>
      <c r="R126" s="19"/>
      <c r="S126" s="19"/>
      <c r="T126" s="34" t="s">
        <v>928</v>
      </c>
      <c r="U126" s="21" t="s">
        <v>929</v>
      </c>
      <c r="V126" s="21" t="s">
        <v>930</v>
      </c>
      <c r="W126" s="21" t="s">
        <v>931</v>
      </c>
    </row>
    <row r="127" spans="1:23" s="14" customFormat="1" ht="30">
      <c r="A127" s="24" t="s">
        <v>2303</v>
      </c>
      <c r="B127" s="19"/>
      <c r="C127" s="19"/>
      <c r="D127" s="19"/>
      <c r="E127" s="19"/>
      <c r="F127" s="19"/>
      <c r="G127" s="19"/>
      <c r="H127" s="19"/>
      <c r="I127" s="19"/>
      <c r="J127" s="21" t="s">
        <v>163</v>
      </c>
      <c r="K127" s="164" t="s">
        <v>2583</v>
      </c>
      <c r="L127" s="24" t="s">
        <v>2589</v>
      </c>
      <c r="M127" s="19"/>
      <c r="N127" s="19"/>
      <c r="O127" s="19"/>
      <c r="P127" s="19"/>
      <c r="Q127" s="19"/>
      <c r="R127" s="19"/>
      <c r="S127" s="19"/>
      <c r="T127" s="186" t="s">
        <v>586</v>
      </c>
      <c r="U127" s="15">
        <v>1977</v>
      </c>
      <c r="V127" s="15">
        <v>0.21</v>
      </c>
      <c r="W127" s="21" t="s">
        <v>721</v>
      </c>
    </row>
    <row r="128" spans="1:23" s="14" customFormat="1">
      <c r="A128" s="162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30" t="s">
        <v>932</v>
      </c>
      <c r="U128" s="15">
        <v>1969</v>
      </c>
      <c r="V128" s="188" t="s">
        <v>805</v>
      </c>
      <c r="W128" s="21" t="s">
        <v>918</v>
      </c>
    </row>
    <row r="129" spans="1:23" s="14" customFormat="1">
      <c r="A129" s="162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30" t="s">
        <v>933</v>
      </c>
      <c r="U129" s="15">
        <v>1970</v>
      </c>
      <c r="V129" s="188" t="s">
        <v>934</v>
      </c>
      <c r="W129" s="21" t="s">
        <v>786</v>
      </c>
    </row>
    <row r="130" spans="1:23" s="14" customFormat="1">
      <c r="A130" s="162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30" t="s">
        <v>935</v>
      </c>
      <c r="U130" s="15">
        <v>1970</v>
      </c>
      <c r="V130" s="188" t="s">
        <v>934</v>
      </c>
      <c r="W130" s="21" t="s">
        <v>918</v>
      </c>
    </row>
    <row r="131" spans="1:23" s="14" customFormat="1">
      <c r="A131" s="162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30" t="s">
        <v>936</v>
      </c>
      <c r="U131" s="15">
        <v>1972</v>
      </c>
      <c r="V131" s="189">
        <v>0.114</v>
      </c>
      <c r="W131" s="21" t="s">
        <v>783</v>
      </c>
    </row>
    <row r="132" spans="1:23" s="14" customFormat="1">
      <c r="A132" s="162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30" t="s">
        <v>937</v>
      </c>
      <c r="U132" s="15">
        <v>1972</v>
      </c>
      <c r="V132" s="189">
        <v>0.17399999999999999</v>
      </c>
      <c r="W132" s="21" t="s">
        <v>938</v>
      </c>
    </row>
    <row r="133" spans="1:23" s="14" customFormat="1">
      <c r="A133" s="162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30" t="s">
        <v>939</v>
      </c>
      <c r="U133" s="15">
        <v>1971</v>
      </c>
      <c r="V133" s="189">
        <v>7.4999999999999997E-2</v>
      </c>
      <c r="W133" s="24" t="s">
        <v>938</v>
      </c>
    </row>
    <row r="134" spans="1:23" s="14" customFormat="1">
      <c r="A134" s="162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30" t="s">
        <v>940</v>
      </c>
      <c r="U134" s="15">
        <v>1970</v>
      </c>
      <c r="V134" s="189">
        <v>0.129</v>
      </c>
      <c r="W134" s="21" t="s">
        <v>941</v>
      </c>
    </row>
    <row r="135" spans="1:23" s="14" customFormat="1">
      <c r="A135" s="162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30" t="s">
        <v>942</v>
      </c>
      <c r="U135" s="15">
        <v>1970</v>
      </c>
      <c r="V135" s="189">
        <v>0.17499999999999999</v>
      </c>
      <c r="W135" s="21" t="s">
        <v>860</v>
      </c>
    </row>
    <row r="136" spans="1:23" s="14" customFormat="1">
      <c r="A136" s="162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30" t="s">
        <v>943</v>
      </c>
      <c r="U136" s="15">
        <v>1970</v>
      </c>
      <c r="V136" s="189">
        <v>4.4999999999999998E-2</v>
      </c>
      <c r="W136" s="24" t="s">
        <v>941</v>
      </c>
    </row>
    <row r="137" spans="1:23" s="14" customFormat="1">
      <c r="A137" s="162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30" t="s">
        <v>944</v>
      </c>
      <c r="U137" s="177">
        <v>1989</v>
      </c>
      <c r="V137" s="188" t="s">
        <v>805</v>
      </c>
      <c r="W137" s="21" t="s">
        <v>945</v>
      </c>
    </row>
    <row r="138" spans="1:23" s="14" customFormat="1" ht="30">
      <c r="A138" s="24" t="s">
        <v>2402</v>
      </c>
      <c r="B138" s="19"/>
      <c r="C138" s="19"/>
      <c r="D138" s="19"/>
      <c r="E138" s="19"/>
      <c r="F138" s="19"/>
      <c r="G138" s="19"/>
      <c r="H138" s="19"/>
      <c r="I138" s="19"/>
      <c r="J138" s="21" t="s">
        <v>324</v>
      </c>
      <c r="K138" s="164" t="s">
        <v>2583</v>
      </c>
      <c r="L138" s="176" t="s">
        <v>58</v>
      </c>
      <c r="M138" s="19"/>
      <c r="N138" s="19"/>
      <c r="O138" s="19"/>
      <c r="P138" s="19"/>
      <c r="Q138" s="19"/>
      <c r="R138" s="19"/>
      <c r="S138" s="19"/>
      <c r="T138" s="27" t="s">
        <v>587</v>
      </c>
      <c r="U138" s="15">
        <v>1977</v>
      </c>
      <c r="V138" s="183">
        <v>0.2</v>
      </c>
      <c r="W138" s="21" t="s">
        <v>712</v>
      </c>
    </row>
    <row r="139" spans="1:23" s="14" customFormat="1">
      <c r="A139" s="162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27" t="s">
        <v>588</v>
      </c>
      <c r="U139" s="15">
        <v>1973</v>
      </c>
      <c r="V139" s="183">
        <v>0.43</v>
      </c>
      <c r="W139" s="21" t="s">
        <v>712</v>
      </c>
    </row>
    <row r="140" spans="1:23" s="14" customFormat="1" ht="25.5">
      <c r="A140" s="162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30" t="s">
        <v>946</v>
      </c>
      <c r="U140" s="21" t="s">
        <v>958</v>
      </c>
      <c r="V140" s="188" t="s">
        <v>962</v>
      </c>
      <c r="W140" s="21" t="s">
        <v>963</v>
      </c>
    </row>
    <row r="141" spans="1:23" s="14" customFormat="1" ht="25.5">
      <c r="A141" s="162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30" t="s">
        <v>947</v>
      </c>
      <c r="U141" s="21" t="s">
        <v>958</v>
      </c>
      <c r="V141" s="188" t="s">
        <v>962</v>
      </c>
      <c r="W141" s="21" t="s">
        <v>963</v>
      </c>
    </row>
    <row r="142" spans="1:23" s="14" customFormat="1">
      <c r="A142" s="162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30" t="s">
        <v>948</v>
      </c>
      <c r="U142" s="15">
        <v>1976</v>
      </c>
      <c r="V142" s="188" t="s">
        <v>949</v>
      </c>
      <c r="W142" s="21" t="s">
        <v>858</v>
      </c>
    </row>
    <row r="143" spans="1:23" s="14" customFormat="1">
      <c r="A143" s="162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30" t="s">
        <v>950</v>
      </c>
      <c r="U143" s="15">
        <v>1976</v>
      </c>
      <c r="V143" s="188" t="s">
        <v>1820</v>
      </c>
      <c r="W143" s="24" t="s">
        <v>783</v>
      </c>
    </row>
    <row r="144" spans="1:23" s="14" customFormat="1">
      <c r="A144" s="162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30" t="s">
        <v>951</v>
      </c>
      <c r="U144" s="15">
        <v>1976</v>
      </c>
      <c r="V144" s="188" t="s">
        <v>952</v>
      </c>
      <c r="W144" s="24" t="s">
        <v>810</v>
      </c>
    </row>
    <row r="145" spans="1:23" s="14" customFormat="1" ht="25.5">
      <c r="A145" s="162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30" t="s">
        <v>953</v>
      </c>
      <c r="U145" s="21" t="s">
        <v>959</v>
      </c>
      <c r="V145" s="188" t="s">
        <v>821</v>
      </c>
      <c r="W145" s="21" t="s">
        <v>964</v>
      </c>
    </row>
    <row r="146" spans="1:23" s="14" customFormat="1" ht="25.5">
      <c r="A146" s="162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30" t="s">
        <v>954</v>
      </c>
      <c r="U146" s="21" t="s">
        <v>960</v>
      </c>
      <c r="V146" s="188" t="s">
        <v>955</v>
      </c>
      <c r="W146" s="21" t="s">
        <v>965</v>
      </c>
    </row>
    <row r="147" spans="1:23" s="14" customFormat="1" ht="30">
      <c r="A147" s="162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30" t="s">
        <v>956</v>
      </c>
      <c r="U147" s="21" t="s">
        <v>961</v>
      </c>
      <c r="V147" s="188" t="s">
        <v>957</v>
      </c>
      <c r="W147" s="24" t="s">
        <v>966</v>
      </c>
    </row>
    <row r="148" spans="1:23" s="14" customFormat="1" ht="30">
      <c r="A148" s="24" t="s">
        <v>2323</v>
      </c>
      <c r="B148" s="19"/>
      <c r="C148" s="15">
        <v>1992</v>
      </c>
      <c r="D148" s="21" t="s">
        <v>589</v>
      </c>
      <c r="E148" s="177">
        <v>0.39300000000000002</v>
      </c>
      <c r="F148" s="24" t="s">
        <v>723</v>
      </c>
      <c r="G148" s="15">
        <v>8</v>
      </c>
      <c r="H148" s="15"/>
      <c r="I148" s="15">
        <v>8</v>
      </c>
      <c r="J148" s="21" t="s">
        <v>186</v>
      </c>
      <c r="K148" s="164" t="s">
        <v>2586</v>
      </c>
      <c r="L148" s="21" t="s">
        <v>173</v>
      </c>
      <c r="M148" s="24" t="s">
        <v>967</v>
      </c>
      <c r="N148" s="183">
        <v>1963</v>
      </c>
      <c r="O148" s="185">
        <v>0.879</v>
      </c>
      <c r="P148" s="21" t="s">
        <v>968</v>
      </c>
      <c r="Q148" s="177">
        <v>28</v>
      </c>
      <c r="R148" s="177"/>
      <c r="S148" s="15">
        <v>28</v>
      </c>
      <c r="T148" s="19"/>
      <c r="U148" s="19"/>
    </row>
    <row r="149" spans="1:23" s="14" customFormat="1">
      <c r="A149" s="162"/>
      <c r="B149" s="19"/>
      <c r="C149" s="177">
        <v>1978</v>
      </c>
      <c r="D149" s="21" t="s">
        <v>590</v>
      </c>
      <c r="E149" s="177">
        <v>0.52800000000000002</v>
      </c>
      <c r="F149" s="24" t="s">
        <v>724</v>
      </c>
      <c r="G149" s="190">
        <v>12</v>
      </c>
      <c r="H149" s="191"/>
      <c r="I149" s="190">
        <v>12</v>
      </c>
      <c r="J149" s="19"/>
      <c r="K149" s="19"/>
      <c r="L149" s="19"/>
      <c r="M149" s="19"/>
      <c r="N149" s="19"/>
      <c r="O149" s="19"/>
      <c r="P149" s="19"/>
      <c r="Q149" s="19"/>
      <c r="R149" s="19"/>
      <c r="S149" s="192"/>
      <c r="T149" s="27" t="s">
        <v>591</v>
      </c>
      <c r="U149" s="177">
        <v>1973</v>
      </c>
      <c r="V149" s="15">
        <v>0.04</v>
      </c>
      <c r="W149" s="21" t="s">
        <v>712</v>
      </c>
    </row>
    <row r="150" spans="1:23" s="14" customFormat="1" ht="30">
      <c r="A150" s="24" t="s">
        <v>2326</v>
      </c>
      <c r="B150" s="19"/>
      <c r="C150" s="19"/>
      <c r="D150" s="19"/>
      <c r="E150" s="19"/>
      <c r="F150" s="19"/>
      <c r="G150" s="19"/>
      <c r="H150" s="19"/>
      <c r="I150" s="19"/>
      <c r="J150" s="166" t="s">
        <v>2516</v>
      </c>
      <c r="K150" s="164" t="s">
        <v>2585</v>
      </c>
      <c r="L150" s="193" t="s">
        <v>173</v>
      </c>
      <c r="M150" s="19"/>
      <c r="O150" s="19"/>
      <c r="P150" s="19"/>
      <c r="Q150" s="19"/>
      <c r="R150" s="19"/>
      <c r="S150" s="192"/>
      <c r="T150" s="27" t="s">
        <v>592</v>
      </c>
      <c r="U150" s="193">
        <v>1991</v>
      </c>
      <c r="V150" s="15">
        <v>0.54</v>
      </c>
      <c r="W150" s="24" t="s">
        <v>725</v>
      </c>
    </row>
    <row r="151" spans="1:23" s="14" customFormat="1">
      <c r="A151" s="162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2"/>
      <c r="T151" s="27" t="s">
        <v>593</v>
      </c>
      <c r="U151" s="19"/>
      <c r="V151" s="19"/>
      <c r="W151" s="19"/>
    </row>
    <row r="152" spans="1:23" s="14" customFormat="1">
      <c r="A152" s="162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2"/>
      <c r="T152" s="27" t="s">
        <v>594</v>
      </c>
      <c r="U152" s="19"/>
      <c r="V152" s="19"/>
      <c r="W152" s="19"/>
    </row>
    <row r="153" spans="1:23" s="14" customFormat="1" ht="30">
      <c r="A153" s="24" t="s">
        <v>2403</v>
      </c>
      <c r="B153" s="19" t="s">
        <v>595</v>
      </c>
      <c r="C153" s="19"/>
      <c r="D153" s="19"/>
      <c r="E153" s="19"/>
      <c r="F153" s="19"/>
      <c r="G153" s="19"/>
      <c r="H153" s="19"/>
      <c r="I153" s="19"/>
      <c r="J153" s="21" t="s">
        <v>969</v>
      </c>
      <c r="K153" s="164" t="s">
        <v>2586</v>
      </c>
      <c r="L153" s="169" t="s">
        <v>173</v>
      </c>
      <c r="M153" s="19"/>
      <c r="N153" s="19"/>
      <c r="O153" s="19"/>
      <c r="P153" s="19"/>
      <c r="Q153" s="19"/>
      <c r="R153" s="19"/>
      <c r="S153" s="192"/>
      <c r="T153" s="27" t="s">
        <v>596</v>
      </c>
      <c r="U153" s="15">
        <v>1977</v>
      </c>
      <c r="V153" s="15">
        <v>0.35</v>
      </c>
      <c r="W153" s="21" t="s">
        <v>720</v>
      </c>
    </row>
    <row r="154" spans="1:23" s="14" customFormat="1">
      <c r="A154" s="162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2"/>
      <c r="T154" s="27" t="s">
        <v>597</v>
      </c>
      <c r="U154" s="15">
        <v>1976</v>
      </c>
      <c r="V154" s="21" t="s">
        <v>726</v>
      </c>
      <c r="W154" s="21" t="s">
        <v>720</v>
      </c>
    </row>
    <row r="155" spans="1:23" s="14" customFormat="1">
      <c r="A155" s="162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2"/>
      <c r="T155" s="30" t="s">
        <v>970</v>
      </c>
      <c r="U155" s="15">
        <v>1984</v>
      </c>
      <c r="V155" s="21" t="s">
        <v>974</v>
      </c>
      <c r="W155" s="24" t="s">
        <v>975</v>
      </c>
    </row>
    <row r="156" spans="1:23" s="14" customFormat="1">
      <c r="A156" s="162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2"/>
      <c r="T156" s="30" t="s">
        <v>971</v>
      </c>
      <c r="U156" s="15">
        <v>1975</v>
      </c>
      <c r="V156" s="15">
        <v>0.125</v>
      </c>
      <c r="W156" s="21" t="s">
        <v>976</v>
      </c>
    </row>
    <row r="157" spans="1:23" s="14" customFormat="1">
      <c r="A157" s="162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2"/>
      <c r="T157" s="30" t="s">
        <v>972</v>
      </c>
      <c r="U157" s="15">
        <v>1975</v>
      </c>
      <c r="V157" s="15">
        <v>0.14599999999999999</v>
      </c>
      <c r="W157" s="21" t="s">
        <v>976</v>
      </c>
    </row>
    <row r="158" spans="1:23" s="14" customFormat="1">
      <c r="A158" s="162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2"/>
      <c r="T158" s="30" t="s">
        <v>973</v>
      </c>
      <c r="U158" s="15">
        <v>1975</v>
      </c>
      <c r="V158" s="15">
        <v>0.14199999999999999</v>
      </c>
      <c r="W158" s="21" t="s">
        <v>977</v>
      </c>
    </row>
    <row r="159" spans="1:23" s="14" customFormat="1" ht="30">
      <c r="A159" s="24" t="s">
        <v>2404</v>
      </c>
      <c r="B159" s="19"/>
      <c r="C159" s="19"/>
      <c r="D159" s="19"/>
      <c r="E159" s="19"/>
      <c r="F159" s="19"/>
      <c r="G159" s="19"/>
      <c r="H159" s="19"/>
      <c r="I159" s="19"/>
      <c r="J159" s="21" t="s">
        <v>978</v>
      </c>
      <c r="K159" s="164" t="s">
        <v>2583</v>
      </c>
      <c r="L159" s="176" t="s">
        <v>58</v>
      </c>
      <c r="M159" s="19"/>
      <c r="N159" s="19"/>
      <c r="O159" s="19"/>
      <c r="P159" s="19"/>
      <c r="Q159" s="19"/>
      <c r="R159" s="19"/>
      <c r="S159" s="192"/>
      <c r="T159" s="27" t="s">
        <v>598</v>
      </c>
      <c r="U159" s="15">
        <v>1977</v>
      </c>
      <c r="V159" s="15">
        <v>0.9</v>
      </c>
      <c r="W159" s="21" t="s">
        <v>711</v>
      </c>
    </row>
    <row r="160" spans="1:23" s="14" customFormat="1" ht="25.5">
      <c r="A160" s="162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30" t="s">
        <v>979</v>
      </c>
      <c r="U160" s="15">
        <v>1978</v>
      </c>
      <c r="V160" s="21" t="s">
        <v>994</v>
      </c>
      <c r="W160" s="21" t="s">
        <v>995</v>
      </c>
    </row>
    <row r="161" spans="1:23" s="14" customFormat="1">
      <c r="A161" s="162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30" t="s">
        <v>980</v>
      </c>
      <c r="U161" s="15">
        <v>1984</v>
      </c>
      <c r="V161" s="21" t="s">
        <v>805</v>
      </c>
      <c r="W161" s="21" t="s">
        <v>981</v>
      </c>
    </row>
    <row r="162" spans="1:23" s="14" customFormat="1">
      <c r="A162" s="162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30" t="s">
        <v>982</v>
      </c>
      <c r="U162" s="15">
        <v>1972</v>
      </c>
      <c r="V162" s="15">
        <v>0.09</v>
      </c>
      <c r="W162" s="21" t="s">
        <v>918</v>
      </c>
    </row>
    <row r="163" spans="1:23" s="14" customFormat="1">
      <c r="A163" s="162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30" t="s">
        <v>983</v>
      </c>
      <c r="U163" s="15">
        <v>1972</v>
      </c>
      <c r="V163" s="15">
        <v>0.08</v>
      </c>
      <c r="W163" s="24" t="s">
        <v>984</v>
      </c>
    </row>
    <row r="164" spans="1:23" s="14" customFormat="1">
      <c r="A164" s="162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30" t="s">
        <v>985</v>
      </c>
      <c r="U164" s="15">
        <v>1972</v>
      </c>
      <c r="V164" s="15">
        <v>5.2999999999999999E-2</v>
      </c>
      <c r="W164" s="24" t="s">
        <v>984</v>
      </c>
    </row>
    <row r="165" spans="1:23" s="14" customFormat="1">
      <c r="A165" s="162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33" t="s">
        <v>986</v>
      </c>
      <c r="U165" s="15">
        <v>1972</v>
      </c>
      <c r="V165" s="15">
        <v>7.4999999999999997E-2</v>
      </c>
      <c r="W165" s="21" t="s">
        <v>987</v>
      </c>
    </row>
    <row r="166" spans="1:23" s="14" customFormat="1">
      <c r="A166" s="162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30" t="s">
        <v>988</v>
      </c>
      <c r="U166" s="15">
        <v>1972</v>
      </c>
      <c r="V166" s="15">
        <v>0.05</v>
      </c>
      <c r="W166" s="21" t="s">
        <v>918</v>
      </c>
    </row>
    <row r="167" spans="1:23" s="14" customFormat="1">
      <c r="A167" s="162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30" t="s">
        <v>989</v>
      </c>
      <c r="U167" s="15">
        <v>1972</v>
      </c>
      <c r="V167" s="15">
        <v>5.6000000000000001E-2</v>
      </c>
      <c r="W167" s="24" t="s">
        <v>788</v>
      </c>
    </row>
    <row r="168" spans="1:23" s="14" customFormat="1">
      <c r="A168" s="162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30" t="s">
        <v>990</v>
      </c>
      <c r="U168" s="15">
        <v>1972</v>
      </c>
      <c r="V168" s="15">
        <v>8.1000000000000003E-2</v>
      </c>
      <c r="W168" s="24" t="s">
        <v>987</v>
      </c>
    </row>
    <row r="169" spans="1:23" s="14" customFormat="1">
      <c r="A169" s="162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30" t="s">
        <v>991</v>
      </c>
      <c r="U169" s="15">
        <v>1972</v>
      </c>
      <c r="V169" s="15">
        <v>0.2</v>
      </c>
      <c r="W169" s="21" t="s">
        <v>811</v>
      </c>
    </row>
    <row r="170" spans="1:23" s="14" customFormat="1">
      <c r="A170" s="162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30" t="s">
        <v>993</v>
      </c>
      <c r="U170" s="15">
        <v>1972</v>
      </c>
      <c r="V170" s="15">
        <v>0.06</v>
      </c>
      <c r="W170" s="24" t="s">
        <v>992</v>
      </c>
    </row>
    <row r="171" spans="1:23" s="14" customFormat="1" ht="30">
      <c r="A171" s="24" t="s">
        <v>2405</v>
      </c>
      <c r="B171" s="19"/>
      <c r="C171" s="19"/>
      <c r="D171" s="19"/>
      <c r="E171" s="19"/>
      <c r="F171" s="19"/>
      <c r="G171" s="19"/>
      <c r="H171" s="19"/>
      <c r="I171" s="19"/>
      <c r="J171" s="21" t="s">
        <v>336</v>
      </c>
      <c r="K171" s="164" t="s">
        <v>2583</v>
      </c>
      <c r="L171" s="176" t="s">
        <v>58</v>
      </c>
      <c r="M171" s="19"/>
      <c r="N171" s="19"/>
      <c r="O171" s="19"/>
      <c r="P171" s="19"/>
      <c r="Q171" s="19"/>
      <c r="R171" s="19"/>
      <c r="S171" s="19"/>
      <c r="T171" s="165" t="s">
        <v>599</v>
      </c>
      <c r="U171" s="15">
        <v>1977</v>
      </c>
      <c r="V171" s="15">
        <v>0.23</v>
      </c>
      <c r="W171" s="21" t="s">
        <v>718</v>
      </c>
    </row>
    <row r="172" spans="1:23" s="14" customFormat="1">
      <c r="A172" s="162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65" t="s">
        <v>600</v>
      </c>
      <c r="U172" s="15">
        <v>1977</v>
      </c>
      <c r="V172" s="15">
        <v>0.28000000000000003</v>
      </c>
      <c r="W172" s="21" t="s">
        <v>712</v>
      </c>
    </row>
    <row r="173" spans="1:23" s="14" customFormat="1">
      <c r="A173" s="162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30" t="s">
        <v>996</v>
      </c>
      <c r="U173" s="15">
        <v>1975</v>
      </c>
      <c r="V173" s="21" t="s">
        <v>997</v>
      </c>
      <c r="W173" s="21" t="s">
        <v>998</v>
      </c>
    </row>
    <row r="174" spans="1:23" s="14" customFormat="1">
      <c r="A174" s="162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30" t="s">
        <v>999</v>
      </c>
      <c r="U174" s="15">
        <v>1975</v>
      </c>
      <c r="V174" s="15">
        <v>7.0000000000000007E-2</v>
      </c>
      <c r="W174" s="21" t="s">
        <v>1000</v>
      </c>
    </row>
    <row r="175" spans="1:23" s="14" customFormat="1">
      <c r="A175" s="162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30" t="s">
        <v>1001</v>
      </c>
      <c r="U175" s="15">
        <v>1970</v>
      </c>
      <c r="V175" s="21" t="s">
        <v>1002</v>
      </c>
      <c r="W175" s="21" t="s">
        <v>861</v>
      </c>
    </row>
    <row r="176" spans="1:23" s="14" customFormat="1">
      <c r="A176" s="162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30" t="s">
        <v>1003</v>
      </c>
      <c r="U176" s="15">
        <v>1985</v>
      </c>
      <c r="V176" s="15">
        <v>0.125</v>
      </c>
      <c r="W176" s="21" t="s">
        <v>860</v>
      </c>
    </row>
    <row r="177" spans="1:23" s="14" customFormat="1">
      <c r="A177" s="162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30" t="s">
        <v>1004</v>
      </c>
      <c r="U177" s="15">
        <v>1985</v>
      </c>
      <c r="V177" s="15">
        <v>0.06</v>
      </c>
      <c r="W177" s="21" t="s">
        <v>860</v>
      </c>
    </row>
    <row r="178" spans="1:23" s="14" customFormat="1">
      <c r="A178" s="162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30" t="s">
        <v>1005</v>
      </c>
      <c r="U178" s="15">
        <v>1985</v>
      </c>
      <c r="V178" s="15">
        <v>7.8E-2</v>
      </c>
      <c r="W178" s="24" t="s">
        <v>860</v>
      </c>
    </row>
    <row r="179" spans="1:23" s="14" customFormat="1">
      <c r="A179" s="162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30" t="s">
        <v>2581</v>
      </c>
      <c r="U179" s="15">
        <v>1985</v>
      </c>
      <c r="V179" s="15" t="s">
        <v>1006</v>
      </c>
      <c r="W179" s="24" t="s">
        <v>860</v>
      </c>
    </row>
    <row r="180" spans="1:23" s="14" customFormat="1">
      <c r="A180" s="162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30" t="s">
        <v>1007</v>
      </c>
      <c r="U180" s="15">
        <v>1980</v>
      </c>
      <c r="V180" s="15">
        <v>0.17</v>
      </c>
      <c r="W180" s="21" t="s">
        <v>1008</v>
      </c>
    </row>
    <row r="181" spans="1:23" s="14" customFormat="1">
      <c r="A181" s="162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30" t="s">
        <v>1009</v>
      </c>
      <c r="U181" s="15">
        <v>1980</v>
      </c>
      <c r="V181" s="15">
        <v>0.2</v>
      </c>
      <c r="W181" s="21" t="s">
        <v>1010</v>
      </c>
    </row>
    <row r="182" spans="1:23" s="14" customFormat="1">
      <c r="A182" s="162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33" t="s">
        <v>1011</v>
      </c>
      <c r="U182" s="15">
        <v>1980</v>
      </c>
      <c r="V182" s="21" t="s">
        <v>2534</v>
      </c>
      <c r="W182" s="24" t="s">
        <v>809</v>
      </c>
    </row>
    <row r="183" spans="1:23" s="14" customFormat="1">
      <c r="A183" s="162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30" t="s">
        <v>1012</v>
      </c>
      <c r="U183" s="15">
        <v>1972</v>
      </c>
      <c r="V183" s="15">
        <v>7.4999999999999997E-2</v>
      </c>
      <c r="W183" s="21" t="s">
        <v>862</v>
      </c>
    </row>
    <row r="184" spans="1:23" s="14" customFormat="1">
      <c r="A184" s="162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30" t="s">
        <v>1013</v>
      </c>
      <c r="U184" s="15">
        <v>1973</v>
      </c>
      <c r="V184" s="15">
        <v>0.06</v>
      </c>
      <c r="W184" s="21" t="s">
        <v>824</v>
      </c>
    </row>
    <row r="185" spans="1:23" s="14" customFormat="1">
      <c r="A185" s="162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30" t="s">
        <v>1014</v>
      </c>
      <c r="U185" s="15">
        <v>1973</v>
      </c>
      <c r="V185" s="15">
        <v>9.5000000000000001E-2</v>
      </c>
      <c r="W185" s="24" t="s">
        <v>1015</v>
      </c>
    </row>
    <row r="186" spans="1:23" s="14" customFormat="1" ht="25.5">
      <c r="A186" s="162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30" t="s">
        <v>2580</v>
      </c>
      <c r="U186" s="15">
        <v>2013</v>
      </c>
      <c r="V186" s="15" t="s">
        <v>1016</v>
      </c>
      <c r="W186" s="21" t="s">
        <v>1017</v>
      </c>
    </row>
    <row r="187" spans="1:23" s="14" customFormat="1" ht="30">
      <c r="A187" s="24" t="s">
        <v>2406</v>
      </c>
      <c r="B187" s="19"/>
      <c r="C187" s="19"/>
      <c r="D187" s="19"/>
      <c r="E187" s="19"/>
      <c r="F187" s="19"/>
      <c r="G187" s="19"/>
      <c r="H187" s="19"/>
      <c r="I187" s="19"/>
      <c r="J187" s="21" t="s">
        <v>1018</v>
      </c>
      <c r="K187" s="164" t="s">
        <v>2583</v>
      </c>
      <c r="L187" s="21" t="s">
        <v>1019</v>
      </c>
      <c r="M187" s="19"/>
      <c r="N187" s="19"/>
      <c r="O187" s="19"/>
      <c r="P187" s="19"/>
      <c r="Q187" s="19"/>
      <c r="R187" s="19"/>
      <c r="S187" s="19"/>
      <c r="T187" s="27" t="s">
        <v>601</v>
      </c>
      <c r="U187" s="15">
        <v>1980</v>
      </c>
      <c r="V187" s="15">
        <v>0.47499999999999998</v>
      </c>
      <c r="W187" s="21" t="s">
        <v>728</v>
      </c>
    </row>
    <row r="188" spans="1:23" s="14" customFormat="1">
      <c r="A188" s="162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27" t="s">
        <v>602</v>
      </c>
      <c r="U188" s="15">
        <v>1982</v>
      </c>
      <c r="V188" s="15">
        <v>0.37</v>
      </c>
      <c r="W188" s="21" t="s">
        <v>729</v>
      </c>
    </row>
    <row r="189" spans="1:23" s="14" customFormat="1">
      <c r="A189" s="162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30" t="s">
        <v>1020</v>
      </c>
      <c r="U189" s="15">
        <v>1979</v>
      </c>
      <c r="V189" s="15">
        <v>0.08</v>
      </c>
      <c r="W189" s="24" t="s">
        <v>1021</v>
      </c>
    </row>
    <row r="190" spans="1:23" s="14" customFormat="1">
      <c r="A190" s="162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30" t="s">
        <v>1022</v>
      </c>
      <c r="U190" s="15">
        <v>1991</v>
      </c>
      <c r="V190" s="15">
        <v>0.16</v>
      </c>
      <c r="W190" s="21" t="s">
        <v>877</v>
      </c>
    </row>
    <row r="191" spans="1:23" s="14" customFormat="1">
      <c r="A191" s="162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30" t="s">
        <v>1023</v>
      </c>
      <c r="U191" s="15">
        <v>1987</v>
      </c>
      <c r="V191" s="15">
        <v>5.5E-2</v>
      </c>
      <c r="W191" s="21" t="s">
        <v>788</v>
      </c>
    </row>
    <row r="192" spans="1:23" s="14" customFormat="1">
      <c r="A192" s="162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30" t="s">
        <v>1024</v>
      </c>
      <c r="U192" s="15">
        <v>1987</v>
      </c>
      <c r="V192" s="15">
        <v>0.08</v>
      </c>
      <c r="W192" s="21" t="s">
        <v>787</v>
      </c>
    </row>
    <row r="193" spans="1:23" s="14" customFormat="1">
      <c r="A193" s="162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30" t="s">
        <v>1025</v>
      </c>
      <c r="U193" s="15">
        <v>1987</v>
      </c>
      <c r="V193" s="15">
        <v>0.1</v>
      </c>
      <c r="W193" s="24" t="s">
        <v>860</v>
      </c>
    </row>
    <row r="194" spans="1:23" s="14" customFormat="1">
      <c r="A194" s="162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30" t="s">
        <v>1026</v>
      </c>
      <c r="U194" s="15">
        <v>1981</v>
      </c>
      <c r="V194" s="15">
        <v>0.112</v>
      </c>
      <c r="W194" s="21" t="s">
        <v>858</v>
      </c>
    </row>
    <row r="195" spans="1:23" s="14" customFormat="1" ht="25.5">
      <c r="A195" s="162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30" t="s">
        <v>1027</v>
      </c>
      <c r="U195" s="15">
        <v>1985</v>
      </c>
      <c r="V195" s="21" t="s">
        <v>957</v>
      </c>
      <c r="W195" s="21" t="s">
        <v>1034</v>
      </c>
    </row>
    <row r="196" spans="1:23" s="14" customFormat="1">
      <c r="A196" s="162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30" t="s">
        <v>1028</v>
      </c>
      <c r="U196" s="15">
        <v>1985</v>
      </c>
      <c r="V196" s="21" t="s">
        <v>1029</v>
      </c>
      <c r="W196" s="21" t="s">
        <v>1030</v>
      </c>
    </row>
    <row r="197" spans="1:23" s="14" customFormat="1">
      <c r="A197" s="162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30" t="s">
        <v>1028</v>
      </c>
      <c r="U197" s="15">
        <v>1985</v>
      </c>
      <c r="V197" s="21" t="s">
        <v>1029</v>
      </c>
      <c r="W197" s="21" t="s">
        <v>858</v>
      </c>
    </row>
    <row r="198" spans="1:23" s="14" customFormat="1">
      <c r="A198" s="162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30" t="s">
        <v>1031</v>
      </c>
      <c r="U198" s="15">
        <v>1986</v>
      </c>
      <c r="V198" s="21" t="s">
        <v>1032</v>
      </c>
      <c r="W198" s="21" t="s">
        <v>1033</v>
      </c>
    </row>
    <row r="199" spans="1:23" s="14" customFormat="1" ht="30">
      <c r="A199" s="21" t="s">
        <v>2366</v>
      </c>
      <c r="B199" s="170" t="s">
        <v>1035</v>
      </c>
      <c r="C199" s="170"/>
      <c r="D199" s="170"/>
      <c r="E199" s="170"/>
      <c r="F199" s="170"/>
      <c r="G199" s="170"/>
      <c r="H199" s="170"/>
      <c r="I199" s="170"/>
      <c r="J199" s="175" t="s">
        <v>355</v>
      </c>
      <c r="K199" s="164" t="s">
        <v>2583</v>
      </c>
      <c r="L199" s="176" t="s">
        <v>58</v>
      </c>
      <c r="M199" s="170"/>
      <c r="N199" s="170"/>
      <c r="O199" s="170"/>
      <c r="P199" s="170"/>
      <c r="Q199" s="170"/>
      <c r="R199" s="170"/>
      <c r="S199" s="170"/>
      <c r="T199" s="181" t="s">
        <v>603</v>
      </c>
      <c r="U199" s="15">
        <v>2014</v>
      </c>
      <c r="V199" s="15">
        <v>0.18</v>
      </c>
      <c r="W199" s="21" t="s">
        <v>1815</v>
      </c>
    </row>
    <row r="200" spans="1:23" s="14" customFormat="1">
      <c r="A200" s="18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30" t="s">
        <v>1036</v>
      </c>
      <c r="U200" s="183">
        <v>1988</v>
      </c>
      <c r="V200" s="167">
        <v>0.155</v>
      </c>
      <c r="W200" s="21" t="s">
        <v>430</v>
      </c>
    </row>
    <row r="201" spans="1:23" s="14" customFormat="1">
      <c r="A201" s="18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30" t="s">
        <v>1037</v>
      </c>
      <c r="U201" s="183">
        <v>1988</v>
      </c>
      <c r="V201" s="167">
        <v>0.03</v>
      </c>
      <c r="W201" s="24" t="s">
        <v>430</v>
      </c>
    </row>
    <row r="202" spans="1:23" s="14" customFormat="1">
      <c r="A202" s="18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30" t="s">
        <v>1038</v>
      </c>
      <c r="U202" s="183">
        <v>1988</v>
      </c>
      <c r="V202" s="167">
        <v>0.125</v>
      </c>
      <c r="W202" s="21" t="s">
        <v>1039</v>
      </c>
    </row>
    <row r="203" spans="1:23" s="14" customForma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30" t="s">
        <v>1040</v>
      </c>
      <c r="U203" s="183">
        <v>1986</v>
      </c>
      <c r="V203" s="169" t="s">
        <v>1041</v>
      </c>
      <c r="W203" s="24" t="s">
        <v>1042</v>
      </c>
    </row>
    <row r="204" spans="1:23" s="14" customFormat="1" ht="30">
      <c r="A204" s="21" t="s">
        <v>2407</v>
      </c>
      <c r="B204" s="19"/>
      <c r="C204" s="19"/>
      <c r="D204" s="19"/>
      <c r="E204" s="19"/>
      <c r="F204" s="19"/>
      <c r="G204" s="19"/>
      <c r="H204" s="19"/>
      <c r="I204" s="19"/>
      <c r="J204" s="193" t="s">
        <v>2517</v>
      </c>
      <c r="K204" s="164" t="s">
        <v>2584</v>
      </c>
      <c r="L204" s="193" t="s">
        <v>278</v>
      </c>
      <c r="M204" s="19"/>
      <c r="N204" s="19"/>
      <c r="O204" s="19"/>
      <c r="P204" s="19"/>
      <c r="Q204" s="19"/>
      <c r="R204" s="19"/>
      <c r="S204" s="19"/>
      <c r="T204" s="27" t="s">
        <v>1817</v>
      </c>
      <c r="U204" s="183">
        <v>2014</v>
      </c>
      <c r="V204" s="167">
        <v>0.20100000000000001</v>
      </c>
      <c r="W204" s="24" t="s">
        <v>712</v>
      </c>
    </row>
    <row r="205" spans="1:23" s="14" customFormat="1" ht="30">
      <c r="A205" s="21" t="s">
        <v>2408</v>
      </c>
      <c r="B205" s="19"/>
      <c r="C205" s="19"/>
      <c r="D205" s="19"/>
      <c r="E205" s="19"/>
      <c r="F205" s="19"/>
      <c r="G205" s="19"/>
      <c r="H205" s="19"/>
      <c r="I205" s="19"/>
      <c r="J205" s="21" t="s">
        <v>1043</v>
      </c>
      <c r="K205" s="164" t="s">
        <v>2583</v>
      </c>
      <c r="L205" s="21" t="s">
        <v>164</v>
      </c>
      <c r="M205" s="19"/>
      <c r="N205" s="19"/>
      <c r="O205" s="19"/>
      <c r="P205" s="19"/>
      <c r="Q205" s="19"/>
      <c r="R205" s="19"/>
      <c r="S205" s="19"/>
      <c r="T205" s="165" t="s">
        <v>1818</v>
      </c>
      <c r="U205" s="15">
        <v>2014</v>
      </c>
      <c r="V205" s="15">
        <v>0.217</v>
      </c>
      <c r="W205" s="21" t="s">
        <v>712</v>
      </c>
    </row>
    <row r="206" spans="1:23" s="14" customFormat="1">
      <c r="A206" s="18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65" t="s">
        <v>604</v>
      </c>
      <c r="U206" s="15">
        <v>1977</v>
      </c>
      <c r="V206" s="15">
        <v>0.52800000000000002</v>
      </c>
      <c r="W206" s="21" t="s">
        <v>718</v>
      </c>
    </row>
    <row r="207" spans="1:23" s="14" customFormat="1">
      <c r="A207" s="18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30" t="s">
        <v>937</v>
      </c>
      <c r="U207" s="183">
        <v>1976</v>
      </c>
      <c r="V207" s="167">
        <v>0.14000000000000001</v>
      </c>
      <c r="W207" s="21" t="s">
        <v>863</v>
      </c>
    </row>
    <row r="208" spans="1:23" s="14" customFormat="1">
      <c r="A208" s="18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30" t="s">
        <v>1044</v>
      </c>
      <c r="U208" s="183">
        <v>1976</v>
      </c>
      <c r="V208" s="167">
        <v>0.05</v>
      </c>
      <c r="W208" s="21" t="s">
        <v>863</v>
      </c>
    </row>
    <row r="209" spans="1:23" s="14" customFormat="1">
      <c r="A209" s="18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30" t="s">
        <v>1045</v>
      </c>
      <c r="U209" s="183">
        <v>1976</v>
      </c>
      <c r="V209" s="167">
        <v>0.03</v>
      </c>
      <c r="W209" s="21" t="s">
        <v>863</v>
      </c>
    </row>
    <row r="210" spans="1:23" s="14" customFormat="1">
      <c r="A210" s="18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30" t="s">
        <v>947</v>
      </c>
      <c r="U210" s="183">
        <v>1976</v>
      </c>
      <c r="V210" s="167">
        <v>8.4000000000000005E-2</v>
      </c>
      <c r="W210" s="21" t="s">
        <v>1046</v>
      </c>
    </row>
    <row r="211" spans="1:23" s="14" customFormat="1">
      <c r="A211" s="18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30" t="s">
        <v>1047</v>
      </c>
      <c r="U211" s="183">
        <v>1976</v>
      </c>
      <c r="V211" s="167">
        <v>0.06</v>
      </c>
      <c r="W211" s="24" t="s">
        <v>941</v>
      </c>
    </row>
    <row r="212" spans="1:23" s="14" customFormat="1">
      <c r="A212" s="18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30" t="s">
        <v>1048</v>
      </c>
      <c r="U212" s="183">
        <v>1976</v>
      </c>
      <c r="V212" s="167">
        <v>0.03</v>
      </c>
      <c r="W212" s="24" t="s">
        <v>941</v>
      </c>
    </row>
    <row r="213" spans="1:23" s="14" customFormat="1">
      <c r="A213" s="18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30" t="s">
        <v>1049</v>
      </c>
      <c r="U213" s="183">
        <v>1976</v>
      </c>
      <c r="V213" s="167">
        <v>7.4999999999999997E-2</v>
      </c>
      <c r="W213" s="24" t="s">
        <v>874</v>
      </c>
    </row>
    <row r="214" spans="1:23" s="14" customFormat="1">
      <c r="A214" s="18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30" t="s">
        <v>942</v>
      </c>
      <c r="U214" s="183">
        <v>1976</v>
      </c>
      <c r="V214" s="167">
        <v>0.11</v>
      </c>
      <c r="W214" s="21" t="s">
        <v>1050</v>
      </c>
    </row>
    <row r="215" spans="1:23" s="14" customFormat="1">
      <c r="A215" s="18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30" t="s">
        <v>1051</v>
      </c>
      <c r="U215" s="183">
        <v>1976</v>
      </c>
      <c r="V215" s="167">
        <v>4.2999999999999997E-2</v>
      </c>
      <c r="W215" s="24" t="s">
        <v>787</v>
      </c>
    </row>
    <row r="216" spans="1:23" s="14" customFormat="1">
      <c r="A216" s="18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30" t="s">
        <v>983</v>
      </c>
      <c r="U216" s="183">
        <v>1976</v>
      </c>
      <c r="V216" s="167">
        <v>5.6000000000000001E-2</v>
      </c>
      <c r="W216" s="24" t="s">
        <v>1052</v>
      </c>
    </row>
    <row r="217" spans="1:23" s="14" customFormat="1">
      <c r="A217" s="18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30" t="s">
        <v>1026</v>
      </c>
      <c r="U217" s="183">
        <v>1975</v>
      </c>
      <c r="V217" s="167">
        <v>6.3E-2</v>
      </c>
      <c r="W217" s="21" t="s">
        <v>783</v>
      </c>
    </row>
    <row r="218" spans="1:23" s="14" customFormat="1">
      <c r="A218" s="18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30" t="s">
        <v>768</v>
      </c>
      <c r="U218" s="183">
        <v>1975</v>
      </c>
      <c r="V218" s="167">
        <v>5.7000000000000002E-2</v>
      </c>
      <c r="W218" s="24" t="s">
        <v>825</v>
      </c>
    </row>
    <row r="219" spans="1:23" s="14" customFormat="1">
      <c r="A219" s="18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30" t="s">
        <v>883</v>
      </c>
      <c r="U219" s="183">
        <v>1975</v>
      </c>
      <c r="V219" s="167">
        <v>7.0000000000000007E-2</v>
      </c>
      <c r="W219" s="24" t="s">
        <v>825</v>
      </c>
    </row>
    <row r="220" spans="1:23" s="14" customFormat="1">
      <c r="A220" s="18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30" t="s">
        <v>1053</v>
      </c>
      <c r="U220" s="183">
        <v>1975</v>
      </c>
      <c r="V220" s="167">
        <v>0.08</v>
      </c>
      <c r="W220" s="24" t="s">
        <v>825</v>
      </c>
    </row>
    <row r="221" spans="1:23" s="14" customFormat="1">
      <c r="A221" s="18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30" t="s">
        <v>1054</v>
      </c>
      <c r="U221" s="183">
        <v>1975</v>
      </c>
      <c r="V221" s="167">
        <v>8.3000000000000004E-2</v>
      </c>
      <c r="W221" s="24" t="s">
        <v>788</v>
      </c>
    </row>
    <row r="222" spans="1:23" s="14" customForma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30" t="s">
        <v>1055</v>
      </c>
      <c r="U222" s="183">
        <v>1984</v>
      </c>
      <c r="V222" s="169" t="s">
        <v>1056</v>
      </c>
      <c r="W222" s="21" t="s">
        <v>858</v>
      </c>
    </row>
    <row r="223" spans="1:23" s="14" customFormat="1">
      <c r="A223" s="162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30" t="s">
        <v>1057</v>
      </c>
      <c r="U223" s="183">
        <v>1973</v>
      </c>
      <c r="V223" s="167">
        <v>0.22</v>
      </c>
      <c r="W223" s="21" t="s">
        <v>783</v>
      </c>
    </row>
    <row r="224" spans="1:23" s="14" customFormat="1">
      <c r="A224" s="162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30" t="s">
        <v>1058</v>
      </c>
      <c r="U224" s="183">
        <v>2014</v>
      </c>
      <c r="V224" s="167">
        <v>0.15</v>
      </c>
      <c r="W224" s="21" t="s">
        <v>1059</v>
      </c>
    </row>
    <row r="225" spans="1:23" s="14" customFormat="1" ht="30">
      <c r="A225" s="21" t="s">
        <v>2409</v>
      </c>
      <c r="B225" s="19"/>
      <c r="C225" s="19"/>
      <c r="D225" s="19"/>
      <c r="E225" s="19"/>
      <c r="F225" s="19"/>
      <c r="G225" s="19"/>
      <c r="H225" s="19"/>
      <c r="I225" s="19"/>
      <c r="J225" s="21" t="s">
        <v>1060</v>
      </c>
      <c r="K225" s="164" t="s">
        <v>2583</v>
      </c>
      <c r="L225" s="176" t="s">
        <v>58</v>
      </c>
      <c r="M225" s="19"/>
      <c r="N225" s="19"/>
      <c r="O225" s="19"/>
      <c r="P225" s="19"/>
      <c r="Q225" s="19"/>
      <c r="R225" s="19"/>
      <c r="S225" s="19"/>
      <c r="T225" s="165" t="s">
        <v>605</v>
      </c>
      <c r="U225" s="15">
        <v>1977</v>
      </c>
      <c r="V225" s="15">
        <v>0.25</v>
      </c>
      <c r="W225" s="21" t="s">
        <v>716</v>
      </c>
    </row>
    <row r="226" spans="1:23" s="14" customFormat="1">
      <c r="A226" s="162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30" t="s">
        <v>1061</v>
      </c>
      <c r="U226" s="183">
        <v>1984</v>
      </c>
      <c r="V226" s="169" t="s">
        <v>1062</v>
      </c>
      <c r="W226" s="21" t="s">
        <v>858</v>
      </c>
    </row>
    <row r="227" spans="1:23" s="14" customFormat="1">
      <c r="A227" s="162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30" t="s">
        <v>842</v>
      </c>
      <c r="U227" s="183">
        <v>1987</v>
      </c>
      <c r="V227" s="169" t="s">
        <v>974</v>
      </c>
      <c r="W227" s="21" t="s">
        <v>1063</v>
      </c>
    </row>
    <row r="228" spans="1:23" s="14" customFormat="1">
      <c r="A228" s="162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33" t="s">
        <v>1064</v>
      </c>
      <c r="U228" s="183">
        <v>1987</v>
      </c>
      <c r="V228" s="169" t="s">
        <v>805</v>
      </c>
      <c r="W228" s="21" t="s">
        <v>1065</v>
      </c>
    </row>
    <row r="229" spans="1:23" s="14" customFormat="1">
      <c r="A229" s="162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30" t="s">
        <v>932</v>
      </c>
      <c r="U229" s="183">
        <v>1987</v>
      </c>
      <c r="V229" s="169" t="s">
        <v>957</v>
      </c>
      <c r="W229" s="21" t="s">
        <v>884</v>
      </c>
    </row>
    <row r="230" spans="1:23" s="14" customFormat="1">
      <c r="A230" s="162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30" t="s">
        <v>1066</v>
      </c>
      <c r="U230" s="183">
        <v>1983</v>
      </c>
      <c r="V230" s="169" t="s">
        <v>1067</v>
      </c>
      <c r="W230" s="21" t="s">
        <v>1068</v>
      </c>
    </row>
    <row r="231" spans="1:23" s="14" customFormat="1">
      <c r="A231" s="162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30" t="s">
        <v>1069</v>
      </c>
      <c r="U231" s="183">
        <v>1983</v>
      </c>
      <c r="V231" s="167">
        <v>0.09</v>
      </c>
      <c r="W231" s="24" t="s">
        <v>862</v>
      </c>
    </row>
    <row r="232" spans="1:23" s="14" customFormat="1">
      <c r="A232" s="162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30" t="s">
        <v>1070</v>
      </c>
      <c r="U232" s="183">
        <v>1974</v>
      </c>
      <c r="V232" s="167">
        <v>0.106</v>
      </c>
      <c r="W232" s="21" t="s">
        <v>783</v>
      </c>
    </row>
    <row r="233" spans="1:23" s="14" customFormat="1">
      <c r="A233" s="162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30" t="s">
        <v>849</v>
      </c>
      <c r="U233" s="183">
        <v>1974</v>
      </c>
      <c r="V233" s="167">
        <v>7.0000000000000007E-2</v>
      </c>
      <c r="W233" s="24" t="s">
        <v>1071</v>
      </c>
    </row>
    <row r="234" spans="1:23" s="14" customFormat="1">
      <c r="A234" s="162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30" t="s">
        <v>1072</v>
      </c>
      <c r="U234" s="183">
        <v>1977</v>
      </c>
      <c r="V234" s="169" t="s">
        <v>1073</v>
      </c>
      <c r="W234" s="24" t="s">
        <v>858</v>
      </c>
    </row>
    <row r="235" spans="1:23" s="14" customFormat="1" ht="30">
      <c r="A235" s="21" t="s">
        <v>2410</v>
      </c>
      <c r="B235" s="19"/>
      <c r="C235" s="19"/>
      <c r="D235" s="19"/>
      <c r="E235" s="19"/>
      <c r="F235" s="19"/>
      <c r="G235" s="19"/>
      <c r="H235" s="19"/>
      <c r="I235" s="19"/>
      <c r="J235" s="21" t="s">
        <v>1086</v>
      </c>
      <c r="K235" s="164" t="s">
        <v>2583</v>
      </c>
      <c r="L235" s="176" t="s">
        <v>58</v>
      </c>
      <c r="M235" s="19"/>
      <c r="N235" s="19"/>
      <c r="O235" s="19"/>
      <c r="P235" s="19"/>
      <c r="Q235" s="19"/>
      <c r="R235" s="19"/>
      <c r="S235" s="19"/>
      <c r="T235" s="165" t="s">
        <v>606</v>
      </c>
      <c r="U235" s="15">
        <v>1973</v>
      </c>
      <c r="V235" s="15">
        <v>0.48</v>
      </c>
      <c r="W235" s="21" t="s">
        <v>712</v>
      </c>
    </row>
    <row r="236" spans="1:23" s="14" customFormat="1">
      <c r="A236" s="16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30" t="s">
        <v>1074</v>
      </c>
      <c r="U236" s="183">
        <v>1973</v>
      </c>
      <c r="V236" s="169" t="s">
        <v>1075</v>
      </c>
      <c r="W236" s="21" t="s">
        <v>918</v>
      </c>
    </row>
    <row r="237" spans="1:23" s="14" customFormat="1">
      <c r="A237" s="16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30" t="s">
        <v>1074</v>
      </c>
      <c r="U237" s="183">
        <v>1973</v>
      </c>
      <c r="V237" s="169" t="s">
        <v>1076</v>
      </c>
      <c r="W237" s="21" t="s">
        <v>918</v>
      </c>
    </row>
    <row r="238" spans="1:23" s="14" customFormat="1">
      <c r="A238" s="16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30" t="s">
        <v>1077</v>
      </c>
      <c r="U238" s="183">
        <v>1973</v>
      </c>
      <c r="V238" s="167">
        <v>4.3999999999999997E-2</v>
      </c>
      <c r="W238" s="24" t="s">
        <v>1078</v>
      </c>
    </row>
    <row r="239" spans="1:23" s="14" customFormat="1">
      <c r="A239" s="16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30" t="s">
        <v>1020</v>
      </c>
      <c r="U239" s="183">
        <v>1973</v>
      </c>
      <c r="V239" s="167">
        <v>7.0000000000000007E-2</v>
      </c>
      <c r="W239" s="21" t="s">
        <v>1079</v>
      </c>
    </row>
    <row r="240" spans="1:23" s="14" customFormat="1">
      <c r="A240" s="16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30" t="s">
        <v>1022</v>
      </c>
      <c r="U240" s="183">
        <v>1973</v>
      </c>
      <c r="V240" s="167">
        <v>6.8000000000000005E-2</v>
      </c>
      <c r="W240" s="24" t="s">
        <v>783</v>
      </c>
    </row>
    <row r="241" spans="1:23" s="14" customForma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30" t="s">
        <v>936</v>
      </c>
      <c r="U241" s="183">
        <v>1974</v>
      </c>
      <c r="V241" s="167">
        <v>9.5000000000000001E-2</v>
      </c>
      <c r="W241" s="21" t="s">
        <v>788</v>
      </c>
    </row>
    <row r="242" spans="1:23" s="14" customForma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30" t="s">
        <v>1080</v>
      </c>
      <c r="U242" s="183">
        <v>1974</v>
      </c>
      <c r="V242" s="167">
        <v>4.3999999999999997E-2</v>
      </c>
      <c r="W242" s="24" t="s">
        <v>788</v>
      </c>
    </row>
    <row r="243" spans="1:23" s="14" customForma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30" t="s">
        <v>991</v>
      </c>
      <c r="U243" s="183">
        <v>1975</v>
      </c>
      <c r="V243" s="167">
        <v>0.19800000000000001</v>
      </c>
      <c r="W243" s="21" t="s">
        <v>878</v>
      </c>
    </row>
    <row r="244" spans="1:23" s="14" customForma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30" t="s">
        <v>1081</v>
      </c>
      <c r="U244" s="183">
        <v>1975</v>
      </c>
      <c r="V244" s="167">
        <v>0.23</v>
      </c>
      <c r="W244" s="21" t="s">
        <v>1082</v>
      </c>
    </row>
    <row r="245" spans="1:23" s="14" customForma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30" t="s">
        <v>1083</v>
      </c>
      <c r="U245" s="183">
        <v>1975</v>
      </c>
      <c r="V245" s="167">
        <v>4.2999999999999997E-2</v>
      </c>
      <c r="W245" s="24" t="s">
        <v>1084</v>
      </c>
    </row>
    <row r="246" spans="1:23" s="14" customFormat="1">
      <c r="A246" s="162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30" t="s">
        <v>1085</v>
      </c>
      <c r="U246" s="183">
        <v>1987</v>
      </c>
      <c r="V246" s="169" t="s">
        <v>997</v>
      </c>
      <c r="W246" s="21" t="s">
        <v>902</v>
      </c>
    </row>
    <row r="247" spans="1:23" s="14" customFormat="1" ht="30">
      <c r="A247" s="21" t="s">
        <v>2411</v>
      </c>
      <c r="B247" s="19"/>
      <c r="C247" s="19"/>
      <c r="D247" s="19"/>
      <c r="E247" s="19"/>
      <c r="F247" s="19"/>
      <c r="G247" s="19"/>
      <c r="H247" s="19"/>
      <c r="I247" s="19"/>
      <c r="J247" s="21" t="s">
        <v>312</v>
      </c>
      <c r="K247" s="164" t="s">
        <v>2583</v>
      </c>
      <c r="L247" s="169" t="s">
        <v>1019</v>
      </c>
      <c r="M247" s="19"/>
      <c r="N247" s="19"/>
      <c r="O247" s="19"/>
      <c r="P247" s="19"/>
      <c r="Q247" s="19"/>
      <c r="R247" s="19"/>
      <c r="S247" s="19"/>
      <c r="T247" s="27" t="s">
        <v>607</v>
      </c>
      <c r="U247" s="183">
        <v>1974</v>
      </c>
      <c r="V247" s="15">
        <v>0.4</v>
      </c>
      <c r="W247" s="21" t="s">
        <v>712</v>
      </c>
    </row>
    <row r="248" spans="1:23" s="14" customFormat="1">
      <c r="A248" s="162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27" t="s">
        <v>608</v>
      </c>
      <c r="U248" s="183">
        <v>1978</v>
      </c>
      <c r="V248" s="15">
        <v>0.27</v>
      </c>
      <c r="W248" s="21" t="s">
        <v>720</v>
      </c>
    </row>
    <row r="249" spans="1:23" s="14" customFormat="1">
      <c r="A249" s="162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33" t="s">
        <v>1087</v>
      </c>
      <c r="U249" s="183">
        <v>1975</v>
      </c>
      <c r="V249" s="25" t="s">
        <v>1088</v>
      </c>
      <c r="W249" s="24" t="s">
        <v>783</v>
      </c>
    </row>
    <row r="250" spans="1:23" s="14" customFormat="1">
      <c r="A250" s="162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30" t="s">
        <v>1089</v>
      </c>
      <c r="U250" s="184">
        <v>2011</v>
      </c>
      <c r="V250" s="169" t="s">
        <v>1062</v>
      </c>
      <c r="W250" s="24" t="s">
        <v>1091</v>
      </c>
    </row>
    <row r="251" spans="1:23" s="14" customForma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33" t="s">
        <v>1092</v>
      </c>
      <c r="U251" s="183">
        <v>1975</v>
      </c>
      <c r="V251" s="169" t="s">
        <v>934</v>
      </c>
      <c r="W251" s="21" t="s">
        <v>918</v>
      </c>
    </row>
    <row r="252" spans="1:23" s="14" customFormat="1">
      <c r="A252" s="16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30" t="s">
        <v>1093</v>
      </c>
      <c r="U252" s="183">
        <v>1975</v>
      </c>
      <c r="V252" s="169" t="s">
        <v>1094</v>
      </c>
      <c r="W252" s="21" t="s">
        <v>1095</v>
      </c>
    </row>
    <row r="253" spans="1:23" s="14" customFormat="1">
      <c r="A253" s="16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33" t="s">
        <v>1096</v>
      </c>
      <c r="U253" s="183">
        <v>1974</v>
      </c>
      <c r="V253" s="169" t="s">
        <v>1097</v>
      </c>
      <c r="W253" s="21" t="s">
        <v>1098</v>
      </c>
    </row>
    <row r="254" spans="1:23" s="14" customFormat="1">
      <c r="A254" s="16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33" t="s">
        <v>1096</v>
      </c>
      <c r="U254" s="183">
        <v>1974</v>
      </c>
      <c r="V254" s="169" t="s">
        <v>1097</v>
      </c>
      <c r="W254" s="21" t="s">
        <v>881</v>
      </c>
    </row>
    <row r="255" spans="1:23" s="14" customFormat="1" ht="30">
      <c r="A255" s="16" t="s">
        <v>2412</v>
      </c>
      <c r="B255" s="19"/>
      <c r="C255" s="19"/>
      <c r="D255" s="19"/>
      <c r="E255" s="19"/>
      <c r="F255" s="19"/>
      <c r="G255" s="19"/>
      <c r="H255" s="19"/>
      <c r="I255" s="19"/>
      <c r="J255" s="21" t="s">
        <v>341</v>
      </c>
      <c r="K255" s="164" t="s">
        <v>2583</v>
      </c>
      <c r="L255" s="21" t="s">
        <v>164</v>
      </c>
      <c r="M255" s="19"/>
      <c r="N255" s="19"/>
      <c r="O255" s="19"/>
      <c r="P255" s="19"/>
      <c r="Q255" s="19"/>
      <c r="R255" s="19"/>
      <c r="S255" s="19"/>
      <c r="T255" s="165" t="s">
        <v>608</v>
      </c>
      <c r="U255" s="15">
        <v>1978</v>
      </c>
      <c r="V255" s="15">
        <v>0.3</v>
      </c>
      <c r="W255" s="21" t="s">
        <v>720</v>
      </c>
    </row>
    <row r="256" spans="1:23" s="14" customFormat="1">
      <c r="A256" s="162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30" t="s">
        <v>1099</v>
      </c>
      <c r="U256" s="183">
        <v>1971</v>
      </c>
      <c r="V256" s="25" t="s">
        <v>1073</v>
      </c>
      <c r="W256" s="21" t="s">
        <v>874</v>
      </c>
    </row>
    <row r="257" spans="1:23" s="14" customFormat="1" ht="25.5">
      <c r="A257" s="162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30" t="s">
        <v>1100</v>
      </c>
      <c r="U257" s="166" t="s">
        <v>1102</v>
      </c>
      <c r="V257" s="167" t="s">
        <v>1101</v>
      </c>
      <c r="W257" s="21" t="s">
        <v>1103</v>
      </c>
    </row>
    <row r="258" spans="1:23" s="14" customFormat="1">
      <c r="A258" s="162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30" t="s">
        <v>1104</v>
      </c>
      <c r="U258" s="183">
        <v>1971</v>
      </c>
      <c r="V258" s="167">
        <v>6.0999999999999999E-2</v>
      </c>
      <c r="W258" s="21" t="s">
        <v>874</v>
      </c>
    </row>
    <row r="259" spans="1:23" s="14" customFormat="1">
      <c r="A259" s="162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S259" s="19"/>
      <c r="T259" s="33" t="s">
        <v>1322</v>
      </c>
      <c r="U259" s="184">
        <v>1974</v>
      </c>
      <c r="V259" s="169" t="s">
        <v>1117</v>
      </c>
      <c r="W259" s="24" t="s">
        <v>1008</v>
      </c>
    </row>
    <row r="260" spans="1:23" s="14" customFormat="1" ht="30">
      <c r="A260" s="21" t="s">
        <v>2375</v>
      </c>
      <c r="B260" s="182" t="s">
        <v>1105</v>
      </c>
      <c r="C260" s="19"/>
      <c r="D260" s="19"/>
      <c r="E260" s="19"/>
      <c r="F260" s="19"/>
      <c r="G260" s="19"/>
      <c r="H260" s="19"/>
      <c r="I260" s="19"/>
      <c r="J260" s="21" t="s">
        <v>1106</v>
      </c>
      <c r="K260" s="164" t="s">
        <v>2583</v>
      </c>
      <c r="L260" s="176" t="s">
        <v>58</v>
      </c>
      <c r="M260" s="19"/>
      <c r="N260" s="19"/>
      <c r="O260" s="19"/>
      <c r="P260" s="19"/>
      <c r="Q260" s="19"/>
      <c r="R260" s="19"/>
      <c r="S260" s="19"/>
      <c r="T260" s="27" t="s">
        <v>609</v>
      </c>
      <c r="U260" s="183">
        <v>1977</v>
      </c>
      <c r="V260" s="15">
        <v>0.85</v>
      </c>
      <c r="W260" s="21" t="s">
        <v>711</v>
      </c>
    </row>
    <row r="261" spans="1:23" s="14" customFormat="1">
      <c r="A261" s="162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30" t="s">
        <v>1061</v>
      </c>
      <c r="U261" s="183">
        <v>2014</v>
      </c>
      <c r="V261" s="169" t="s">
        <v>1090</v>
      </c>
      <c r="W261" s="21" t="s">
        <v>811</v>
      </c>
    </row>
    <row r="262" spans="1:23" s="14" customFormat="1">
      <c r="A262" s="162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30" t="s">
        <v>842</v>
      </c>
      <c r="U262" s="183">
        <v>1971</v>
      </c>
      <c r="V262" s="169" t="s">
        <v>1107</v>
      </c>
      <c r="W262" s="21" t="s">
        <v>1015</v>
      </c>
    </row>
    <row r="263" spans="1:23" s="14" customFormat="1">
      <c r="A263" s="162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30" t="s">
        <v>1108</v>
      </c>
      <c r="U263" s="183">
        <v>1972</v>
      </c>
      <c r="V263" s="169" t="s">
        <v>1109</v>
      </c>
      <c r="W263" s="21" t="s">
        <v>987</v>
      </c>
    </row>
    <row r="264" spans="1:23" s="14" customFormat="1">
      <c r="A264" s="162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30" t="s">
        <v>1081</v>
      </c>
      <c r="U264" s="183">
        <v>1973</v>
      </c>
      <c r="V264" s="167">
        <v>0.15</v>
      </c>
      <c r="W264" s="21" t="s">
        <v>987</v>
      </c>
    </row>
    <row r="265" spans="1:23" s="14" customFormat="1">
      <c r="A265" s="162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30" t="s">
        <v>1110</v>
      </c>
      <c r="U265" s="183">
        <v>1973</v>
      </c>
      <c r="V265" s="167">
        <v>0.11</v>
      </c>
      <c r="W265" s="21" t="s">
        <v>987</v>
      </c>
    </row>
    <row r="266" spans="1:23" s="14" customFormat="1">
      <c r="A266" s="162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30" t="s">
        <v>1111</v>
      </c>
      <c r="U266" s="183">
        <v>1973</v>
      </c>
      <c r="V266" s="167">
        <v>0.08</v>
      </c>
      <c r="W266" s="24" t="s">
        <v>987</v>
      </c>
    </row>
    <row r="267" spans="1:23" s="14" customFormat="1">
      <c r="A267" s="162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30" t="s">
        <v>1112</v>
      </c>
      <c r="U267" s="183">
        <v>1973</v>
      </c>
      <c r="V267" s="169" t="s">
        <v>934</v>
      </c>
      <c r="W267" s="21" t="s">
        <v>788</v>
      </c>
    </row>
    <row r="268" spans="1:23" s="14" customFormat="1">
      <c r="A268" s="162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30" t="s">
        <v>1113</v>
      </c>
      <c r="U268" s="183">
        <v>1974</v>
      </c>
      <c r="V268" s="169" t="s">
        <v>1114</v>
      </c>
      <c r="W268" s="21" t="s">
        <v>1115</v>
      </c>
    </row>
    <row r="269" spans="1:23" s="14" customFormat="1">
      <c r="A269" s="162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30" t="s">
        <v>1116</v>
      </c>
      <c r="U269" s="183">
        <v>1974</v>
      </c>
      <c r="V269" s="169" t="s">
        <v>1117</v>
      </c>
      <c r="W269" s="21" t="s">
        <v>788</v>
      </c>
    </row>
    <row r="270" spans="1:23" s="14" customFormat="1" ht="30">
      <c r="A270" s="162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30" t="s">
        <v>1118</v>
      </c>
      <c r="U270" s="166" t="s">
        <v>1121</v>
      </c>
      <c r="V270" s="25" t="s">
        <v>1120</v>
      </c>
      <c r="W270" s="21" t="s">
        <v>1119</v>
      </c>
    </row>
    <row r="271" spans="1:23" s="14" customFormat="1" ht="30">
      <c r="A271" s="21" t="s">
        <v>2384</v>
      </c>
      <c r="B271" s="19"/>
      <c r="C271" s="19"/>
      <c r="D271" s="19"/>
      <c r="E271" s="19"/>
      <c r="F271" s="19"/>
      <c r="G271" s="19"/>
      <c r="H271" s="19"/>
      <c r="I271" s="19"/>
      <c r="J271" s="21" t="s">
        <v>347</v>
      </c>
      <c r="K271" s="164" t="s">
        <v>2583</v>
      </c>
      <c r="L271" s="176" t="s">
        <v>58</v>
      </c>
      <c r="M271" s="19"/>
      <c r="N271" s="19"/>
      <c r="O271" s="19"/>
      <c r="P271" s="19"/>
      <c r="Q271" s="19"/>
      <c r="R271" s="19"/>
      <c r="S271" s="19"/>
      <c r="T271" s="165" t="s">
        <v>610</v>
      </c>
      <c r="U271" s="15">
        <v>2006</v>
      </c>
      <c r="V271" s="15">
        <v>0.36</v>
      </c>
      <c r="W271" s="21" t="s">
        <v>712</v>
      </c>
    </row>
    <row r="272" spans="1:23" s="14" customFormat="1">
      <c r="A272" s="16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65" t="s">
        <v>611</v>
      </c>
      <c r="U272" s="16">
        <v>1977</v>
      </c>
      <c r="V272" s="16">
        <v>0.25</v>
      </c>
      <c r="W272" s="18" t="s">
        <v>711</v>
      </c>
    </row>
    <row r="273" spans="1:23" s="14" customFormat="1">
      <c r="A273" s="16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30" t="s">
        <v>1122</v>
      </c>
      <c r="U273" s="184">
        <v>1971</v>
      </c>
      <c r="V273" s="167">
        <v>0.1</v>
      </c>
      <c r="W273" s="21" t="s">
        <v>1133</v>
      </c>
    </row>
    <row r="274" spans="1:23" s="14" customFormat="1">
      <c r="A274" s="16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30" t="s">
        <v>1123</v>
      </c>
      <c r="U274" s="184">
        <v>1974</v>
      </c>
      <c r="V274" s="167">
        <v>7.0000000000000007E-2</v>
      </c>
      <c r="W274" s="24" t="s">
        <v>918</v>
      </c>
    </row>
    <row r="275" spans="1:23" s="14" customFormat="1">
      <c r="A275" s="16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30" t="s">
        <v>1124</v>
      </c>
      <c r="U275" s="184">
        <v>1974</v>
      </c>
      <c r="V275" s="167">
        <v>6.5000000000000002E-2</v>
      </c>
      <c r="W275" s="24" t="s">
        <v>918</v>
      </c>
    </row>
    <row r="276" spans="1:23" s="14" customFormat="1">
      <c r="A276" s="16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30" t="s">
        <v>1125</v>
      </c>
      <c r="U276" s="184">
        <v>1974</v>
      </c>
      <c r="V276" s="167">
        <v>6.7000000000000004E-2</v>
      </c>
      <c r="W276" s="24" t="s">
        <v>918</v>
      </c>
    </row>
    <row r="277" spans="1:23" s="14" customFormat="1">
      <c r="A277" s="16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30" t="s">
        <v>1126</v>
      </c>
      <c r="U277" s="183">
        <v>1971</v>
      </c>
      <c r="V277" s="169" t="s">
        <v>1134</v>
      </c>
      <c r="W277" s="21" t="s">
        <v>918</v>
      </c>
    </row>
    <row r="278" spans="1:23" s="14" customFormat="1" ht="25.5">
      <c r="A278" s="16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30" t="s">
        <v>1127</v>
      </c>
      <c r="U278" s="166" t="s">
        <v>1140</v>
      </c>
      <c r="V278" s="169" t="s">
        <v>1139</v>
      </c>
      <c r="W278" s="21" t="s">
        <v>1137</v>
      </c>
    </row>
    <row r="279" spans="1:23" s="14" customFormat="1">
      <c r="A279" s="16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30" t="s">
        <v>775</v>
      </c>
      <c r="U279" s="184">
        <v>1971</v>
      </c>
      <c r="V279" s="167">
        <v>0.09</v>
      </c>
      <c r="W279" s="21" t="s">
        <v>987</v>
      </c>
    </row>
    <row r="280" spans="1:23" s="14" customFormat="1">
      <c r="A280" s="16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30" t="s">
        <v>1128</v>
      </c>
      <c r="U280" s="183">
        <v>1971</v>
      </c>
      <c r="V280" s="167">
        <v>0.06</v>
      </c>
      <c r="W280" s="21" t="s">
        <v>787</v>
      </c>
    </row>
    <row r="281" spans="1:23" s="14" customFormat="1">
      <c r="A281" s="16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30" t="s">
        <v>1129</v>
      </c>
      <c r="U281" s="183">
        <v>1971</v>
      </c>
      <c r="V281" s="167">
        <v>4.4999999999999998E-2</v>
      </c>
      <c r="W281" s="24" t="s">
        <v>787</v>
      </c>
    </row>
    <row r="282" spans="1:23" s="14" customFormat="1">
      <c r="A282" s="16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30" t="s">
        <v>1130</v>
      </c>
      <c r="U282" s="183">
        <v>1971</v>
      </c>
      <c r="V282" s="167">
        <v>0.125</v>
      </c>
      <c r="W282" s="21" t="s">
        <v>787</v>
      </c>
    </row>
    <row r="283" spans="1:23" s="14" customFormat="1">
      <c r="A283" s="16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30" t="s">
        <v>1131</v>
      </c>
      <c r="U283" s="183">
        <v>1971</v>
      </c>
      <c r="V283" s="167">
        <v>0.115</v>
      </c>
      <c r="W283" s="24" t="s">
        <v>787</v>
      </c>
    </row>
    <row r="284" spans="1:23" s="14" customFormat="1" ht="25.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30" t="s">
        <v>853</v>
      </c>
      <c r="U284" s="183">
        <v>1977</v>
      </c>
      <c r="V284" s="169" t="s">
        <v>1135</v>
      </c>
      <c r="W284" s="21" t="s">
        <v>1138</v>
      </c>
    </row>
    <row r="285" spans="1:23" s="14" customFormat="1">
      <c r="A285" s="162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30" t="s">
        <v>1132</v>
      </c>
      <c r="U285" s="183">
        <v>1973</v>
      </c>
      <c r="V285" s="169" t="s">
        <v>1136</v>
      </c>
      <c r="W285" s="21" t="s">
        <v>787</v>
      </c>
    </row>
    <row r="286" spans="1:23" s="14" customFormat="1" ht="30">
      <c r="A286" s="21" t="s">
        <v>2413</v>
      </c>
      <c r="B286" s="19"/>
      <c r="C286" s="19"/>
      <c r="D286" s="19"/>
      <c r="E286" s="19"/>
      <c r="F286" s="19"/>
      <c r="G286" s="19"/>
      <c r="H286" s="19"/>
      <c r="I286" s="19"/>
      <c r="J286" s="21" t="s">
        <v>1141</v>
      </c>
      <c r="K286" s="164" t="s">
        <v>2583</v>
      </c>
      <c r="L286" s="176" t="s">
        <v>58</v>
      </c>
      <c r="M286" s="19"/>
      <c r="N286" s="19"/>
      <c r="O286" s="19"/>
      <c r="P286" s="19"/>
      <c r="Q286" s="19"/>
      <c r="R286" s="19"/>
      <c r="S286" s="19"/>
      <c r="T286" s="165" t="s">
        <v>612</v>
      </c>
      <c r="U286" s="15">
        <v>1977</v>
      </c>
      <c r="V286" s="15">
        <v>0.32</v>
      </c>
      <c r="W286" s="21" t="s">
        <v>721</v>
      </c>
    </row>
    <row r="287" spans="1:23" s="14" customFormat="1">
      <c r="A287" s="162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65" t="s">
        <v>613</v>
      </c>
      <c r="U287" s="15">
        <v>1977</v>
      </c>
      <c r="V287" s="15">
        <v>0.37</v>
      </c>
      <c r="W287" s="21" t="s">
        <v>712</v>
      </c>
    </row>
    <row r="288" spans="1:23" s="14" customFormat="1">
      <c r="A288" s="162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30" t="s">
        <v>1142</v>
      </c>
      <c r="U288" s="183">
        <v>1975</v>
      </c>
      <c r="V288" s="169" t="s">
        <v>1143</v>
      </c>
      <c r="W288" s="21" t="s">
        <v>1144</v>
      </c>
    </row>
    <row r="289" spans="1:23" s="14" customFormat="1">
      <c r="A289" s="162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30" t="s">
        <v>993</v>
      </c>
      <c r="U289" s="183">
        <v>1975</v>
      </c>
      <c r="V289" s="167">
        <v>0.03</v>
      </c>
      <c r="W289" s="21" t="s">
        <v>1144</v>
      </c>
    </row>
    <row r="290" spans="1:23" s="14" customFormat="1">
      <c r="A290" s="162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30" t="s">
        <v>993</v>
      </c>
      <c r="U290" s="183">
        <v>1975</v>
      </c>
      <c r="V290" s="167">
        <v>0.02</v>
      </c>
      <c r="W290" s="24" t="s">
        <v>1144</v>
      </c>
    </row>
    <row r="291" spans="1:23" s="14" customFormat="1">
      <c r="A291" s="162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30" t="s">
        <v>1145</v>
      </c>
      <c r="U291" s="183">
        <v>1975</v>
      </c>
      <c r="V291" s="167">
        <v>0.06</v>
      </c>
      <c r="W291" s="24" t="s">
        <v>1144</v>
      </c>
    </row>
    <row r="292" spans="1:23" s="14" customFormat="1">
      <c r="A292" s="162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30" t="s">
        <v>885</v>
      </c>
      <c r="U292" s="183">
        <v>1977</v>
      </c>
      <c r="V292" s="167">
        <v>6.4000000000000001E-2</v>
      </c>
      <c r="W292" s="24" t="s">
        <v>862</v>
      </c>
    </row>
    <row r="293" spans="1:23" s="14" customFormat="1">
      <c r="A293" s="162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30" t="s">
        <v>1146</v>
      </c>
      <c r="U293" s="183">
        <v>1977</v>
      </c>
      <c r="V293" s="167">
        <v>0.10199999999999999</v>
      </c>
      <c r="W293" s="24" t="s">
        <v>862</v>
      </c>
    </row>
    <row r="294" spans="1:23" s="14" customFormat="1">
      <c r="A294" s="162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30" t="s">
        <v>1147</v>
      </c>
      <c r="U294" s="184">
        <v>1975</v>
      </c>
      <c r="V294" s="167">
        <v>5.7000000000000002E-2</v>
      </c>
      <c r="W294" s="24" t="s">
        <v>824</v>
      </c>
    </row>
    <row r="295" spans="1:23" s="14" customFormat="1">
      <c r="A295" s="162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30" t="s">
        <v>771</v>
      </c>
      <c r="U295" s="183">
        <v>1975</v>
      </c>
      <c r="V295" s="167">
        <v>5.1999999999999998E-2</v>
      </c>
      <c r="W295" s="21" t="s">
        <v>787</v>
      </c>
    </row>
    <row r="296" spans="1:23" s="14" customFormat="1">
      <c r="A296" s="162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30" t="s">
        <v>1821</v>
      </c>
      <c r="U296" s="183">
        <v>1975</v>
      </c>
      <c r="V296" s="167">
        <v>3.5000000000000003E-2</v>
      </c>
      <c r="W296" s="24" t="s">
        <v>878</v>
      </c>
    </row>
    <row r="297" spans="1:23" s="14" customFormat="1">
      <c r="A297" s="162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30" t="s">
        <v>1148</v>
      </c>
      <c r="U297" s="183">
        <v>1975</v>
      </c>
      <c r="V297" s="167">
        <v>5.7000000000000002E-2</v>
      </c>
      <c r="W297" s="21" t="s">
        <v>1149</v>
      </c>
    </row>
    <row r="298" spans="1:23" s="14" customFormat="1">
      <c r="A298" s="162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30" t="s">
        <v>1150</v>
      </c>
      <c r="U298" s="183">
        <v>1975</v>
      </c>
      <c r="V298" s="167">
        <v>7.0999999999999994E-2</v>
      </c>
      <c r="W298" s="24" t="s">
        <v>1149</v>
      </c>
    </row>
    <row r="299" spans="1:23" s="14" customFormat="1">
      <c r="A299" s="162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30" t="s">
        <v>1151</v>
      </c>
      <c r="U299" s="183">
        <v>1972</v>
      </c>
      <c r="V299" s="169" t="s">
        <v>1152</v>
      </c>
      <c r="W299" s="24" t="s">
        <v>987</v>
      </c>
    </row>
    <row r="300" spans="1:23" s="14" customFormat="1">
      <c r="A300" s="162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30" t="s">
        <v>792</v>
      </c>
      <c r="U300" s="183">
        <v>1972</v>
      </c>
      <c r="V300" s="167">
        <v>0.04</v>
      </c>
      <c r="W300" s="24" t="s">
        <v>987</v>
      </c>
    </row>
    <row r="301" spans="1:23" s="14" customFormat="1">
      <c r="A301" s="162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30" t="s">
        <v>1153</v>
      </c>
      <c r="U301" s="183">
        <v>1974</v>
      </c>
      <c r="V301" s="167">
        <v>0.12</v>
      </c>
      <c r="W301" s="21" t="s">
        <v>824</v>
      </c>
    </row>
    <row r="302" spans="1:23" s="14" customFormat="1">
      <c r="A302" s="162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30" t="s">
        <v>1154</v>
      </c>
      <c r="U302" s="183">
        <v>1974</v>
      </c>
      <c r="V302" s="167">
        <v>9.8000000000000004E-2</v>
      </c>
      <c r="W302" s="24" t="s">
        <v>824</v>
      </c>
    </row>
    <row r="303" spans="1:23" s="14" customFormat="1">
      <c r="A303" s="162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30" t="s">
        <v>1155</v>
      </c>
      <c r="U303" s="183">
        <v>1975</v>
      </c>
      <c r="V303" s="167">
        <v>8.6999999999999994E-2</v>
      </c>
      <c r="W303" s="24" t="s">
        <v>858</v>
      </c>
    </row>
    <row r="304" spans="1:23" s="14" customFormat="1">
      <c r="A304" s="162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30" t="s">
        <v>850</v>
      </c>
      <c r="U304" s="183">
        <v>1975</v>
      </c>
      <c r="V304" s="167">
        <v>0.13300000000000001</v>
      </c>
      <c r="W304" s="21" t="s">
        <v>858</v>
      </c>
    </row>
    <row r="305" spans="1:23" s="14" customFormat="1">
      <c r="A305" s="162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30" t="s">
        <v>1156</v>
      </c>
      <c r="U305" s="183">
        <v>1972</v>
      </c>
      <c r="V305" s="169" t="s">
        <v>1157</v>
      </c>
      <c r="W305" s="21" t="s">
        <v>918</v>
      </c>
    </row>
    <row r="306" spans="1:23" s="14" customFormat="1">
      <c r="A306" s="162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30" t="s">
        <v>1158</v>
      </c>
      <c r="U306" s="183">
        <v>1972</v>
      </c>
      <c r="V306" s="169" t="s">
        <v>1159</v>
      </c>
      <c r="W306" s="21" t="s">
        <v>918</v>
      </c>
    </row>
    <row r="307" spans="1:23" s="14" customFormat="1" ht="30">
      <c r="A307" s="21" t="s">
        <v>2387</v>
      </c>
      <c r="B307" s="19" t="s">
        <v>1160</v>
      </c>
      <c r="C307" s="19"/>
      <c r="D307" s="19"/>
      <c r="E307" s="19"/>
      <c r="F307" s="19"/>
      <c r="G307" s="19"/>
      <c r="H307" s="19"/>
      <c r="I307" s="19"/>
      <c r="J307" s="21" t="s">
        <v>1161</v>
      </c>
      <c r="K307" s="164" t="s">
        <v>2587</v>
      </c>
      <c r="L307" s="21" t="s">
        <v>1162</v>
      </c>
      <c r="M307" s="19"/>
      <c r="O307" s="19"/>
      <c r="P307" s="19"/>
      <c r="Q307" s="19"/>
      <c r="R307" s="19"/>
      <c r="S307" s="19"/>
      <c r="T307" s="165" t="s">
        <v>614</v>
      </c>
      <c r="U307" s="15">
        <v>1982</v>
      </c>
      <c r="V307" s="15">
        <v>2.1</v>
      </c>
      <c r="W307" s="21" t="s">
        <v>731</v>
      </c>
    </row>
    <row r="308" spans="1:23" s="14" customFormat="1">
      <c r="A308" s="21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21" t="s">
        <v>1165</v>
      </c>
      <c r="N308" s="15">
        <v>1963</v>
      </c>
      <c r="O308" s="15">
        <v>0.11899999999999999</v>
      </c>
      <c r="P308" s="21" t="s">
        <v>2528</v>
      </c>
      <c r="Q308" s="15">
        <v>5</v>
      </c>
      <c r="R308" s="176"/>
      <c r="S308" s="15">
        <v>5</v>
      </c>
      <c r="T308" s="30" t="s">
        <v>1163</v>
      </c>
      <c r="U308" s="183">
        <v>2005</v>
      </c>
      <c r="V308" s="167">
        <v>7.0000000000000007E-2</v>
      </c>
      <c r="W308" s="21" t="s">
        <v>1164</v>
      </c>
    </row>
    <row r="309" spans="1:23" s="14" customFormat="1">
      <c r="A309" s="16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30" t="s">
        <v>1822</v>
      </c>
      <c r="U309" s="183">
        <v>1985</v>
      </c>
      <c r="V309" s="167">
        <v>0.36</v>
      </c>
      <c r="W309" s="21" t="s">
        <v>858</v>
      </c>
    </row>
    <row r="310" spans="1:23" s="14" customFormat="1">
      <c r="A310" s="16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30" t="s">
        <v>1167</v>
      </c>
      <c r="U310" s="183">
        <v>1986</v>
      </c>
      <c r="V310" s="167">
        <v>7.0000000000000007E-2</v>
      </c>
      <c r="W310" s="21" t="s">
        <v>1168</v>
      </c>
    </row>
    <row r="311" spans="1:23" s="14" customFormat="1">
      <c r="A311" s="16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30" t="s">
        <v>1169</v>
      </c>
      <c r="U311" s="183">
        <v>1987</v>
      </c>
      <c r="V311" s="167">
        <v>0.22</v>
      </c>
      <c r="W311" s="21" t="s">
        <v>1170</v>
      </c>
    </row>
    <row r="312" spans="1:23" s="14" customFormat="1" ht="30">
      <c r="A312" s="21" t="s">
        <v>2414</v>
      </c>
      <c r="B312" s="19"/>
      <c r="C312" s="16">
        <v>2006</v>
      </c>
      <c r="D312" s="16" t="s">
        <v>616</v>
      </c>
      <c r="E312" s="16">
        <v>0.36499999999999999</v>
      </c>
      <c r="F312" s="194" t="s">
        <v>733</v>
      </c>
      <c r="G312" s="194">
        <v>9</v>
      </c>
      <c r="H312" s="194"/>
      <c r="I312" s="194">
        <v>9</v>
      </c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78" t="s">
        <v>615</v>
      </c>
      <c r="U312" s="15">
        <v>1984</v>
      </c>
      <c r="V312" s="15">
        <v>0.57499999999999996</v>
      </c>
      <c r="W312" s="21" t="s">
        <v>732</v>
      </c>
    </row>
    <row r="313" spans="1:23" s="14" customFormat="1">
      <c r="A313" s="16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26" t="s">
        <v>617</v>
      </c>
      <c r="U313" s="16">
        <v>2005</v>
      </c>
      <c r="V313" s="16">
        <v>0.15</v>
      </c>
      <c r="W313" s="16" t="s">
        <v>734</v>
      </c>
    </row>
    <row r="314" spans="1:23" s="14" customFormat="1" ht="30">
      <c r="A314" s="16" t="s">
        <v>2415</v>
      </c>
      <c r="B314" s="19"/>
      <c r="C314" s="19"/>
      <c r="D314" s="19"/>
      <c r="E314" s="19"/>
      <c r="F314" s="19"/>
      <c r="G314" s="19"/>
      <c r="H314" s="19"/>
      <c r="I314" s="19"/>
      <c r="J314" s="21" t="s">
        <v>1182</v>
      </c>
      <c r="K314" s="164" t="s">
        <v>2583</v>
      </c>
      <c r="L314" s="176" t="s">
        <v>58</v>
      </c>
      <c r="M314" s="19"/>
      <c r="N314" s="19"/>
      <c r="O314" s="19"/>
      <c r="P314" s="19"/>
      <c r="Q314" s="19"/>
      <c r="R314" s="19"/>
      <c r="S314" s="19"/>
      <c r="T314" s="165" t="s">
        <v>619</v>
      </c>
      <c r="U314" s="15">
        <v>1983</v>
      </c>
      <c r="V314" s="15">
        <v>0.35</v>
      </c>
      <c r="W314" s="21" t="s">
        <v>721</v>
      </c>
    </row>
    <row r="315" spans="1:23" s="14" customFormat="1">
      <c r="A315" s="16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65" t="s">
        <v>620</v>
      </c>
      <c r="U315" s="15">
        <v>1981</v>
      </c>
      <c r="V315" s="15">
        <v>0.46</v>
      </c>
      <c r="W315" s="21" t="s">
        <v>736</v>
      </c>
    </row>
    <row r="316" spans="1:23" s="14" customFormat="1">
      <c r="A316" s="16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65" t="s">
        <v>621</v>
      </c>
      <c r="U316" s="15">
        <v>1983</v>
      </c>
      <c r="V316" s="15">
        <v>0.4</v>
      </c>
      <c r="W316" s="21" t="s">
        <v>729</v>
      </c>
    </row>
    <row r="317" spans="1:23" s="14" customFormat="1" ht="25.5">
      <c r="A317" s="16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31" t="s">
        <v>1061</v>
      </c>
      <c r="U317" s="15">
        <v>2003</v>
      </c>
      <c r="V317" s="21" t="s">
        <v>1187</v>
      </c>
      <c r="W317" s="21" t="s">
        <v>1188</v>
      </c>
    </row>
    <row r="318" spans="1:23" s="14" customFormat="1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31" t="s">
        <v>1183</v>
      </c>
      <c r="U318" s="20">
        <v>2003</v>
      </c>
      <c r="V318" s="21" t="s">
        <v>726</v>
      </c>
      <c r="W318" s="21" t="s">
        <v>1164</v>
      </c>
    </row>
    <row r="319" spans="1:23" s="14" customForma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31" t="s">
        <v>1184</v>
      </c>
      <c r="U319" s="20">
        <v>1981</v>
      </c>
      <c r="V319" s="21" t="s">
        <v>1062</v>
      </c>
      <c r="W319" s="21" t="s">
        <v>862</v>
      </c>
    </row>
    <row r="320" spans="1:23" s="14" customFormat="1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30" t="s">
        <v>1185</v>
      </c>
      <c r="U320" s="195">
        <v>1985</v>
      </c>
      <c r="V320" s="21" t="s">
        <v>805</v>
      </c>
      <c r="W320" s="21" t="s">
        <v>1052</v>
      </c>
    </row>
    <row r="321" spans="1:23" s="14" customFormat="1">
      <c r="A321" s="16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30" t="s">
        <v>1186</v>
      </c>
      <c r="U321" s="195">
        <v>1987</v>
      </c>
      <c r="V321" s="169" t="s">
        <v>1056</v>
      </c>
      <c r="W321" s="21" t="s">
        <v>863</v>
      </c>
    </row>
    <row r="322" spans="1:23" s="14" customFormat="1" ht="30">
      <c r="A322" s="21" t="s">
        <v>2416</v>
      </c>
      <c r="B322" s="19"/>
      <c r="C322" s="19"/>
      <c r="D322" s="19"/>
      <c r="E322" s="19"/>
      <c r="F322" s="19"/>
      <c r="G322" s="19"/>
      <c r="H322" s="19"/>
      <c r="I322" s="19"/>
      <c r="J322" s="21" t="s">
        <v>1189</v>
      </c>
      <c r="K322" s="164" t="s">
        <v>2583</v>
      </c>
      <c r="L322" s="21" t="s">
        <v>1208</v>
      </c>
      <c r="M322" s="19"/>
      <c r="N322" s="19"/>
      <c r="O322" s="19"/>
      <c r="P322" s="19"/>
      <c r="Q322" s="19"/>
      <c r="R322" s="19"/>
      <c r="S322" s="19"/>
      <c r="T322" s="27" t="s">
        <v>622</v>
      </c>
      <c r="U322" s="183">
        <v>1983</v>
      </c>
      <c r="V322" s="15">
        <v>0.4</v>
      </c>
      <c r="W322" s="21" t="s">
        <v>729</v>
      </c>
    </row>
    <row r="323" spans="1:23" s="14" customFormat="1">
      <c r="A323" s="16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30" t="s">
        <v>1190</v>
      </c>
      <c r="U323" s="183">
        <v>1987</v>
      </c>
      <c r="V323" s="167">
        <v>0.18</v>
      </c>
      <c r="W323" s="21" t="s">
        <v>1133</v>
      </c>
    </row>
    <row r="324" spans="1:23" s="14" customFormat="1">
      <c r="A324" s="16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30" t="s">
        <v>1190</v>
      </c>
      <c r="U324" s="183">
        <v>1987</v>
      </c>
      <c r="V324" s="167">
        <v>0.18</v>
      </c>
      <c r="W324" s="21" t="s">
        <v>863</v>
      </c>
    </row>
    <row r="325" spans="1:23" s="14" customFormat="1" ht="30">
      <c r="A325" s="16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30" t="s">
        <v>1191</v>
      </c>
      <c r="U325" s="184">
        <v>1983</v>
      </c>
      <c r="V325" s="25" t="s">
        <v>1206</v>
      </c>
      <c r="W325" s="21" t="s">
        <v>1203</v>
      </c>
    </row>
    <row r="326" spans="1:23" s="14" customFormat="1">
      <c r="A326" s="16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30" t="s">
        <v>1192</v>
      </c>
      <c r="U326" s="183">
        <v>1985</v>
      </c>
      <c r="V326" s="169" t="s">
        <v>934</v>
      </c>
      <c r="W326" s="21" t="s">
        <v>1194</v>
      </c>
    </row>
    <row r="327" spans="1:23" s="14" customForma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30" t="s">
        <v>1195</v>
      </c>
      <c r="U327" s="183">
        <v>1985</v>
      </c>
      <c r="V327" s="169" t="s">
        <v>1207</v>
      </c>
      <c r="W327" s="21" t="s">
        <v>1194</v>
      </c>
    </row>
    <row r="328" spans="1:23" s="14" customFormat="1" ht="25.5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30" t="s">
        <v>1196</v>
      </c>
      <c r="U328" s="183">
        <v>1985</v>
      </c>
      <c r="V328" s="169" t="s">
        <v>805</v>
      </c>
      <c r="W328" s="21" t="s">
        <v>1204</v>
      </c>
    </row>
    <row r="329" spans="1:23" s="14" customFormat="1" ht="25.5">
      <c r="A329" s="162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30" t="s">
        <v>1197</v>
      </c>
      <c r="U329" s="183">
        <v>1986</v>
      </c>
      <c r="V329" s="169" t="s">
        <v>1073</v>
      </c>
      <c r="W329" s="21" t="s">
        <v>1205</v>
      </c>
    </row>
    <row r="330" spans="1:23" s="14" customFormat="1" ht="25.5">
      <c r="A330" s="162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30" t="s">
        <v>1198</v>
      </c>
      <c r="U330" s="183">
        <v>1986</v>
      </c>
      <c r="V330" s="169" t="s">
        <v>934</v>
      </c>
      <c r="W330" s="21" t="s">
        <v>1205</v>
      </c>
    </row>
    <row r="331" spans="1:23" s="14" customFormat="1" ht="25.5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8" t="s">
        <v>1201</v>
      </c>
      <c r="N331" s="16">
        <v>2007</v>
      </c>
      <c r="O331" s="16">
        <v>0.36499999999999999</v>
      </c>
      <c r="P331" s="18" t="s">
        <v>1202</v>
      </c>
      <c r="Q331" s="16">
        <v>12</v>
      </c>
      <c r="R331" s="16">
        <v>1</v>
      </c>
      <c r="S331" s="16">
        <v>13</v>
      </c>
      <c r="T331" s="22" t="s">
        <v>1199</v>
      </c>
      <c r="U331" s="184">
        <v>2008</v>
      </c>
      <c r="V331" s="185">
        <v>0.03</v>
      </c>
      <c r="W331" s="24" t="s">
        <v>1200</v>
      </c>
    </row>
    <row r="332" spans="1:23" s="14" customFormat="1" ht="30">
      <c r="A332" s="196">
        <v>42499</v>
      </c>
      <c r="B332" s="19"/>
      <c r="C332" s="19">
        <v>1960</v>
      </c>
      <c r="D332" s="19" t="s">
        <v>1855</v>
      </c>
      <c r="E332" s="19">
        <v>1.343</v>
      </c>
      <c r="F332" s="164" t="s">
        <v>714</v>
      </c>
      <c r="G332" s="19">
        <v>27</v>
      </c>
      <c r="H332" s="19"/>
      <c r="I332" s="19">
        <v>27</v>
      </c>
      <c r="J332" s="175" t="s">
        <v>1181</v>
      </c>
      <c r="K332" s="164" t="s">
        <v>2583</v>
      </c>
      <c r="L332" s="21" t="s">
        <v>2522</v>
      </c>
      <c r="M332" s="22"/>
      <c r="N332" s="16"/>
      <c r="O332" s="16"/>
      <c r="P332" s="18"/>
      <c r="Q332" s="16"/>
      <c r="R332" s="16"/>
      <c r="S332" s="16"/>
      <c r="T332" s="37" t="s">
        <v>1853</v>
      </c>
      <c r="U332" s="16">
        <v>1967</v>
      </c>
      <c r="V332" s="18">
        <v>0.25</v>
      </c>
      <c r="W332" s="18" t="s">
        <v>1852</v>
      </c>
    </row>
    <row r="333" spans="1:23" s="14" customFormat="1" ht="24">
      <c r="A333" s="18"/>
      <c r="B333" s="19"/>
      <c r="C333" s="19"/>
      <c r="D333" s="19"/>
      <c r="E333" s="19"/>
      <c r="F333" s="164"/>
      <c r="G333" s="19"/>
      <c r="H333" s="19"/>
      <c r="I333" s="19"/>
      <c r="J333" s="19"/>
      <c r="K333" s="19"/>
      <c r="L333" s="19"/>
      <c r="M333" s="22"/>
      <c r="N333" s="16"/>
      <c r="O333" s="16"/>
      <c r="P333" s="18"/>
      <c r="Q333" s="16"/>
      <c r="R333" s="16"/>
      <c r="S333" s="16"/>
      <c r="T333" s="37" t="s">
        <v>2493</v>
      </c>
      <c r="U333" s="16">
        <v>2007</v>
      </c>
      <c r="V333" s="18">
        <v>0.251</v>
      </c>
      <c r="W333" s="18" t="s">
        <v>1854</v>
      </c>
    </row>
    <row r="334" spans="1:23" s="14" customFormat="1" ht="30">
      <c r="A334" s="21" t="s">
        <v>2417</v>
      </c>
      <c r="B334" s="19" t="s">
        <v>1209</v>
      </c>
      <c r="C334" s="19"/>
      <c r="D334" s="19"/>
      <c r="E334" s="19"/>
      <c r="F334" s="19"/>
      <c r="G334" s="19"/>
      <c r="H334" s="19"/>
      <c r="I334" s="19"/>
      <c r="J334" s="21" t="s">
        <v>1210</v>
      </c>
      <c r="K334" s="164" t="s">
        <v>2587</v>
      </c>
      <c r="L334" s="21" t="s">
        <v>70</v>
      </c>
      <c r="M334" s="19"/>
      <c r="N334" s="19"/>
      <c r="O334" s="19"/>
      <c r="P334" s="19"/>
      <c r="Q334" s="19"/>
      <c r="R334" s="19"/>
      <c r="S334" s="19"/>
      <c r="T334" s="27" t="s">
        <v>614</v>
      </c>
      <c r="U334" s="183">
        <v>1982</v>
      </c>
      <c r="V334" s="15">
        <v>2.1</v>
      </c>
      <c r="W334" s="21" t="s">
        <v>731</v>
      </c>
    </row>
    <row r="335" spans="1:23" s="14" customFormat="1" ht="25.5">
      <c r="A335" s="162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21" t="s">
        <v>1165</v>
      </c>
      <c r="N335" s="15">
        <v>1963</v>
      </c>
      <c r="O335" s="15">
        <v>0.57199999999999995</v>
      </c>
      <c r="P335" s="21" t="s">
        <v>2529</v>
      </c>
      <c r="Q335" s="15">
        <v>18</v>
      </c>
      <c r="R335" s="15"/>
      <c r="S335" s="15">
        <v>18</v>
      </c>
      <c r="T335" s="30" t="s">
        <v>1163</v>
      </c>
      <c r="U335" s="183">
        <v>2005</v>
      </c>
      <c r="V335" s="167">
        <v>7.0000000000000007E-2</v>
      </c>
      <c r="W335" s="21" t="s">
        <v>1164</v>
      </c>
    </row>
    <row r="336" spans="1:23" s="14" customFormat="1">
      <c r="A336" s="162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30" t="s">
        <v>1166</v>
      </c>
      <c r="U336" s="183">
        <v>1985</v>
      </c>
      <c r="V336" s="167">
        <v>0.36</v>
      </c>
      <c r="W336" s="21" t="s">
        <v>858</v>
      </c>
    </row>
    <row r="337" spans="1:23" s="14" customFormat="1">
      <c r="A337" s="162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30" t="s">
        <v>1167</v>
      </c>
      <c r="U337" s="183">
        <v>1986</v>
      </c>
      <c r="V337" s="167">
        <v>7.0000000000000007E-2</v>
      </c>
      <c r="W337" s="21" t="s">
        <v>1168</v>
      </c>
    </row>
    <row r="338" spans="1:23" s="14" customFormat="1">
      <c r="A338" s="162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30" t="s">
        <v>1169</v>
      </c>
      <c r="U338" s="183">
        <v>1987</v>
      </c>
      <c r="V338" s="167">
        <v>0.22</v>
      </c>
      <c r="W338" s="21" t="s">
        <v>1170</v>
      </c>
    </row>
    <row r="339" spans="1:23" s="14" customFormat="1">
      <c r="A339" s="162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30" t="s">
        <v>1211</v>
      </c>
      <c r="U339" s="183">
        <v>1986</v>
      </c>
      <c r="V339" s="167">
        <v>0.28000000000000003</v>
      </c>
      <c r="W339" s="21" t="s">
        <v>1133</v>
      </c>
    </row>
    <row r="340" spans="1:23" s="14" customFormat="1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30" t="s">
        <v>1212</v>
      </c>
      <c r="U340" s="183">
        <v>1986</v>
      </c>
      <c r="V340" s="167">
        <v>0.09</v>
      </c>
      <c r="W340" s="21" t="s">
        <v>863</v>
      </c>
    </row>
    <row r="341" spans="1:23" s="14" customFormat="1">
      <c r="A341" s="21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30" t="s">
        <v>2508</v>
      </c>
      <c r="U341" s="183">
        <v>1987</v>
      </c>
      <c r="V341" s="167" t="s">
        <v>1825</v>
      </c>
      <c r="W341" s="21" t="s">
        <v>1170</v>
      </c>
    </row>
    <row r="342" spans="1:23" s="14" customFormat="1">
      <c r="A342" s="16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30" t="s">
        <v>1213</v>
      </c>
      <c r="U342" s="183">
        <v>1987</v>
      </c>
      <c r="V342" s="167">
        <v>0.09</v>
      </c>
      <c r="W342" s="21" t="s">
        <v>1170</v>
      </c>
    </row>
    <row r="343" spans="1:23" s="14" customFormat="1" ht="30">
      <c r="A343" s="21" t="s">
        <v>2547</v>
      </c>
      <c r="B343" s="19"/>
      <c r="C343" s="19"/>
      <c r="D343" s="19"/>
      <c r="E343" s="19"/>
      <c r="F343" s="19"/>
      <c r="G343" s="19"/>
      <c r="H343" s="19"/>
      <c r="I343" s="19"/>
      <c r="J343" s="21" t="s">
        <v>1214</v>
      </c>
      <c r="K343" s="164" t="s">
        <v>2583</v>
      </c>
      <c r="L343" s="21" t="s">
        <v>1019</v>
      </c>
      <c r="M343" s="19"/>
      <c r="N343" s="19"/>
      <c r="O343" s="19"/>
      <c r="P343" s="19"/>
      <c r="Q343" s="19"/>
      <c r="R343" s="19"/>
      <c r="S343" s="19"/>
      <c r="T343" s="165" t="s">
        <v>623</v>
      </c>
      <c r="U343" s="15">
        <v>1983</v>
      </c>
      <c r="V343" s="15">
        <v>1.1000000000000001</v>
      </c>
      <c r="W343" s="21" t="s">
        <v>721</v>
      </c>
    </row>
    <row r="344" spans="1:23" s="14" customFormat="1" ht="30">
      <c r="A344" s="21" t="s">
        <v>2418</v>
      </c>
      <c r="B344" s="19"/>
      <c r="C344" s="19"/>
      <c r="D344" s="19"/>
      <c r="E344" s="19"/>
      <c r="F344" s="19"/>
      <c r="G344" s="19"/>
      <c r="H344" s="19"/>
      <c r="I344" s="19"/>
      <c r="J344" s="21" t="s">
        <v>1215</v>
      </c>
      <c r="K344" s="164" t="s">
        <v>2583</v>
      </c>
      <c r="L344" s="24" t="s">
        <v>1019</v>
      </c>
      <c r="M344" s="19"/>
      <c r="N344" s="19"/>
      <c r="O344" s="19"/>
      <c r="P344" s="19"/>
      <c r="Q344" s="19"/>
      <c r="R344" s="19"/>
      <c r="S344" s="19"/>
      <c r="T344" s="165" t="s">
        <v>624</v>
      </c>
      <c r="U344" s="15">
        <v>1984</v>
      </c>
      <c r="V344" s="15">
        <v>0.53</v>
      </c>
      <c r="W344" s="21" t="s">
        <v>737</v>
      </c>
    </row>
    <row r="345" spans="1:23" s="14" customFormat="1">
      <c r="A345" s="16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33" t="s">
        <v>1216</v>
      </c>
      <c r="U345" s="183">
        <v>1988</v>
      </c>
      <c r="V345" s="185">
        <v>0.11</v>
      </c>
      <c r="W345" s="21" t="s">
        <v>1217</v>
      </c>
    </row>
    <row r="346" spans="1:23" s="14" customFormat="1">
      <c r="A346" s="16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30" t="s">
        <v>1218</v>
      </c>
      <c r="U346" s="183">
        <v>1988</v>
      </c>
      <c r="V346" s="169" t="s">
        <v>997</v>
      </c>
      <c r="W346" s="21" t="s">
        <v>1219</v>
      </c>
    </row>
    <row r="347" spans="1:23" s="14" customFormat="1">
      <c r="A347" s="16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30" t="s">
        <v>1220</v>
      </c>
      <c r="U347" s="184">
        <v>2008</v>
      </c>
      <c r="V347" s="25" t="s">
        <v>925</v>
      </c>
      <c r="W347" s="21" t="s">
        <v>556</v>
      </c>
    </row>
    <row r="348" spans="1:23" s="14" customFormat="1">
      <c r="A348" s="16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30" t="s">
        <v>1221</v>
      </c>
      <c r="U348" s="183">
        <v>1985</v>
      </c>
      <c r="V348" s="169" t="s">
        <v>1222</v>
      </c>
      <c r="W348" s="21" t="s">
        <v>1194</v>
      </c>
    </row>
    <row r="349" spans="1:23" s="14" customForma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30" t="s">
        <v>1223</v>
      </c>
      <c r="U349" s="183">
        <v>1985</v>
      </c>
      <c r="V349" s="169" t="s">
        <v>1224</v>
      </c>
      <c r="W349" s="21" t="s">
        <v>1052</v>
      </c>
    </row>
    <row r="350" spans="1:23" s="14" customForma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30" t="s">
        <v>1225</v>
      </c>
      <c r="U350" s="183">
        <v>1988</v>
      </c>
      <c r="V350" s="169" t="s">
        <v>1226</v>
      </c>
      <c r="W350" s="21" t="s">
        <v>1227</v>
      </c>
    </row>
    <row r="351" spans="1:23" s="14" customFormat="1">
      <c r="A351" s="197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30" t="s">
        <v>1228</v>
      </c>
      <c r="U351" s="183">
        <v>1988</v>
      </c>
      <c r="V351" s="167">
        <v>0.25</v>
      </c>
      <c r="W351" s="21" t="s">
        <v>860</v>
      </c>
    </row>
    <row r="352" spans="1:23" s="14" customFormat="1">
      <c r="A352" s="197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30" t="s">
        <v>1229</v>
      </c>
      <c r="U352" s="183">
        <v>1988</v>
      </c>
      <c r="V352" s="185">
        <v>0.223</v>
      </c>
      <c r="W352" s="24" t="s">
        <v>860</v>
      </c>
    </row>
    <row r="353" spans="1:23" s="14" customFormat="1">
      <c r="A353" s="197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30" t="s">
        <v>1230</v>
      </c>
      <c r="U353" s="183">
        <v>1988</v>
      </c>
      <c r="V353" s="185">
        <v>6.3E-2</v>
      </c>
      <c r="W353" s="24" t="s">
        <v>1231</v>
      </c>
    </row>
    <row r="354" spans="1:23" s="14" customFormat="1">
      <c r="A354" s="197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30" t="s">
        <v>1232</v>
      </c>
      <c r="U354" s="183">
        <v>1988</v>
      </c>
      <c r="V354" s="185">
        <v>0.3</v>
      </c>
      <c r="W354" s="21" t="s">
        <v>811</v>
      </c>
    </row>
    <row r="355" spans="1:23" s="14" customFormat="1" ht="25.5">
      <c r="A355" s="197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30" t="s">
        <v>1233</v>
      </c>
      <c r="U355" s="183">
        <v>1984</v>
      </c>
      <c r="V355" s="169" t="s">
        <v>1041</v>
      </c>
      <c r="W355" s="21" t="s">
        <v>1239</v>
      </c>
    </row>
    <row r="356" spans="1:23" s="14" customFormat="1">
      <c r="A356" s="197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21" t="s">
        <v>1165</v>
      </c>
      <c r="N356" s="15">
        <v>1965</v>
      </c>
      <c r="O356" s="16">
        <v>0.39600000000000002</v>
      </c>
      <c r="P356" s="21" t="s">
        <v>1235</v>
      </c>
      <c r="Q356" s="15">
        <v>16</v>
      </c>
      <c r="R356" s="21"/>
      <c r="S356" s="15">
        <v>16</v>
      </c>
      <c r="T356" s="33" t="s">
        <v>1234</v>
      </c>
      <c r="U356" s="184">
        <v>2006</v>
      </c>
      <c r="V356" s="185">
        <v>3.5000000000000003E-2</v>
      </c>
      <c r="W356" s="24" t="s">
        <v>811</v>
      </c>
    </row>
    <row r="357" spans="1:23" s="14" customFormat="1">
      <c r="A357" s="197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24" t="s">
        <v>1237</v>
      </c>
      <c r="N357" s="15">
        <v>1965</v>
      </c>
      <c r="O357" s="16">
        <v>0.626</v>
      </c>
      <c r="P357" s="21" t="s">
        <v>1238</v>
      </c>
      <c r="Q357" s="15">
        <v>16</v>
      </c>
      <c r="R357" s="21"/>
      <c r="S357" s="15">
        <v>16</v>
      </c>
      <c r="T357" s="33" t="s">
        <v>1236</v>
      </c>
      <c r="U357" s="184">
        <v>2006</v>
      </c>
      <c r="V357" s="185">
        <v>3.5000000000000003E-2</v>
      </c>
      <c r="W357" s="24" t="s">
        <v>811</v>
      </c>
    </row>
    <row r="358" spans="1:23" s="14" customFormat="1" ht="30">
      <c r="A358" s="21" t="s">
        <v>2419</v>
      </c>
      <c r="B358" s="19"/>
      <c r="C358" s="19"/>
      <c r="D358" s="19"/>
      <c r="E358" s="19"/>
      <c r="F358" s="19"/>
      <c r="G358" s="19"/>
      <c r="H358" s="19"/>
      <c r="I358" s="19"/>
      <c r="J358" s="21" t="s">
        <v>1240</v>
      </c>
      <c r="K358" s="164" t="s">
        <v>2583</v>
      </c>
      <c r="L358" s="176" t="s">
        <v>58</v>
      </c>
      <c r="M358" s="19"/>
      <c r="N358" s="19"/>
      <c r="O358" s="19"/>
      <c r="P358" s="19"/>
      <c r="Q358" s="19"/>
      <c r="R358" s="19"/>
      <c r="S358" s="19"/>
      <c r="T358" s="165" t="s">
        <v>625</v>
      </c>
      <c r="U358" s="15">
        <v>1991</v>
      </c>
      <c r="V358" s="15">
        <v>0.25</v>
      </c>
      <c r="W358" s="21" t="s">
        <v>721</v>
      </c>
    </row>
    <row r="359" spans="1:23" s="14" customFormat="1">
      <c r="A359" s="197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30" t="s">
        <v>1241</v>
      </c>
      <c r="U359" s="183">
        <v>1992</v>
      </c>
      <c r="V359" s="169" t="s">
        <v>1073</v>
      </c>
      <c r="W359" s="24" t="s">
        <v>1242</v>
      </c>
    </row>
    <row r="360" spans="1:23" s="14" customFormat="1">
      <c r="A360" s="197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30" t="s">
        <v>1243</v>
      </c>
      <c r="U360" s="195">
        <v>2004</v>
      </c>
      <c r="V360" s="167">
        <v>0.222</v>
      </c>
      <c r="W360" s="21" t="s">
        <v>811</v>
      </c>
    </row>
    <row r="361" spans="1:23" s="14" customFormat="1" ht="25.5">
      <c r="A361" s="197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33" t="s">
        <v>1244</v>
      </c>
      <c r="U361" s="183">
        <v>1995</v>
      </c>
      <c r="V361" s="169" t="s">
        <v>1245</v>
      </c>
      <c r="W361" s="21" t="s">
        <v>1249</v>
      </c>
    </row>
    <row r="362" spans="1:23" s="14" customFormat="1">
      <c r="A362" s="197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30" t="s">
        <v>1246</v>
      </c>
      <c r="U362" s="195">
        <v>1990</v>
      </c>
      <c r="V362" s="169" t="s">
        <v>1247</v>
      </c>
      <c r="W362" s="21" t="s">
        <v>1248</v>
      </c>
    </row>
    <row r="363" spans="1:23" s="14" customFormat="1" ht="30">
      <c r="A363" s="21" t="s">
        <v>2420</v>
      </c>
      <c r="B363" s="19"/>
      <c r="C363" s="19"/>
      <c r="D363" s="19"/>
      <c r="E363" s="19"/>
      <c r="F363" s="19"/>
      <c r="G363" s="19"/>
      <c r="H363" s="19"/>
      <c r="I363" s="19"/>
      <c r="J363" s="21" t="s">
        <v>2495</v>
      </c>
      <c r="K363" s="164" t="s">
        <v>2583</v>
      </c>
      <c r="L363" s="21" t="s">
        <v>1454</v>
      </c>
      <c r="M363" s="19"/>
      <c r="N363" s="19"/>
      <c r="O363" s="19"/>
      <c r="P363" s="19"/>
      <c r="Q363" s="19"/>
      <c r="R363" s="19"/>
      <c r="S363" s="19"/>
      <c r="T363" s="165" t="s">
        <v>626</v>
      </c>
      <c r="U363" s="15">
        <v>1988</v>
      </c>
      <c r="V363" s="15">
        <v>0.46</v>
      </c>
      <c r="W363" s="21" t="s">
        <v>738</v>
      </c>
    </row>
    <row r="364" spans="1:23" s="14" customFormat="1">
      <c r="A364" s="197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27" t="s">
        <v>627</v>
      </c>
      <c r="U364" s="15">
        <v>1984</v>
      </c>
      <c r="V364" s="15">
        <v>0.5</v>
      </c>
      <c r="W364" s="21" t="s">
        <v>732</v>
      </c>
    </row>
    <row r="365" spans="1:23" s="14" customFormat="1">
      <c r="A365" s="197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27" t="s">
        <v>2496</v>
      </c>
      <c r="U365" s="15">
        <v>1988</v>
      </c>
      <c r="V365" s="15">
        <v>0.42</v>
      </c>
      <c r="W365" s="21" t="s">
        <v>721</v>
      </c>
    </row>
    <row r="366" spans="1:23" s="14" customFormat="1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30" t="s">
        <v>1347</v>
      </c>
      <c r="U366" s="183">
        <v>1986</v>
      </c>
      <c r="V366" s="167">
        <v>3.5000000000000003E-2</v>
      </c>
      <c r="W366" s="21" t="s">
        <v>858</v>
      </c>
    </row>
    <row r="367" spans="1:23" s="14" customForma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30" t="s">
        <v>2497</v>
      </c>
      <c r="U367" s="183">
        <v>1985</v>
      </c>
      <c r="V367" s="167">
        <v>0.23499999999999999</v>
      </c>
      <c r="W367" s="21" t="s">
        <v>863</v>
      </c>
    </row>
    <row r="368" spans="1:23" s="14" customFormat="1" ht="25.5">
      <c r="A368" s="197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33" t="s">
        <v>2498</v>
      </c>
      <c r="U368" s="183">
        <v>1985</v>
      </c>
      <c r="V368" s="167">
        <v>6.5000000000000002E-2</v>
      </c>
      <c r="W368" s="21" t="s">
        <v>1261</v>
      </c>
    </row>
    <row r="369" spans="1:23" s="14" customFormat="1" ht="30">
      <c r="A369" s="197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33" t="s">
        <v>2499</v>
      </c>
      <c r="U369" s="183">
        <v>1984</v>
      </c>
      <c r="V369" s="167">
        <v>0.16</v>
      </c>
      <c r="W369" s="24" t="s">
        <v>1260</v>
      </c>
    </row>
    <row r="370" spans="1:23" s="14" customFormat="1">
      <c r="A370" s="197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30" t="s">
        <v>2500</v>
      </c>
      <c r="U370" s="183">
        <v>1988</v>
      </c>
      <c r="V370" s="167">
        <v>0.25</v>
      </c>
      <c r="W370" s="21" t="s">
        <v>825</v>
      </c>
    </row>
    <row r="371" spans="1:23" s="14" customFormat="1" ht="30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6" t="s">
        <v>1255</v>
      </c>
      <c r="N371" s="16">
        <v>1965</v>
      </c>
      <c r="O371" s="16">
        <v>0.71699999999999997</v>
      </c>
      <c r="P371" s="18" t="s">
        <v>1256</v>
      </c>
      <c r="Q371" s="16">
        <v>29</v>
      </c>
      <c r="R371" s="16"/>
      <c r="S371" s="16">
        <v>29</v>
      </c>
      <c r="T371" s="30" t="s">
        <v>1254</v>
      </c>
      <c r="U371" s="183">
        <v>2009</v>
      </c>
      <c r="V371" s="167">
        <v>0.193</v>
      </c>
      <c r="W371" s="21" t="s">
        <v>811</v>
      </c>
    </row>
    <row r="372" spans="1:23" s="14" customFormat="1">
      <c r="A372" s="197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8" t="s">
        <v>1258</v>
      </c>
      <c r="N372" s="16">
        <v>1965</v>
      </c>
      <c r="O372" s="16">
        <v>0.56299999999999994</v>
      </c>
      <c r="P372" s="18" t="s">
        <v>1256</v>
      </c>
      <c r="Q372" s="16">
        <v>19</v>
      </c>
      <c r="R372" s="16"/>
      <c r="S372" s="16">
        <v>19</v>
      </c>
      <c r="T372" s="22" t="s">
        <v>1257</v>
      </c>
      <c r="U372" s="198">
        <v>1965</v>
      </c>
      <c r="V372" s="199">
        <v>0.107</v>
      </c>
      <c r="W372" s="21" t="s">
        <v>811</v>
      </c>
    </row>
    <row r="373" spans="1:23" s="14" customFormat="1">
      <c r="A373" s="197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30" t="s">
        <v>1259</v>
      </c>
      <c r="U373" s="183">
        <v>2009</v>
      </c>
      <c r="V373" s="167">
        <v>0.107</v>
      </c>
      <c r="W373" s="21" t="s">
        <v>811</v>
      </c>
    </row>
    <row r="374" spans="1:23" s="14" customFormat="1" ht="30">
      <c r="A374" s="21" t="s">
        <v>2421</v>
      </c>
      <c r="B374" s="19"/>
      <c r="C374" s="19"/>
      <c r="D374" s="19"/>
      <c r="E374" s="19"/>
      <c r="F374" s="19"/>
      <c r="G374" s="19"/>
      <c r="H374" s="19"/>
      <c r="I374" s="19"/>
      <c r="J374" s="21" t="s">
        <v>2494</v>
      </c>
      <c r="K374" s="164" t="s">
        <v>2583</v>
      </c>
      <c r="L374" s="21" t="s">
        <v>70</v>
      </c>
      <c r="M374" s="19"/>
      <c r="N374" s="19"/>
      <c r="O374" s="19"/>
      <c r="P374" s="19"/>
      <c r="Q374" s="19"/>
      <c r="R374" s="19"/>
      <c r="S374" s="19"/>
      <c r="T374" s="27" t="s">
        <v>2496</v>
      </c>
      <c r="U374" s="15">
        <v>1988</v>
      </c>
      <c r="V374" s="15">
        <v>0.42</v>
      </c>
      <c r="W374" s="21" t="s">
        <v>721</v>
      </c>
    </row>
    <row r="375" spans="1:23" s="14" customFormat="1">
      <c r="A375" s="197"/>
      <c r="B375" s="19"/>
      <c r="C375" s="19"/>
      <c r="D375" s="19"/>
      <c r="E375" s="19"/>
      <c r="F375" s="19"/>
      <c r="G375" s="19"/>
      <c r="H375" s="19"/>
      <c r="I375" s="19"/>
      <c r="J375" s="21"/>
      <c r="K375" s="19"/>
      <c r="L375" s="21"/>
      <c r="M375" s="19"/>
      <c r="N375" s="19"/>
      <c r="O375" s="19"/>
      <c r="P375" s="19"/>
      <c r="Q375" s="19"/>
      <c r="R375" s="19"/>
      <c r="S375" s="19"/>
      <c r="T375" s="30" t="s">
        <v>1347</v>
      </c>
      <c r="U375" s="183">
        <v>1986</v>
      </c>
      <c r="V375" s="167">
        <v>3.5000000000000003E-2</v>
      </c>
      <c r="W375" s="21" t="s">
        <v>858</v>
      </c>
    </row>
    <row r="376" spans="1:23" s="14" customFormat="1">
      <c r="A376" s="197"/>
      <c r="B376" s="19"/>
      <c r="C376" s="19"/>
      <c r="D376" s="19"/>
      <c r="E376" s="19"/>
      <c r="F376" s="19"/>
      <c r="G376" s="19"/>
      <c r="H376" s="19"/>
      <c r="I376" s="19"/>
      <c r="J376" s="21"/>
      <c r="K376" s="19"/>
      <c r="L376" s="21"/>
      <c r="M376" s="19"/>
      <c r="N376" s="19"/>
      <c r="O376" s="19"/>
      <c r="P376" s="19"/>
      <c r="Q376" s="19"/>
      <c r="R376" s="19"/>
      <c r="S376" s="19"/>
      <c r="T376" s="30" t="s">
        <v>2497</v>
      </c>
      <c r="U376" s="183">
        <v>1985</v>
      </c>
      <c r="V376" s="167">
        <v>0.23499999999999999</v>
      </c>
      <c r="W376" s="21" t="s">
        <v>863</v>
      </c>
    </row>
    <row r="377" spans="1:23" s="14" customFormat="1" ht="25.5">
      <c r="A377" s="197"/>
      <c r="B377" s="19"/>
      <c r="C377" s="19"/>
      <c r="D377" s="19"/>
      <c r="E377" s="19"/>
      <c r="F377" s="19"/>
      <c r="G377" s="19"/>
      <c r="H377" s="19"/>
      <c r="I377" s="19"/>
      <c r="J377" s="21"/>
      <c r="K377" s="19"/>
      <c r="L377" s="21"/>
      <c r="M377" s="19"/>
      <c r="N377" s="19"/>
      <c r="O377" s="19"/>
      <c r="P377" s="19"/>
      <c r="Q377" s="19"/>
      <c r="R377" s="19"/>
      <c r="S377" s="19"/>
      <c r="T377" s="33" t="s">
        <v>2498</v>
      </c>
      <c r="U377" s="183">
        <v>1985</v>
      </c>
      <c r="V377" s="167">
        <v>6.5000000000000002E-2</v>
      </c>
      <c r="W377" s="21" t="s">
        <v>1261</v>
      </c>
    </row>
    <row r="378" spans="1:23" s="14" customFormat="1" ht="30">
      <c r="A378" s="197"/>
      <c r="B378" s="19"/>
      <c r="C378" s="19"/>
      <c r="D378" s="19"/>
      <c r="E378" s="19"/>
      <c r="F378" s="19"/>
      <c r="G378" s="19"/>
      <c r="H378" s="19"/>
      <c r="I378" s="19"/>
      <c r="J378" s="21"/>
      <c r="K378" s="19"/>
      <c r="L378" s="21"/>
      <c r="M378" s="19"/>
      <c r="N378" s="19"/>
      <c r="O378" s="19"/>
      <c r="P378" s="19"/>
      <c r="Q378" s="19"/>
      <c r="R378" s="19"/>
      <c r="S378" s="19"/>
      <c r="T378" s="33" t="s">
        <v>2499</v>
      </c>
      <c r="U378" s="183">
        <v>1984</v>
      </c>
      <c r="V378" s="167">
        <v>0.16</v>
      </c>
      <c r="W378" s="24" t="s">
        <v>1260</v>
      </c>
    </row>
    <row r="379" spans="1:23" s="14" customFormat="1">
      <c r="A379" s="197"/>
      <c r="B379" s="19"/>
      <c r="C379" s="19"/>
      <c r="D379" s="19"/>
      <c r="E379" s="19"/>
      <c r="F379" s="19"/>
      <c r="G379" s="19"/>
      <c r="H379" s="19"/>
      <c r="I379" s="19"/>
      <c r="J379" s="21"/>
      <c r="K379" s="19"/>
      <c r="L379" s="21"/>
      <c r="M379" s="19"/>
      <c r="N379" s="19"/>
      <c r="O379" s="19"/>
      <c r="P379" s="19"/>
      <c r="Q379" s="19"/>
      <c r="R379" s="19"/>
      <c r="S379" s="19"/>
      <c r="T379" s="30" t="s">
        <v>2500</v>
      </c>
      <c r="U379" s="183">
        <v>1988</v>
      </c>
      <c r="V379" s="167">
        <v>0.25</v>
      </c>
      <c r="W379" s="21" t="s">
        <v>825</v>
      </c>
    </row>
    <row r="380" spans="1:23" s="14" customFormat="1">
      <c r="A380" s="197"/>
      <c r="B380" s="19"/>
      <c r="C380" s="19"/>
      <c r="D380" s="19"/>
      <c r="E380" s="19"/>
      <c r="F380" s="19"/>
      <c r="G380" s="19"/>
      <c r="H380" s="19"/>
      <c r="I380" s="19"/>
      <c r="J380" s="21"/>
      <c r="K380" s="19"/>
      <c r="L380" s="21"/>
      <c r="M380" s="19"/>
      <c r="N380" s="19"/>
      <c r="O380" s="19"/>
      <c r="P380" s="19"/>
      <c r="Q380" s="19"/>
      <c r="R380" s="19"/>
      <c r="S380" s="19"/>
      <c r="T380" s="30" t="s">
        <v>1826</v>
      </c>
      <c r="U380" s="183">
        <v>1988</v>
      </c>
      <c r="V380" s="167">
        <v>0.42</v>
      </c>
      <c r="W380" s="21" t="s">
        <v>878</v>
      </c>
    </row>
    <row r="381" spans="1:23" s="14" customFormat="1" ht="30">
      <c r="A381" s="21" t="s">
        <v>2548</v>
      </c>
      <c r="B381" s="19"/>
      <c r="C381" s="19"/>
      <c r="D381" s="19"/>
      <c r="E381" s="19"/>
      <c r="F381" s="19"/>
      <c r="G381" s="19"/>
      <c r="H381" s="19"/>
      <c r="I381" s="19"/>
      <c r="J381" s="21" t="s">
        <v>1279</v>
      </c>
      <c r="K381" s="164" t="s">
        <v>2583</v>
      </c>
      <c r="L381" s="176" t="s">
        <v>58</v>
      </c>
      <c r="M381" s="19"/>
      <c r="N381" s="19"/>
      <c r="O381" s="19"/>
      <c r="P381" s="19"/>
      <c r="Q381" s="19"/>
      <c r="R381" s="19"/>
      <c r="S381" s="19"/>
      <c r="T381" s="165" t="s">
        <v>628</v>
      </c>
      <c r="U381" s="15">
        <v>1988</v>
      </c>
      <c r="V381" s="21" t="s">
        <v>739</v>
      </c>
      <c r="W381" s="21" t="s">
        <v>721</v>
      </c>
    </row>
    <row r="382" spans="1:23" s="14" customFormat="1">
      <c r="A382" s="197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30" t="s">
        <v>1280</v>
      </c>
      <c r="U382" s="183">
        <v>1988</v>
      </c>
      <c r="V382" s="169" t="s">
        <v>1193</v>
      </c>
      <c r="W382" s="21" t="s">
        <v>1133</v>
      </c>
    </row>
    <row r="383" spans="1:23" s="14" customFormat="1">
      <c r="A383" s="197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30" t="s">
        <v>1281</v>
      </c>
      <c r="U383" s="183">
        <v>1988</v>
      </c>
      <c r="V383" s="167">
        <v>0.1</v>
      </c>
      <c r="W383" s="21" t="s">
        <v>1133</v>
      </c>
    </row>
    <row r="384" spans="1:23" s="14" customFormat="1">
      <c r="A384" s="197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30" t="s">
        <v>1282</v>
      </c>
      <c r="U384" s="183">
        <v>1988</v>
      </c>
      <c r="V384" s="167">
        <v>0.1</v>
      </c>
      <c r="W384" s="21" t="s">
        <v>1283</v>
      </c>
    </row>
    <row r="385" spans="1:23" s="14" customFormat="1" ht="25.5">
      <c r="A385" s="197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30" t="s">
        <v>1284</v>
      </c>
      <c r="U385" s="183">
        <v>1988</v>
      </c>
      <c r="V385" s="167">
        <v>0.04</v>
      </c>
      <c r="W385" s="21" t="s">
        <v>1283</v>
      </c>
    </row>
    <row r="386" spans="1:23" s="14" customFormat="1">
      <c r="A386" s="19"/>
      <c r="B386" s="170"/>
      <c r="C386" s="170"/>
      <c r="D386" s="170"/>
      <c r="E386" s="170"/>
      <c r="F386" s="170"/>
      <c r="G386" s="170"/>
      <c r="H386" s="170"/>
      <c r="I386" s="170"/>
      <c r="J386" s="170"/>
      <c r="K386" s="19"/>
      <c r="L386" s="200"/>
      <c r="M386" s="170"/>
      <c r="N386" s="170"/>
      <c r="O386" s="170"/>
      <c r="P386" s="170"/>
      <c r="Q386" s="170"/>
      <c r="R386" s="170"/>
      <c r="S386" s="170"/>
      <c r="T386" s="30" t="s">
        <v>1827</v>
      </c>
      <c r="U386" s="201">
        <v>1988</v>
      </c>
      <c r="V386" s="202">
        <v>2.5000000000000001E-2</v>
      </c>
      <c r="W386" s="175" t="s">
        <v>1828</v>
      </c>
    </row>
    <row r="387" spans="1:23" s="14" customFormat="1" ht="30">
      <c r="A387" s="21" t="s">
        <v>2592</v>
      </c>
      <c r="B387" s="19"/>
      <c r="C387" s="19"/>
      <c r="D387" s="19"/>
      <c r="E387" s="19"/>
      <c r="F387" s="19"/>
      <c r="G387" s="19"/>
      <c r="H387" s="19"/>
      <c r="I387" s="19"/>
      <c r="J387" s="21" t="s">
        <v>1262</v>
      </c>
      <c r="K387" s="164" t="s">
        <v>2583</v>
      </c>
      <c r="L387" s="176" t="s">
        <v>58</v>
      </c>
      <c r="M387" s="19"/>
      <c r="N387" s="19"/>
      <c r="O387" s="19"/>
      <c r="P387" s="19"/>
      <c r="Q387" s="19"/>
      <c r="R387" s="19"/>
      <c r="S387" s="19"/>
      <c r="T387" s="26" t="s">
        <v>618</v>
      </c>
      <c r="U387" s="16">
        <v>1988</v>
      </c>
      <c r="V387" s="16">
        <v>0.82</v>
      </c>
      <c r="W387" s="16" t="s">
        <v>735</v>
      </c>
    </row>
    <row r="388" spans="1:23" s="14" customFormat="1">
      <c r="A388" s="197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30" t="s">
        <v>1263</v>
      </c>
      <c r="U388" s="183">
        <v>1992</v>
      </c>
      <c r="V388" s="169" t="s">
        <v>934</v>
      </c>
      <c r="W388" s="21" t="s">
        <v>1264</v>
      </c>
    </row>
    <row r="389" spans="1:23" s="14" customFormat="1">
      <c r="A389" s="197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30" t="s">
        <v>1265</v>
      </c>
      <c r="U389" s="195">
        <v>1989</v>
      </c>
      <c r="V389" s="167">
        <v>0.08</v>
      </c>
      <c r="W389" s="21" t="s">
        <v>860</v>
      </c>
    </row>
    <row r="390" spans="1:23" s="14" customFormat="1">
      <c r="A390" s="197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30" t="s">
        <v>1266</v>
      </c>
      <c r="U390" s="195">
        <v>1989</v>
      </c>
      <c r="V390" s="167">
        <v>0.03</v>
      </c>
      <c r="W390" s="21" t="s">
        <v>860</v>
      </c>
    </row>
    <row r="391" spans="1:23" s="14" customFormat="1">
      <c r="A391" s="197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30" t="s">
        <v>1267</v>
      </c>
      <c r="U391" s="195">
        <v>1989</v>
      </c>
      <c r="V391" s="167">
        <v>7.0000000000000007E-2</v>
      </c>
      <c r="W391" s="21" t="s">
        <v>860</v>
      </c>
    </row>
    <row r="392" spans="1:23" s="14" customFormat="1">
      <c r="A392" s="21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30" t="s">
        <v>1268</v>
      </c>
      <c r="U392" s="195">
        <v>2000</v>
      </c>
      <c r="V392" s="167">
        <v>0.09</v>
      </c>
      <c r="W392" s="21" t="s">
        <v>825</v>
      </c>
    </row>
    <row r="393" spans="1:23" s="14" customFormat="1">
      <c r="A393" s="197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30" t="s">
        <v>1269</v>
      </c>
      <c r="U393" s="195">
        <v>2000</v>
      </c>
      <c r="V393" s="167">
        <v>3.7999999999999999E-2</v>
      </c>
      <c r="W393" s="21" t="s">
        <v>1270</v>
      </c>
    </row>
    <row r="394" spans="1:23" s="14" customFormat="1">
      <c r="A394" s="197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30" t="s">
        <v>1271</v>
      </c>
      <c r="U394" s="195">
        <v>1989</v>
      </c>
      <c r="V394" s="167">
        <v>0.1</v>
      </c>
      <c r="W394" s="21" t="s">
        <v>860</v>
      </c>
    </row>
    <row r="395" spans="1:23" s="14" customFormat="1">
      <c r="A395" s="197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30" t="s">
        <v>1272</v>
      </c>
      <c r="U395" s="195">
        <v>1989</v>
      </c>
      <c r="V395" s="167">
        <v>0.1</v>
      </c>
      <c r="W395" s="21" t="s">
        <v>860</v>
      </c>
    </row>
    <row r="396" spans="1:23" s="14" customFormat="1">
      <c r="A396" s="197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30" t="s">
        <v>1273</v>
      </c>
      <c r="U396" s="195">
        <v>1989</v>
      </c>
      <c r="V396" s="167">
        <v>0.14000000000000001</v>
      </c>
      <c r="W396" s="21" t="s">
        <v>860</v>
      </c>
    </row>
    <row r="397" spans="1:23" s="14" customFormat="1">
      <c r="A397" s="197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30" t="s">
        <v>1274</v>
      </c>
      <c r="U397" s="183">
        <v>1988</v>
      </c>
      <c r="V397" s="169" t="s">
        <v>904</v>
      </c>
      <c r="W397" s="21" t="s">
        <v>1275</v>
      </c>
    </row>
    <row r="398" spans="1:23" s="14" customFormat="1">
      <c r="A398" s="197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30" t="s">
        <v>1276</v>
      </c>
      <c r="U398" s="183">
        <v>1989</v>
      </c>
      <c r="V398" s="169" t="s">
        <v>949</v>
      </c>
      <c r="W398" s="21" t="s">
        <v>863</v>
      </c>
    </row>
    <row r="399" spans="1:23" s="14" customFormat="1">
      <c r="A399" s="197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30" t="s">
        <v>1277</v>
      </c>
      <c r="U399" s="183">
        <v>1989</v>
      </c>
      <c r="V399" s="169" t="s">
        <v>1090</v>
      </c>
      <c r="W399" s="21" t="s">
        <v>863</v>
      </c>
    </row>
    <row r="400" spans="1:23" s="14" customFormat="1">
      <c r="A400" s="197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30" t="s">
        <v>1278</v>
      </c>
      <c r="U400" s="183">
        <v>1989</v>
      </c>
      <c r="V400" s="167">
        <v>0.23499999999999999</v>
      </c>
      <c r="W400" s="21" t="s">
        <v>863</v>
      </c>
    </row>
    <row r="401" spans="1:23" s="14" customFormat="1">
      <c r="A401" s="21" t="s">
        <v>2422</v>
      </c>
      <c r="B401" s="19" t="s">
        <v>1297</v>
      </c>
      <c r="C401" s="16">
        <v>2007</v>
      </c>
      <c r="D401" s="26" t="s">
        <v>631</v>
      </c>
      <c r="E401" s="16">
        <v>2.79</v>
      </c>
      <c r="F401" s="16" t="s">
        <v>742</v>
      </c>
      <c r="G401" s="16">
        <v>51</v>
      </c>
      <c r="H401" s="16"/>
      <c r="I401" s="16">
        <v>51</v>
      </c>
      <c r="J401" s="21" t="s">
        <v>1298</v>
      </c>
      <c r="K401" s="21" t="s">
        <v>2588</v>
      </c>
      <c r="L401" s="19"/>
      <c r="M401" s="19"/>
      <c r="N401" s="19"/>
      <c r="O401" s="19"/>
      <c r="P401" s="19"/>
      <c r="Q401" s="19"/>
      <c r="R401" s="19"/>
      <c r="S401" s="19"/>
      <c r="T401" s="181" t="s">
        <v>630</v>
      </c>
      <c r="U401" s="15">
        <v>1978</v>
      </c>
      <c r="V401" s="15">
        <v>0.32500000000000001</v>
      </c>
      <c r="W401" s="21" t="s">
        <v>720</v>
      </c>
    </row>
    <row r="402" spans="1:23" s="14" customFormat="1" ht="30">
      <c r="A402" s="162"/>
      <c r="B402" s="19"/>
      <c r="C402" s="19"/>
      <c r="D402" s="19"/>
      <c r="E402" s="19"/>
      <c r="F402" s="19"/>
      <c r="G402" s="19"/>
      <c r="H402" s="19"/>
      <c r="I402" s="19"/>
      <c r="J402" s="16" t="s">
        <v>1299</v>
      </c>
      <c r="K402" s="164" t="s">
        <v>2583</v>
      </c>
      <c r="L402" s="16" t="s">
        <v>1300</v>
      </c>
      <c r="M402" s="19"/>
      <c r="N402" s="19"/>
      <c r="O402" s="19"/>
      <c r="P402" s="19"/>
      <c r="Q402" s="19"/>
      <c r="R402" s="19"/>
      <c r="S402" s="19"/>
      <c r="T402" s="203" t="s">
        <v>632</v>
      </c>
      <c r="U402" s="16">
        <v>2006</v>
      </c>
      <c r="V402" s="16">
        <v>0.4</v>
      </c>
      <c r="W402" s="18" t="s">
        <v>743</v>
      </c>
    </row>
    <row r="403" spans="1:23" s="14" customFormat="1" ht="30">
      <c r="A403" s="162"/>
      <c r="B403" s="19"/>
      <c r="C403" s="19"/>
      <c r="D403" s="19"/>
      <c r="E403" s="19"/>
      <c r="F403" s="19"/>
      <c r="G403" s="19"/>
      <c r="H403" s="19"/>
      <c r="I403" s="19"/>
      <c r="J403" s="16" t="s">
        <v>1301</v>
      </c>
      <c r="K403" s="164" t="s">
        <v>2583</v>
      </c>
      <c r="L403" s="16" t="s">
        <v>70</v>
      </c>
      <c r="M403" s="19"/>
      <c r="N403" s="19"/>
      <c r="O403" s="19"/>
      <c r="P403" s="19"/>
      <c r="Q403" s="19"/>
      <c r="R403" s="19"/>
      <c r="S403" s="19"/>
      <c r="T403" s="204" t="s">
        <v>633</v>
      </c>
      <c r="U403" s="16">
        <v>1978</v>
      </c>
      <c r="V403" s="16">
        <v>0.06</v>
      </c>
      <c r="W403" s="16" t="s">
        <v>744</v>
      </c>
    </row>
    <row r="404" spans="1:23" s="14" customFormat="1" ht="30">
      <c r="A404" s="162"/>
      <c r="B404" s="19"/>
      <c r="C404" s="19"/>
      <c r="D404" s="19"/>
      <c r="E404" s="19"/>
      <c r="F404" s="19"/>
      <c r="G404" s="19"/>
      <c r="H404" s="19"/>
      <c r="I404" s="19"/>
      <c r="J404" s="16" t="s">
        <v>1302</v>
      </c>
      <c r="K404" s="164" t="s">
        <v>2583</v>
      </c>
      <c r="L404" s="16" t="s">
        <v>1300</v>
      </c>
      <c r="M404" s="19"/>
      <c r="N404" s="19"/>
      <c r="O404" s="19"/>
      <c r="P404" s="19"/>
      <c r="Q404" s="19"/>
      <c r="R404" s="19"/>
      <c r="S404" s="19"/>
      <c r="T404" s="204" t="s">
        <v>634</v>
      </c>
      <c r="U404" s="16">
        <v>1979</v>
      </c>
      <c r="V404" s="16">
        <v>0.23</v>
      </c>
      <c r="W404" s="16" t="s">
        <v>745</v>
      </c>
    </row>
    <row r="405" spans="1:23" s="14" customFormat="1" ht="30">
      <c r="A405" s="162"/>
      <c r="B405" s="19"/>
      <c r="C405" s="19"/>
      <c r="D405" s="19"/>
      <c r="E405" s="19"/>
      <c r="F405" s="19"/>
      <c r="G405" s="19"/>
      <c r="H405" s="19"/>
      <c r="I405" s="19"/>
      <c r="J405" s="16"/>
      <c r="K405" s="19"/>
      <c r="L405" s="16"/>
      <c r="M405" s="19"/>
      <c r="N405" s="19"/>
      <c r="O405" s="19"/>
      <c r="P405" s="19"/>
      <c r="Q405" s="19"/>
      <c r="R405" s="19"/>
      <c r="S405" s="19"/>
      <c r="T405" s="204" t="s">
        <v>635</v>
      </c>
      <c r="U405" s="16">
        <v>1979</v>
      </c>
      <c r="V405" s="16">
        <v>0.16</v>
      </c>
      <c r="W405" s="16" t="s">
        <v>746</v>
      </c>
    </row>
    <row r="406" spans="1:23" s="14" customFormat="1" ht="30">
      <c r="A406" s="21" t="s">
        <v>2423</v>
      </c>
      <c r="B406" s="19"/>
      <c r="C406" s="19"/>
      <c r="D406" s="19"/>
      <c r="E406" s="19"/>
      <c r="F406" s="19"/>
      <c r="G406" s="19"/>
      <c r="H406" s="19"/>
      <c r="I406" s="19"/>
      <c r="J406" s="21" t="s">
        <v>1303</v>
      </c>
      <c r="K406" s="21" t="s">
        <v>2588</v>
      </c>
      <c r="L406" s="21"/>
      <c r="M406" s="19"/>
      <c r="N406" s="19"/>
      <c r="O406" s="19"/>
      <c r="P406" s="19"/>
      <c r="Q406" s="19"/>
      <c r="R406" s="19"/>
      <c r="S406" s="19"/>
      <c r="T406" s="181" t="s">
        <v>636</v>
      </c>
      <c r="U406" s="24" t="s">
        <v>764</v>
      </c>
      <c r="V406" s="24" t="s">
        <v>1307</v>
      </c>
      <c r="W406" s="24" t="s">
        <v>1308</v>
      </c>
    </row>
    <row r="407" spans="1:23" s="14" customFormat="1" ht="30">
      <c r="B407" s="19"/>
      <c r="C407" s="19"/>
      <c r="D407" s="19"/>
      <c r="E407" s="19"/>
      <c r="F407" s="19"/>
      <c r="G407" s="19"/>
      <c r="H407" s="19"/>
      <c r="I407" s="19"/>
      <c r="J407" s="16" t="s">
        <v>1304</v>
      </c>
      <c r="K407" s="164" t="s">
        <v>2583</v>
      </c>
      <c r="L407" s="16" t="s">
        <v>1300</v>
      </c>
      <c r="M407" s="19"/>
      <c r="N407" s="19"/>
      <c r="O407" s="19"/>
      <c r="P407" s="19"/>
      <c r="Q407" s="19"/>
      <c r="R407" s="19"/>
      <c r="S407" s="19"/>
      <c r="T407" s="204" t="s">
        <v>637</v>
      </c>
      <c r="U407" s="16">
        <v>1978</v>
      </c>
      <c r="V407" s="16">
        <v>0.06</v>
      </c>
      <c r="W407" s="16" t="s">
        <v>744</v>
      </c>
    </row>
    <row r="408" spans="1:23" s="14" customFormat="1" ht="30">
      <c r="A408" s="205"/>
      <c r="B408" s="19"/>
      <c r="C408" s="19"/>
      <c r="D408" s="19"/>
      <c r="E408" s="19"/>
      <c r="F408" s="19"/>
      <c r="G408" s="19"/>
      <c r="H408" s="19"/>
      <c r="I408" s="19"/>
      <c r="J408" s="16" t="s">
        <v>1305</v>
      </c>
      <c r="K408" s="164" t="s">
        <v>2583</v>
      </c>
      <c r="L408" s="16" t="s">
        <v>70</v>
      </c>
      <c r="M408" s="19"/>
      <c r="N408" s="19"/>
      <c r="O408" s="19"/>
      <c r="P408" s="19"/>
      <c r="Q408" s="19"/>
      <c r="R408" s="19"/>
      <c r="S408" s="19"/>
      <c r="T408" s="204" t="s">
        <v>638</v>
      </c>
      <c r="U408" s="16">
        <v>1979</v>
      </c>
      <c r="V408" s="16">
        <v>0.23</v>
      </c>
      <c r="W408" s="16" t="s">
        <v>745</v>
      </c>
    </row>
    <row r="409" spans="1:23" s="14" customFormat="1" ht="30">
      <c r="A409" s="206"/>
      <c r="B409" s="19"/>
      <c r="C409" s="19"/>
      <c r="D409" s="19"/>
      <c r="E409" s="19"/>
      <c r="F409" s="19"/>
      <c r="G409" s="19"/>
      <c r="H409" s="19"/>
      <c r="I409" s="19"/>
      <c r="J409" s="16" t="s">
        <v>1306</v>
      </c>
      <c r="K409" s="164" t="s">
        <v>2583</v>
      </c>
      <c r="L409" s="16" t="s">
        <v>1300</v>
      </c>
      <c r="M409" s="19"/>
      <c r="N409" s="19"/>
      <c r="O409" s="19"/>
      <c r="P409" s="19"/>
      <c r="Q409" s="19"/>
      <c r="R409" s="19"/>
      <c r="S409" s="19"/>
      <c r="T409" s="207" t="s">
        <v>639</v>
      </c>
      <c r="U409" s="16">
        <v>1979</v>
      </c>
      <c r="V409" s="16">
        <v>0.16</v>
      </c>
      <c r="W409" s="16" t="s">
        <v>746</v>
      </c>
    </row>
    <row r="410" spans="1:23" s="14" customFormat="1" ht="30">
      <c r="A410" s="21" t="s">
        <v>2424</v>
      </c>
      <c r="B410" s="19" t="s">
        <v>1309</v>
      </c>
      <c r="C410" s="19"/>
      <c r="D410" s="19"/>
      <c r="E410" s="19"/>
      <c r="F410" s="19"/>
      <c r="G410" s="19"/>
      <c r="H410" s="19"/>
      <c r="I410" s="19"/>
      <c r="J410" s="16" t="s">
        <v>1311</v>
      </c>
      <c r="K410" s="164" t="s">
        <v>2583</v>
      </c>
      <c r="L410" s="21" t="s">
        <v>1454</v>
      </c>
      <c r="M410" s="19"/>
      <c r="N410" s="19"/>
      <c r="O410" s="19"/>
      <c r="P410" s="19"/>
      <c r="Q410" s="19"/>
      <c r="R410" s="19"/>
      <c r="S410" s="19"/>
      <c r="T410" s="27" t="s">
        <v>640</v>
      </c>
      <c r="U410" s="15">
        <v>1990</v>
      </c>
      <c r="V410" s="15">
        <v>1.4</v>
      </c>
      <c r="W410" s="21" t="s">
        <v>1310</v>
      </c>
    </row>
    <row r="411" spans="1:23" s="14" customFormat="1">
      <c r="A411" s="164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27" t="s">
        <v>641</v>
      </c>
      <c r="U411" s="15">
        <v>1985</v>
      </c>
      <c r="V411" s="15">
        <v>0.13</v>
      </c>
      <c r="W411" s="21" t="s">
        <v>1310</v>
      </c>
    </row>
    <row r="412" spans="1:23" s="14" customFormat="1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30" t="s">
        <v>1312</v>
      </c>
      <c r="U412" s="15">
        <v>1987</v>
      </c>
      <c r="V412" s="169" t="s">
        <v>1313</v>
      </c>
      <c r="W412" s="21" t="s">
        <v>1314</v>
      </c>
    </row>
    <row r="413" spans="1:23" s="14" customFormat="1" ht="30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33" t="s">
        <v>1315</v>
      </c>
      <c r="U413" s="15">
        <v>1987</v>
      </c>
      <c r="V413" s="25" t="s">
        <v>1193</v>
      </c>
      <c r="W413" s="24" t="s">
        <v>1321</v>
      </c>
    </row>
    <row r="414" spans="1:23" s="14" customFormat="1" ht="25.5">
      <c r="A414" s="162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30" t="s">
        <v>1316</v>
      </c>
      <c r="U414" s="15">
        <v>1987</v>
      </c>
      <c r="V414" s="169" t="s">
        <v>1317</v>
      </c>
      <c r="W414" s="21" t="s">
        <v>1033</v>
      </c>
    </row>
    <row r="415" spans="1:23" s="14" customFormat="1">
      <c r="A415" s="162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30" t="s">
        <v>1318</v>
      </c>
      <c r="U415" s="15">
        <v>1988</v>
      </c>
      <c r="V415" s="167">
        <v>0.15</v>
      </c>
      <c r="W415" s="21" t="s">
        <v>1170</v>
      </c>
    </row>
    <row r="416" spans="1:23" s="14" customFormat="1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33" t="s">
        <v>1319</v>
      </c>
      <c r="U416" s="15">
        <v>1987</v>
      </c>
      <c r="V416" s="167">
        <v>0.1</v>
      </c>
      <c r="W416" s="21" t="s">
        <v>1320</v>
      </c>
    </row>
    <row r="417" spans="1:23" s="14" customFormat="1" ht="30">
      <c r="A417" s="21" t="s">
        <v>2425</v>
      </c>
      <c r="B417" s="19"/>
      <c r="C417" s="19"/>
      <c r="D417" s="19"/>
      <c r="E417" s="19"/>
      <c r="F417" s="19"/>
      <c r="G417" s="19"/>
      <c r="H417" s="19"/>
      <c r="I417" s="19"/>
      <c r="J417" s="16" t="s">
        <v>1324</v>
      </c>
      <c r="K417" s="164" t="s">
        <v>2583</v>
      </c>
      <c r="L417" s="21" t="s">
        <v>1454</v>
      </c>
      <c r="M417" s="19"/>
      <c r="N417" s="19"/>
      <c r="O417" s="19"/>
      <c r="P417" s="19"/>
      <c r="Q417" s="19"/>
      <c r="R417" s="19"/>
      <c r="S417" s="19"/>
      <c r="T417" s="30" t="s">
        <v>1312</v>
      </c>
      <c r="U417" s="183">
        <v>1987</v>
      </c>
      <c r="V417" s="169" t="s">
        <v>1313</v>
      </c>
      <c r="W417" s="21" t="s">
        <v>1033</v>
      </c>
    </row>
    <row r="418" spans="1:23" s="14" customFormat="1">
      <c r="A418" s="164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30" t="s">
        <v>1315</v>
      </c>
      <c r="U418" s="183">
        <v>1987</v>
      </c>
      <c r="V418" s="167">
        <v>0.1</v>
      </c>
      <c r="W418" s="21" t="s">
        <v>1231</v>
      </c>
    </row>
    <row r="419" spans="1:23" s="14" customFormat="1" ht="25.5">
      <c r="A419" s="164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30" t="s">
        <v>1316</v>
      </c>
      <c r="U419" s="183">
        <v>1987</v>
      </c>
      <c r="V419" s="169" t="s">
        <v>1317</v>
      </c>
      <c r="W419" s="21" t="s">
        <v>1033</v>
      </c>
    </row>
    <row r="420" spans="1:23" s="14" customFormat="1">
      <c r="A420" s="164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30" t="s">
        <v>1318</v>
      </c>
      <c r="U420" s="183">
        <v>1988</v>
      </c>
      <c r="V420" s="167">
        <v>0.15</v>
      </c>
      <c r="W420" s="21" t="s">
        <v>1170</v>
      </c>
    </row>
    <row r="421" spans="1:23" s="14" customFormat="1" ht="30">
      <c r="A421" s="21" t="s">
        <v>2426</v>
      </c>
      <c r="B421" s="170"/>
      <c r="C421" s="170"/>
      <c r="D421" s="170"/>
      <c r="E421" s="170"/>
      <c r="F421" s="170"/>
      <c r="G421" s="170"/>
      <c r="H421" s="170"/>
      <c r="I421" s="170"/>
      <c r="J421" s="23" t="s">
        <v>1323</v>
      </c>
      <c r="K421" s="164" t="s">
        <v>2583</v>
      </c>
      <c r="L421" s="21" t="s">
        <v>1454</v>
      </c>
      <c r="M421" s="170"/>
      <c r="N421" s="170"/>
      <c r="O421" s="170"/>
      <c r="P421" s="170"/>
      <c r="Q421" s="170"/>
      <c r="R421" s="170"/>
      <c r="S421" s="170"/>
      <c r="T421" s="181" t="s">
        <v>642</v>
      </c>
      <c r="U421" s="15">
        <v>1984</v>
      </c>
      <c r="V421" s="15">
        <v>1.7</v>
      </c>
      <c r="W421" s="21" t="s">
        <v>1310</v>
      </c>
    </row>
    <row r="422" spans="1:23" s="14" customForma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65" t="s">
        <v>643</v>
      </c>
      <c r="U422" s="15">
        <v>1985</v>
      </c>
      <c r="V422" s="21" t="s">
        <v>747</v>
      </c>
      <c r="W422" s="21" t="s">
        <v>1310</v>
      </c>
    </row>
    <row r="423" spans="1:23" s="14" customFormat="1"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30" t="s">
        <v>1325</v>
      </c>
      <c r="U423" s="183">
        <v>1987</v>
      </c>
      <c r="V423" s="169" t="s">
        <v>1326</v>
      </c>
      <c r="W423" s="24" t="s">
        <v>1063</v>
      </c>
    </row>
    <row r="424" spans="1:23" s="14" customFormat="1">
      <c r="A424" s="164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33" t="s">
        <v>1327</v>
      </c>
      <c r="U424" s="183">
        <v>1987</v>
      </c>
      <c r="V424" s="169" t="s">
        <v>1328</v>
      </c>
      <c r="W424" s="24" t="s">
        <v>1033</v>
      </c>
    </row>
    <row r="425" spans="1:23" s="14" customFormat="1">
      <c r="A425" s="164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33" t="s">
        <v>1329</v>
      </c>
      <c r="U425" s="183">
        <v>1987</v>
      </c>
      <c r="V425" s="167">
        <v>0.12</v>
      </c>
      <c r="W425" s="24" t="s">
        <v>1330</v>
      </c>
    </row>
    <row r="426" spans="1:23" s="14" customFormat="1">
      <c r="A426" s="164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30" t="s">
        <v>1331</v>
      </c>
      <c r="U426" s="183">
        <v>1987</v>
      </c>
      <c r="V426" s="167">
        <v>0.08</v>
      </c>
      <c r="W426" s="24" t="s">
        <v>902</v>
      </c>
    </row>
    <row r="427" spans="1:23" s="14" customFormat="1"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30" t="s">
        <v>1332</v>
      </c>
      <c r="U427" s="183">
        <v>1987</v>
      </c>
      <c r="V427" s="167">
        <v>0.12</v>
      </c>
      <c r="W427" s="24" t="s">
        <v>902</v>
      </c>
    </row>
    <row r="428" spans="1:23" s="14" customFormat="1">
      <c r="A428" s="164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30" t="s">
        <v>1333</v>
      </c>
      <c r="U428" s="183">
        <v>1987</v>
      </c>
      <c r="V428" s="167">
        <v>7.0000000000000007E-2</v>
      </c>
      <c r="W428" s="24" t="s">
        <v>902</v>
      </c>
    </row>
    <row r="429" spans="1:23" s="14" customFormat="1">
      <c r="A429" s="164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33" t="s">
        <v>1334</v>
      </c>
      <c r="U429" s="184">
        <v>1987</v>
      </c>
      <c r="V429" s="185">
        <v>0.1</v>
      </c>
      <c r="W429" s="24" t="s">
        <v>1335</v>
      </c>
    </row>
    <row r="430" spans="1:23" s="14" customFormat="1" ht="30">
      <c r="A430" s="21" t="s">
        <v>2427</v>
      </c>
      <c r="B430" s="19"/>
      <c r="C430" s="19"/>
      <c r="D430" s="19"/>
      <c r="E430" s="19"/>
      <c r="F430" s="19"/>
      <c r="G430" s="19"/>
      <c r="H430" s="19"/>
      <c r="I430" s="19"/>
      <c r="J430" s="16" t="s">
        <v>1336</v>
      </c>
      <c r="K430" s="164" t="s">
        <v>2583</v>
      </c>
      <c r="L430" s="21" t="s">
        <v>1454</v>
      </c>
      <c r="M430" s="19"/>
      <c r="N430" s="19"/>
      <c r="O430" s="19"/>
      <c r="P430" s="19"/>
      <c r="Q430" s="19"/>
      <c r="R430" s="19"/>
      <c r="S430" s="19"/>
      <c r="T430" s="30" t="s">
        <v>1325</v>
      </c>
      <c r="U430" s="183">
        <v>1987</v>
      </c>
      <c r="V430" s="169" t="s">
        <v>1326</v>
      </c>
      <c r="W430" s="24" t="s">
        <v>1063</v>
      </c>
    </row>
    <row r="431" spans="1:23" s="14" customFormat="1"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33" t="s">
        <v>1327</v>
      </c>
      <c r="U431" s="183">
        <v>1987</v>
      </c>
      <c r="V431" s="169" t="s">
        <v>1328</v>
      </c>
      <c r="W431" s="24" t="s">
        <v>1314</v>
      </c>
    </row>
    <row r="432" spans="1:23" s="14" customFormat="1">
      <c r="A432" s="164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33" t="s">
        <v>1329</v>
      </c>
      <c r="U432" s="183">
        <v>1987</v>
      </c>
      <c r="V432" s="167">
        <v>0.12</v>
      </c>
      <c r="W432" s="24" t="s">
        <v>1330</v>
      </c>
    </row>
    <row r="433" spans="1:23" s="14" customFormat="1">
      <c r="A433" s="164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30" t="s">
        <v>1331</v>
      </c>
      <c r="U433" s="183">
        <v>1987</v>
      </c>
      <c r="V433" s="167">
        <v>0.08</v>
      </c>
      <c r="W433" s="24" t="s">
        <v>902</v>
      </c>
    </row>
    <row r="434" spans="1:23" s="14" customForma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30" t="s">
        <v>1332</v>
      </c>
      <c r="U434" s="183">
        <v>1987</v>
      </c>
      <c r="V434" s="167">
        <v>0.12</v>
      </c>
      <c r="W434" s="24" t="s">
        <v>902</v>
      </c>
    </row>
    <row r="435" spans="1:23" s="14" customFormat="1">
      <c r="A435" s="162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30" t="s">
        <v>1333</v>
      </c>
      <c r="U435" s="183">
        <v>1987</v>
      </c>
      <c r="V435" s="167">
        <v>7.0000000000000007E-2</v>
      </c>
      <c r="W435" s="24" t="s">
        <v>902</v>
      </c>
    </row>
    <row r="436" spans="1:23" s="14" customFormat="1" ht="30">
      <c r="A436" s="21" t="s">
        <v>2428</v>
      </c>
      <c r="B436" s="19" t="s">
        <v>1337</v>
      </c>
      <c r="C436" s="19"/>
      <c r="D436" s="19"/>
      <c r="E436" s="19"/>
      <c r="F436" s="19"/>
      <c r="G436" s="19"/>
      <c r="H436" s="19"/>
      <c r="I436" s="19"/>
      <c r="J436" s="16" t="s">
        <v>294</v>
      </c>
      <c r="K436" s="164" t="s">
        <v>2583</v>
      </c>
      <c r="L436" s="176" t="s">
        <v>58</v>
      </c>
      <c r="M436" s="19"/>
      <c r="N436" s="19"/>
      <c r="O436" s="19"/>
      <c r="P436" s="19"/>
      <c r="Q436" s="19"/>
      <c r="R436" s="19"/>
      <c r="S436" s="19"/>
      <c r="T436" s="165" t="s">
        <v>644</v>
      </c>
      <c r="U436" s="15">
        <v>1972</v>
      </c>
      <c r="V436" s="15">
        <v>1.6</v>
      </c>
      <c r="W436" s="21" t="s">
        <v>1338</v>
      </c>
    </row>
    <row r="437" spans="1:23" s="14" customFormat="1" ht="25.5">
      <c r="A437" s="162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30" t="s">
        <v>1263</v>
      </c>
      <c r="U437" s="183">
        <v>1974</v>
      </c>
      <c r="V437" s="169" t="s">
        <v>1339</v>
      </c>
      <c r="W437" s="21" t="s">
        <v>1359</v>
      </c>
    </row>
    <row r="438" spans="1:23" s="14" customFormat="1">
      <c r="A438" s="162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30" t="s">
        <v>1340</v>
      </c>
      <c r="U438" s="183">
        <v>1976</v>
      </c>
      <c r="V438" s="167">
        <v>0.2</v>
      </c>
      <c r="W438" s="24" t="s">
        <v>1341</v>
      </c>
    </row>
    <row r="439" spans="1:23" s="14" customFormat="1">
      <c r="A439" s="162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30" t="s">
        <v>1342</v>
      </c>
      <c r="U439" s="183">
        <v>1976</v>
      </c>
      <c r="V439" s="167">
        <v>0.15</v>
      </c>
      <c r="W439" s="21" t="s">
        <v>1341</v>
      </c>
    </row>
    <row r="440" spans="1:23" s="14" customFormat="1">
      <c r="A440" s="162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30" t="s">
        <v>1343</v>
      </c>
      <c r="U440" s="183">
        <v>1976</v>
      </c>
      <c r="V440" s="167">
        <v>0.08</v>
      </c>
      <c r="W440" s="21" t="s">
        <v>787</v>
      </c>
    </row>
    <row r="441" spans="1:23" s="14" customFormat="1">
      <c r="A441" s="162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30" t="s">
        <v>1344</v>
      </c>
      <c r="U441" s="183">
        <v>1976</v>
      </c>
      <c r="V441" s="167">
        <v>0.02</v>
      </c>
      <c r="W441" s="21" t="s">
        <v>858</v>
      </c>
    </row>
    <row r="442" spans="1:23" s="14" customFormat="1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30" t="s">
        <v>1345</v>
      </c>
      <c r="U442" s="183">
        <v>1975</v>
      </c>
      <c r="V442" s="169" t="s">
        <v>1346</v>
      </c>
      <c r="W442" s="21" t="s">
        <v>788</v>
      </c>
    </row>
    <row r="443" spans="1:23" s="14" customFormat="1">
      <c r="A443" s="164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30" t="s">
        <v>1347</v>
      </c>
      <c r="U443" s="183">
        <v>1974</v>
      </c>
      <c r="V443" s="167">
        <v>3.6999999999999998E-2</v>
      </c>
      <c r="W443" s="21" t="s">
        <v>863</v>
      </c>
    </row>
    <row r="444" spans="1:23" s="14" customFormat="1">
      <c r="A444" s="164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30" t="s">
        <v>1348</v>
      </c>
      <c r="U444" s="183">
        <v>1974</v>
      </c>
      <c r="V444" s="167">
        <v>0.105</v>
      </c>
      <c r="W444" s="21" t="s">
        <v>863</v>
      </c>
    </row>
    <row r="445" spans="1:23" s="14" customFormat="1">
      <c r="A445" s="164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30" t="s">
        <v>1349</v>
      </c>
      <c r="U445" s="183">
        <v>1974</v>
      </c>
      <c r="V445" s="167">
        <v>5.8000000000000003E-2</v>
      </c>
      <c r="W445" s="21" t="s">
        <v>863</v>
      </c>
    </row>
    <row r="446" spans="1:23" s="14" customFormat="1">
      <c r="A446" s="164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30" t="s">
        <v>1349</v>
      </c>
      <c r="U446" s="183">
        <v>1974</v>
      </c>
      <c r="V446" s="167">
        <v>5.8000000000000003E-2</v>
      </c>
      <c r="W446" s="21" t="s">
        <v>863</v>
      </c>
    </row>
    <row r="447" spans="1:23" s="14" customFormat="1">
      <c r="A447" s="164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30" t="s">
        <v>1350</v>
      </c>
      <c r="U447" s="183">
        <v>1974</v>
      </c>
      <c r="V447" s="167">
        <v>0.05</v>
      </c>
      <c r="W447" s="21" t="s">
        <v>825</v>
      </c>
    </row>
    <row r="448" spans="1:23" s="14" customFormat="1">
      <c r="A448" s="164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30" t="s">
        <v>1351</v>
      </c>
      <c r="U448" s="183">
        <v>1976</v>
      </c>
      <c r="V448" s="167">
        <v>0.11</v>
      </c>
      <c r="W448" s="21" t="s">
        <v>825</v>
      </c>
    </row>
    <row r="449" spans="1:23" s="14" customFormat="1">
      <c r="A449" s="164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30" t="s">
        <v>1352</v>
      </c>
      <c r="U449" s="183">
        <v>1976</v>
      </c>
      <c r="V449" s="167">
        <v>0.24</v>
      </c>
      <c r="W449" s="21" t="s">
        <v>1353</v>
      </c>
    </row>
    <row r="450" spans="1:23" s="14" customFormat="1">
      <c r="A450" s="164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30" t="s">
        <v>1354</v>
      </c>
      <c r="U450" s="183">
        <v>1976</v>
      </c>
      <c r="V450" s="167">
        <v>0.1</v>
      </c>
      <c r="W450" s="21" t="s">
        <v>1039</v>
      </c>
    </row>
    <row r="451" spans="1:23" s="14" customFormat="1">
      <c r="A451" s="164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30" t="s">
        <v>1355</v>
      </c>
      <c r="U451" s="183">
        <v>1976</v>
      </c>
      <c r="V451" s="167">
        <v>0.12</v>
      </c>
      <c r="W451" s="21" t="s">
        <v>788</v>
      </c>
    </row>
    <row r="452" spans="1:23" s="14" customFormat="1">
      <c r="A452" s="164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30" t="s">
        <v>1356</v>
      </c>
      <c r="U452" s="183">
        <v>1976</v>
      </c>
      <c r="V452" s="167">
        <v>3.7999999999999999E-2</v>
      </c>
      <c r="W452" s="21" t="s">
        <v>788</v>
      </c>
    </row>
    <row r="453" spans="1:23" s="14" customFormat="1">
      <c r="A453" s="164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30" t="s">
        <v>1357</v>
      </c>
      <c r="U453" s="183">
        <v>2014</v>
      </c>
      <c r="V453" s="167" t="s">
        <v>1358</v>
      </c>
      <c r="W453" s="21" t="s">
        <v>866</v>
      </c>
    </row>
    <row r="454" spans="1:23" s="14" customFormat="1" ht="30">
      <c r="A454" s="21" t="s">
        <v>2429</v>
      </c>
      <c r="B454" s="19"/>
      <c r="C454" s="19"/>
      <c r="D454" s="19"/>
      <c r="E454" s="19"/>
      <c r="F454" s="19"/>
      <c r="G454" s="19"/>
      <c r="H454" s="19"/>
      <c r="I454" s="19"/>
      <c r="J454" s="16" t="s">
        <v>191</v>
      </c>
      <c r="K454" s="164" t="s">
        <v>2583</v>
      </c>
      <c r="L454" s="176" t="s">
        <v>58</v>
      </c>
      <c r="M454" s="19"/>
      <c r="N454" s="19"/>
      <c r="O454" s="19"/>
      <c r="P454" s="19"/>
      <c r="Q454" s="19"/>
      <c r="R454" s="19"/>
      <c r="S454" s="19"/>
      <c r="T454" s="165" t="s">
        <v>645</v>
      </c>
      <c r="U454" s="15">
        <v>1982</v>
      </c>
      <c r="V454" s="15">
        <v>0.36499999999999999</v>
      </c>
      <c r="W454" s="21" t="s">
        <v>1310</v>
      </c>
    </row>
    <row r="455" spans="1:23" s="14" customFormat="1">
      <c r="A455" s="164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30" t="s">
        <v>1360</v>
      </c>
      <c r="U455" s="183">
        <v>1988</v>
      </c>
      <c r="V455" s="169" t="s">
        <v>1361</v>
      </c>
      <c r="W455" s="21" t="s">
        <v>863</v>
      </c>
    </row>
    <row r="456" spans="1:23" s="14" customFormat="1" ht="25.5">
      <c r="A456" s="164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30" t="s">
        <v>1362</v>
      </c>
      <c r="U456" s="183">
        <v>1982</v>
      </c>
      <c r="V456" s="169" t="s">
        <v>1363</v>
      </c>
      <c r="W456" s="21" t="s">
        <v>1366</v>
      </c>
    </row>
    <row r="457" spans="1:23" s="14" customFormat="1">
      <c r="A457" s="164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30" t="s">
        <v>1364</v>
      </c>
      <c r="U457" s="183">
        <v>1982</v>
      </c>
      <c r="V457" s="169" t="s">
        <v>1365</v>
      </c>
      <c r="W457" s="21" t="s">
        <v>884</v>
      </c>
    </row>
    <row r="458" spans="1:23" s="14" customFormat="1" ht="30">
      <c r="A458" s="21" t="s">
        <v>2430</v>
      </c>
      <c r="B458" s="19"/>
      <c r="C458" s="19"/>
      <c r="D458" s="19"/>
      <c r="E458" s="19"/>
      <c r="F458" s="19"/>
      <c r="G458" s="19"/>
      <c r="H458" s="19"/>
      <c r="I458" s="19"/>
      <c r="J458" s="16" t="s">
        <v>426</v>
      </c>
      <c r="K458" s="164" t="s">
        <v>2583</v>
      </c>
      <c r="L458" s="21" t="s">
        <v>2522</v>
      </c>
      <c r="M458" s="19"/>
      <c r="N458" s="19"/>
      <c r="O458" s="19"/>
      <c r="P458" s="19"/>
      <c r="Q458" s="19"/>
      <c r="R458" s="19"/>
      <c r="S458" s="19"/>
      <c r="T458" s="165" t="s">
        <v>646</v>
      </c>
      <c r="U458" s="15">
        <v>1982</v>
      </c>
      <c r="V458" s="15">
        <v>0.4</v>
      </c>
      <c r="W458" s="21" t="s">
        <v>1367</v>
      </c>
    </row>
    <row r="459" spans="1:23" s="14" customFormat="1">
      <c r="A459" s="164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65" t="s">
        <v>647</v>
      </c>
      <c r="U459" s="15">
        <v>1974</v>
      </c>
      <c r="V459" s="15">
        <v>0.4</v>
      </c>
      <c r="W459" s="21" t="s">
        <v>1310</v>
      </c>
    </row>
    <row r="460" spans="1:23" s="14" customFormat="1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30" t="s">
        <v>1368</v>
      </c>
      <c r="U460" s="183">
        <v>1982</v>
      </c>
      <c r="V460" s="169" t="s">
        <v>1369</v>
      </c>
      <c r="W460" s="21" t="s">
        <v>874</v>
      </c>
    </row>
    <row r="461" spans="1:23" s="14" customForma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30" t="s">
        <v>1370</v>
      </c>
      <c r="U461" s="183">
        <v>1974</v>
      </c>
      <c r="V461" s="167">
        <v>0.04</v>
      </c>
      <c r="W461" s="21" t="s">
        <v>1371</v>
      </c>
    </row>
    <row r="462" spans="1:23" s="14" customFormat="1">
      <c r="A462" s="164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30" t="s">
        <v>1370</v>
      </c>
      <c r="U462" s="183">
        <v>1974</v>
      </c>
      <c r="V462" s="167">
        <v>3.4000000000000002E-2</v>
      </c>
      <c r="W462" s="21" t="s">
        <v>1371</v>
      </c>
    </row>
    <row r="463" spans="1:23" s="14" customFormat="1">
      <c r="A463" s="164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30" t="s">
        <v>1372</v>
      </c>
      <c r="U463" s="183">
        <v>1974</v>
      </c>
      <c r="V463" s="167">
        <v>4.2999999999999997E-2</v>
      </c>
      <c r="W463" s="21" t="s">
        <v>1371</v>
      </c>
    </row>
    <row r="464" spans="1:23" s="14" customFormat="1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30" t="s">
        <v>1373</v>
      </c>
      <c r="U464" s="183">
        <v>1974</v>
      </c>
      <c r="V464" s="169" t="s">
        <v>1253</v>
      </c>
      <c r="W464" s="21" t="s">
        <v>783</v>
      </c>
    </row>
    <row r="465" spans="1:23" s="14" customFormat="1">
      <c r="A465" s="164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30" t="s">
        <v>1374</v>
      </c>
      <c r="U465" s="183">
        <v>1978</v>
      </c>
      <c r="V465" s="169" t="s">
        <v>1375</v>
      </c>
      <c r="W465" s="21" t="s">
        <v>858</v>
      </c>
    </row>
    <row r="466" spans="1:23" s="14" customFormat="1">
      <c r="A466" s="164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30" t="s">
        <v>1376</v>
      </c>
      <c r="U466" s="183">
        <v>1979</v>
      </c>
      <c r="V466" s="169" t="s">
        <v>1377</v>
      </c>
      <c r="W466" s="21" t="s">
        <v>874</v>
      </c>
    </row>
    <row r="467" spans="1:23" s="14" customFormat="1" ht="30">
      <c r="A467" s="21" t="s">
        <v>2431</v>
      </c>
      <c r="B467" s="19"/>
      <c r="C467" s="19"/>
      <c r="D467" s="19"/>
      <c r="E467" s="19"/>
      <c r="F467" s="19"/>
      <c r="G467" s="19"/>
      <c r="H467" s="19"/>
      <c r="I467" s="19"/>
      <c r="J467" s="16" t="s">
        <v>232</v>
      </c>
      <c r="K467" s="164" t="s">
        <v>2583</v>
      </c>
      <c r="L467" s="24" t="s">
        <v>1378</v>
      </c>
      <c r="M467" s="19"/>
      <c r="N467" s="19"/>
      <c r="O467" s="19"/>
      <c r="P467" s="19"/>
      <c r="Q467" s="19"/>
      <c r="R467" s="19"/>
      <c r="S467" s="19"/>
      <c r="T467" s="165" t="s">
        <v>648</v>
      </c>
      <c r="U467" s="15">
        <v>1975</v>
      </c>
      <c r="V467" s="15">
        <v>0.433</v>
      </c>
      <c r="W467" s="21" t="s">
        <v>1338</v>
      </c>
    </row>
    <row r="468" spans="1:23" s="14" customForma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30" t="s">
        <v>1379</v>
      </c>
      <c r="U468" s="183">
        <v>1974</v>
      </c>
      <c r="V468" s="167">
        <v>0.14000000000000001</v>
      </c>
      <c r="W468" s="21" t="s">
        <v>1015</v>
      </c>
    </row>
    <row r="469" spans="1:23" s="14" customFormat="1">
      <c r="A469" s="164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30" t="s">
        <v>1380</v>
      </c>
      <c r="U469" s="183">
        <v>1978</v>
      </c>
      <c r="V469" s="167">
        <v>0.14199999999999999</v>
      </c>
      <c r="W469" s="21" t="s">
        <v>878</v>
      </c>
    </row>
    <row r="470" spans="1:23" s="14" customFormat="1">
      <c r="A470" s="164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30" t="s">
        <v>1381</v>
      </c>
      <c r="U470" s="183">
        <v>1978</v>
      </c>
      <c r="V470" s="167">
        <v>0.17399999999999999</v>
      </c>
      <c r="W470" s="21" t="s">
        <v>878</v>
      </c>
    </row>
    <row r="471" spans="1:23" s="14" customFormat="1">
      <c r="A471" s="164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30" t="s">
        <v>1382</v>
      </c>
      <c r="U471" s="183">
        <v>1978</v>
      </c>
      <c r="V471" s="167">
        <v>7.0000000000000007E-2</v>
      </c>
      <c r="W471" s="21" t="s">
        <v>878</v>
      </c>
    </row>
    <row r="472" spans="1:23" s="14" customFormat="1">
      <c r="A472" s="164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30" t="s">
        <v>1383</v>
      </c>
      <c r="U472" s="183">
        <v>1978</v>
      </c>
      <c r="V472" s="167">
        <v>0.17</v>
      </c>
      <c r="W472" s="21" t="s">
        <v>858</v>
      </c>
    </row>
    <row r="473" spans="1:23" s="14" customFormat="1"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30" t="s">
        <v>1384</v>
      </c>
      <c r="U473" s="183">
        <v>1979</v>
      </c>
      <c r="V473" s="167">
        <v>0.113</v>
      </c>
      <c r="W473" s="21" t="s">
        <v>1133</v>
      </c>
    </row>
    <row r="474" spans="1:23" s="14" customFormat="1">
      <c r="A474" s="164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30" t="s">
        <v>1385</v>
      </c>
      <c r="U474" s="183">
        <v>1979</v>
      </c>
      <c r="V474" s="167">
        <v>7.3999999999999996E-2</v>
      </c>
      <c r="W474" s="21" t="s">
        <v>810</v>
      </c>
    </row>
    <row r="475" spans="1:23" s="14" customFormat="1">
      <c r="A475" s="164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30" t="s">
        <v>1386</v>
      </c>
      <c r="U475" s="183">
        <v>1979</v>
      </c>
      <c r="V475" s="167">
        <v>4.4999999999999998E-2</v>
      </c>
      <c r="W475" s="21" t="s">
        <v>1387</v>
      </c>
    </row>
    <row r="476" spans="1:23" s="14" customFormat="1">
      <c r="A476" s="164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30" t="s">
        <v>1388</v>
      </c>
      <c r="U476" s="183">
        <v>1979</v>
      </c>
      <c r="V476" s="167">
        <v>7.0000000000000007E-2</v>
      </c>
      <c r="W476" s="21" t="s">
        <v>810</v>
      </c>
    </row>
    <row r="477" spans="1:23" s="14" customFormat="1">
      <c r="A477" s="164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30" t="s">
        <v>1389</v>
      </c>
      <c r="U477" s="183">
        <v>1978</v>
      </c>
      <c r="V477" s="169" t="s">
        <v>1390</v>
      </c>
      <c r="W477" s="21" t="s">
        <v>941</v>
      </c>
    </row>
    <row r="478" spans="1:23" s="14" customFormat="1">
      <c r="A478" s="164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30" t="s">
        <v>1391</v>
      </c>
      <c r="U478" s="183">
        <v>1975</v>
      </c>
      <c r="V478" s="169" t="s">
        <v>1392</v>
      </c>
      <c r="W478" s="21" t="s">
        <v>1393</v>
      </c>
    </row>
    <row r="479" spans="1:23" s="14" customFormat="1" ht="25.5">
      <c r="A479" s="164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30" t="s">
        <v>1394</v>
      </c>
      <c r="U479" s="183">
        <v>1975</v>
      </c>
      <c r="V479" s="169" t="s">
        <v>1395</v>
      </c>
      <c r="W479" s="21" t="s">
        <v>1401</v>
      </c>
    </row>
    <row r="480" spans="1:23" s="14" customFormat="1">
      <c r="A480" s="164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30" t="s">
        <v>1396</v>
      </c>
      <c r="U480" s="183">
        <v>1975</v>
      </c>
      <c r="V480" s="169" t="s">
        <v>1134</v>
      </c>
      <c r="W480" s="21" t="s">
        <v>1397</v>
      </c>
    </row>
    <row r="481" spans="1:23" s="14" customFormat="1">
      <c r="A481" s="164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30" t="s">
        <v>1398</v>
      </c>
      <c r="U481" s="183">
        <v>1975</v>
      </c>
      <c r="V481" s="169" t="s">
        <v>1193</v>
      </c>
      <c r="W481" s="21" t="s">
        <v>1397</v>
      </c>
    </row>
    <row r="482" spans="1:23" s="14" customFormat="1">
      <c r="A482" s="164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30" t="s">
        <v>1399</v>
      </c>
      <c r="U482" s="183">
        <v>1980</v>
      </c>
      <c r="V482" s="167">
        <v>0.13</v>
      </c>
      <c r="W482" s="21" t="s">
        <v>1052</v>
      </c>
    </row>
    <row r="483" spans="1:23" s="14" customFormat="1">
      <c r="A483" s="164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30" t="s">
        <v>1400</v>
      </c>
      <c r="U483" s="183">
        <v>1980</v>
      </c>
      <c r="V483" s="167">
        <v>0.12</v>
      </c>
      <c r="W483" s="21" t="s">
        <v>1283</v>
      </c>
    </row>
    <row r="484" spans="1:23" s="14" customFormat="1" ht="30">
      <c r="A484" s="21" t="s">
        <v>2432</v>
      </c>
      <c r="B484" s="19"/>
      <c r="C484" s="19"/>
      <c r="D484" s="19"/>
      <c r="E484" s="19"/>
      <c r="F484" s="19"/>
      <c r="G484" s="19"/>
      <c r="H484" s="19"/>
      <c r="I484" s="19"/>
      <c r="J484" s="16" t="s">
        <v>1402</v>
      </c>
      <c r="K484" s="164" t="s">
        <v>2583</v>
      </c>
      <c r="L484" s="176" t="s">
        <v>58</v>
      </c>
      <c r="M484" s="19"/>
      <c r="N484" s="19"/>
      <c r="O484" s="19"/>
      <c r="P484" s="19"/>
      <c r="Q484" s="19"/>
      <c r="R484" s="19"/>
      <c r="S484" s="19"/>
      <c r="T484" s="165" t="s">
        <v>649</v>
      </c>
      <c r="U484" s="15">
        <v>1974</v>
      </c>
      <c r="V484" s="15">
        <v>0.35</v>
      </c>
      <c r="W484" s="21" t="s">
        <v>1310</v>
      </c>
    </row>
    <row r="485" spans="1:23" s="14" customForma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65" t="s">
        <v>650</v>
      </c>
      <c r="U485" s="15">
        <v>1974</v>
      </c>
      <c r="V485" s="15">
        <v>0.5</v>
      </c>
      <c r="W485" s="21" t="s">
        <v>1338</v>
      </c>
    </row>
    <row r="486" spans="1:23" s="14" customFormat="1" ht="25.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30" t="s">
        <v>1403</v>
      </c>
      <c r="U486" s="183">
        <v>1975</v>
      </c>
      <c r="V486" s="169" t="s">
        <v>1415</v>
      </c>
      <c r="W486" s="21" t="s">
        <v>1414</v>
      </c>
    </row>
    <row r="487" spans="1:23" s="14" customForma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30" t="s">
        <v>1404</v>
      </c>
      <c r="U487" s="183">
        <v>1980</v>
      </c>
      <c r="V487" s="21" t="s">
        <v>1405</v>
      </c>
      <c r="W487" s="21" t="s">
        <v>862</v>
      </c>
    </row>
    <row r="488" spans="1:23" s="14" customForma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30" t="s">
        <v>1406</v>
      </c>
      <c r="U488" s="183">
        <v>1978</v>
      </c>
      <c r="V488" s="15">
        <v>0.13</v>
      </c>
      <c r="W488" s="21" t="s">
        <v>787</v>
      </c>
    </row>
    <row r="489" spans="1:23" s="14" customForma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30" t="s">
        <v>1407</v>
      </c>
      <c r="U489" s="183">
        <v>1978</v>
      </c>
      <c r="V489" s="21" t="s">
        <v>1326</v>
      </c>
      <c r="W489" s="21" t="s">
        <v>1408</v>
      </c>
    </row>
    <row r="490" spans="1:23" s="14" customFormat="1"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30" t="s">
        <v>1409</v>
      </c>
      <c r="U490" s="183">
        <v>1975</v>
      </c>
      <c r="V490" s="21" t="s">
        <v>1410</v>
      </c>
      <c r="W490" s="21" t="s">
        <v>1411</v>
      </c>
    </row>
    <row r="491" spans="1:23" s="14" customFormat="1">
      <c r="A491" s="164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T491" s="30" t="s">
        <v>1412</v>
      </c>
      <c r="U491" s="183">
        <v>1979</v>
      </c>
      <c r="V491" s="21" t="s">
        <v>1413</v>
      </c>
      <c r="W491" s="21" t="s">
        <v>783</v>
      </c>
    </row>
    <row r="492" spans="1:23" s="14" customFormat="1" ht="30">
      <c r="A492" s="21" t="s">
        <v>2433</v>
      </c>
      <c r="B492" s="19"/>
      <c r="C492" s="19"/>
      <c r="D492" s="19"/>
      <c r="E492" s="19"/>
      <c r="F492" s="19"/>
      <c r="G492" s="19"/>
      <c r="H492" s="19"/>
      <c r="I492" s="19"/>
      <c r="J492" s="16" t="s">
        <v>1416</v>
      </c>
      <c r="K492" s="164" t="s">
        <v>2583</v>
      </c>
      <c r="L492" s="176" t="s">
        <v>58</v>
      </c>
      <c r="M492" s="19"/>
      <c r="N492" s="19"/>
      <c r="O492" s="19"/>
      <c r="P492" s="19"/>
      <c r="Q492" s="19"/>
      <c r="R492" s="19"/>
      <c r="S492" s="19"/>
      <c r="T492" s="27" t="s">
        <v>651</v>
      </c>
      <c r="U492" s="15">
        <v>1980</v>
      </c>
      <c r="V492" s="183">
        <v>0.375</v>
      </c>
      <c r="W492" s="21" t="s">
        <v>1417</v>
      </c>
    </row>
    <row r="493" spans="1:23" s="14" customFormat="1">
      <c r="A493" s="164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27" t="s">
        <v>652</v>
      </c>
      <c r="U493" s="15">
        <v>1980</v>
      </c>
      <c r="V493" s="183">
        <v>0.35</v>
      </c>
      <c r="W493" s="21" t="s">
        <v>1310</v>
      </c>
    </row>
    <row r="494" spans="1:23" s="14" customFormat="1">
      <c r="A494" s="164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30" t="s">
        <v>1418</v>
      </c>
      <c r="U494" s="15">
        <v>1990</v>
      </c>
      <c r="V494" s="189">
        <v>0.111</v>
      </c>
      <c r="W494" s="21" t="s">
        <v>1419</v>
      </c>
    </row>
    <row r="495" spans="1:23" s="14" customFormat="1">
      <c r="A495" s="164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30" t="s">
        <v>1420</v>
      </c>
      <c r="U495" s="15">
        <v>1980</v>
      </c>
      <c r="V495" s="189">
        <v>0.11</v>
      </c>
      <c r="W495" s="21" t="s">
        <v>1421</v>
      </c>
    </row>
    <row r="496" spans="1:23" s="14" customForma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30" t="s">
        <v>1422</v>
      </c>
      <c r="U496" s="15">
        <v>1976</v>
      </c>
      <c r="V496" s="189">
        <v>5.3999999999999999E-2</v>
      </c>
      <c r="W496" s="21" t="s">
        <v>1419</v>
      </c>
    </row>
    <row r="497" spans="1:23" s="14" customFormat="1" ht="27.75" customHeight="1">
      <c r="A497" s="164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30" t="s">
        <v>1423</v>
      </c>
      <c r="U497" s="15">
        <v>1990</v>
      </c>
      <c r="V497" s="189">
        <v>5.3999999999999999E-2</v>
      </c>
      <c r="W497" s="21" t="s">
        <v>1419</v>
      </c>
    </row>
    <row r="498" spans="1:23" s="14" customFormat="1"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30" t="s">
        <v>1424</v>
      </c>
      <c r="U498" s="15">
        <v>1981</v>
      </c>
      <c r="V498" s="189">
        <v>0.12</v>
      </c>
      <c r="W498" s="21" t="s">
        <v>1425</v>
      </c>
    </row>
    <row r="499" spans="1:23" s="14" customFormat="1">
      <c r="A499" s="164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30" t="s">
        <v>1426</v>
      </c>
      <c r="U499" s="15">
        <v>1981</v>
      </c>
      <c r="V499" s="189">
        <v>4.4999999999999998E-2</v>
      </c>
      <c r="W499" s="21" t="s">
        <v>1425</v>
      </c>
    </row>
    <row r="500" spans="1:23" s="14" customFormat="1">
      <c r="A500" s="164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30" t="s">
        <v>1427</v>
      </c>
      <c r="U500" s="15">
        <v>1981</v>
      </c>
      <c r="V500" s="189">
        <v>0.12</v>
      </c>
      <c r="W500" s="21" t="s">
        <v>1425</v>
      </c>
    </row>
    <row r="501" spans="1:23" s="14" customFormat="1">
      <c r="A501" s="164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30" t="s">
        <v>1428</v>
      </c>
      <c r="U501" s="15">
        <v>1980</v>
      </c>
      <c r="V501" s="189">
        <v>0.06</v>
      </c>
      <c r="W501" s="21" t="s">
        <v>1429</v>
      </c>
    </row>
    <row r="502" spans="1:23" s="14" customFormat="1">
      <c r="A502" s="164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30" t="s">
        <v>1430</v>
      </c>
      <c r="U502" s="15">
        <v>1981</v>
      </c>
      <c r="V502" s="189">
        <v>0.12</v>
      </c>
      <c r="W502" s="21" t="s">
        <v>1431</v>
      </c>
    </row>
    <row r="503" spans="1:23" s="14" customFormat="1">
      <c r="A503" s="164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30" t="s">
        <v>1432</v>
      </c>
      <c r="U503" s="15">
        <v>1983</v>
      </c>
      <c r="V503" s="189">
        <v>0.125</v>
      </c>
      <c r="W503" s="21" t="s">
        <v>1429</v>
      </c>
    </row>
    <row r="504" spans="1:23" s="14" customFormat="1">
      <c r="A504" s="164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30" t="s">
        <v>1433</v>
      </c>
      <c r="U504" s="15">
        <v>1983</v>
      </c>
      <c r="V504" s="189">
        <v>7.4999999999999997E-2</v>
      </c>
      <c r="W504" s="21" t="s">
        <v>1429</v>
      </c>
    </row>
    <row r="505" spans="1:23" s="14" customFormat="1">
      <c r="A505" s="164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33" t="s">
        <v>1434</v>
      </c>
      <c r="U505" s="15">
        <v>1980</v>
      </c>
      <c r="V505" s="208">
        <v>0.13</v>
      </c>
      <c r="W505" s="24" t="s">
        <v>1435</v>
      </c>
    </row>
    <row r="506" spans="1:23" s="14" customFormat="1">
      <c r="A506" s="164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30" t="s">
        <v>1436</v>
      </c>
      <c r="U506" s="15">
        <v>1980</v>
      </c>
      <c r="V506" s="188" t="s">
        <v>1437</v>
      </c>
      <c r="W506" s="21" t="s">
        <v>1438</v>
      </c>
    </row>
    <row r="507" spans="1:23" s="14" customFormat="1" ht="30">
      <c r="A507" s="21" t="s">
        <v>2434</v>
      </c>
      <c r="B507" s="19"/>
      <c r="C507" s="19"/>
      <c r="D507" s="19"/>
      <c r="E507" s="19"/>
      <c r="F507" s="19"/>
      <c r="G507" s="19"/>
      <c r="H507" s="19"/>
      <c r="I507" s="19"/>
      <c r="J507" s="16" t="s">
        <v>1439</v>
      </c>
      <c r="K507" s="164" t="s">
        <v>2586</v>
      </c>
      <c r="L507" s="21" t="s">
        <v>70</v>
      </c>
      <c r="M507" s="19"/>
      <c r="N507" s="19"/>
      <c r="O507" s="19"/>
      <c r="P507" s="19"/>
      <c r="Q507" s="19"/>
      <c r="R507" s="19"/>
      <c r="S507" s="19"/>
      <c r="T507" s="27" t="s">
        <v>653</v>
      </c>
      <c r="U507" s="15">
        <v>1980</v>
      </c>
      <c r="V507" s="183">
        <v>0.4</v>
      </c>
      <c r="W507" s="21" t="s">
        <v>1440</v>
      </c>
    </row>
    <row r="508" spans="1:23" s="14" customFormat="1">
      <c r="A508" s="164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30" t="s">
        <v>1441</v>
      </c>
      <c r="U508" s="15">
        <v>1980</v>
      </c>
      <c r="V508" s="188" t="s">
        <v>1193</v>
      </c>
      <c r="W508" s="21" t="s">
        <v>1442</v>
      </c>
    </row>
    <row r="509" spans="1:23" s="14" customForma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30" t="s">
        <v>1443</v>
      </c>
      <c r="U509" s="15">
        <v>1983</v>
      </c>
      <c r="V509" s="188" t="s">
        <v>1193</v>
      </c>
      <c r="W509" s="21" t="s">
        <v>1444</v>
      </c>
    </row>
    <row r="510" spans="1:23" s="14" customFormat="1" ht="30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6" t="s">
        <v>967</v>
      </c>
      <c r="N510" s="16">
        <v>1963</v>
      </c>
      <c r="O510" s="16">
        <v>0.97099999999999997</v>
      </c>
      <c r="P510" s="18" t="s">
        <v>1446</v>
      </c>
      <c r="Q510" s="16">
        <v>31</v>
      </c>
      <c r="R510" s="16">
        <v>1</v>
      </c>
      <c r="S510" s="16">
        <v>32</v>
      </c>
      <c r="T510" s="30" t="s">
        <v>1445</v>
      </c>
      <c r="U510" s="15">
        <v>2000</v>
      </c>
      <c r="V510" s="189">
        <v>0.03</v>
      </c>
      <c r="W510" s="21" t="s">
        <v>1335</v>
      </c>
    </row>
    <row r="511" spans="1:23" s="14" customFormat="1" ht="30">
      <c r="A511" s="21" t="s">
        <v>2435</v>
      </c>
      <c r="B511" s="19"/>
      <c r="C511" s="19"/>
      <c r="D511" s="19"/>
      <c r="E511" s="19"/>
      <c r="F511" s="19"/>
      <c r="G511" s="19"/>
      <c r="H511" s="19"/>
      <c r="I511" s="19"/>
      <c r="J511" s="16" t="s">
        <v>393</v>
      </c>
      <c r="K511" s="164" t="s">
        <v>2586</v>
      </c>
      <c r="L511" s="21" t="s">
        <v>70</v>
      </c>
      <c r="M511" s="19"/>
      <c r="N511" s="19"/>
      <c r="O511" s="19"/>
      <c r="P511" s="19"/>
      <c r="Q511" s="19"/>
      <c r="R511" s="19"/>
      <c r="S511" s="19"/>
      <c r="T511" s="27" t="s">
        <v>654</v>
      </c>
      <c r="U511" s="15">
        <v>1982</v>
      </c>
      <c r="V511" s="15">
        <v>0.39</v>
      </c>
      <c r="W511" s="21" t="s">
        <v>1338</v>
      </c>
    </row>
    <row r="512" spans="1:23" s="14" customFormat="1" ht="30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6" t="s">
        <v>1449</v>
      </c>
      <c r="N512" s="16">
        <v>1958</v>
      </c>
      <c r="O512" s="16">
        <v>0.51900000000000002</v>
      </c>
      <c r="P512" s="18" t="s">
        <v>1450</v>
      </c>
      <c r="Q512" s="16">
        <v>19</v>
      </c>
      <c r="R512" s="16"/>
      <c r="S512" s="16">
        <v>19</v>
      </c>
      <c r="T512" s="30" t="s">
        <v>1447</v>
      </c>
      <c r="U512" s="15">
        <v>1999</v>
      </c>
      <c r="V512" s="15">
        <v>5.5E-2</v>
      </c>
      <c r="W512" s="21" t="s">
        <v>1448</v>
      </c>
    </row>
    <row r="513" spans="1:23" s="14" customFormat="1" ht="27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6" t="s">
        <v>1452</v>
      </c>
      <c r="N513" s="16">
        <v>1958</v>
      </c>
      <c r="O513" s="16">
        <v>0.93</v>
      </c>
      <c r="P513" s="18" t="s">
        <v>1450</v>
      </c>
      <c r="Q513" s="16">
        <v>32</v>
      </c>
      <c r="R513" s="16"/>
      <c r="S513" s="16">
        <v>32</v>
      </c>
      <c r="T513" s="30" t="s">
        <v>1451</v>
      </c>
      <c r="U513" s="15">
        <v>1999</v>
      </c>
      <c r="V513" s="15">
        <v>5.5E-2</v>
      </c>
      <c r="W513" s="21" t="s">
        <v>825</v>
      </c>
    </row>
    <row r="514" spans="1:23" s="14" customForma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6"/>
      <c r="N514" s="16"/>
      <c r="O514" s="16"/>
      <c r="P514" s="16"/>
      <c r="Q514" s="16"/>
      <c r="R514" s="16"/>
      <c r="S514" s="16"/>
      <c r="T514" s="29" t="s">
        <v>1453</v>
      </c>
      <c r="U514" s="16">
        <v>1999</v>
      </c>
      <c r="V514" s="16">
        <v>6.3E-2</v>
      </c>
      <c r="W514" s="16" t="s">
        <v>858</v>
      </c>
    </row>
    <row r="515" spans="1:23" s="14" customFormat="1" ht="30">
      <c r="A515" s="21" t="s">
        <v>2436</v>
      </c>
      <c r="B515" s="19"/>
      <c r="C515" s="19"/>
      <c r="D515" s="19"/>
      <c r="E515" s="19"/>
      <c r="F515" s="19"/>
      <c r="G515" s="19"/>
      <c r="H515" s="19"/>
      <c r="I515" s="19"/>
      <c r="J515" s="16" t="s">
        <v>304</v>
      </c>
      <c r="K515" s="164" t="s">
        <v>2586</v>
      </c>
      <c r="L515" s="21" t="s">
        <v>1454</v>
      </c>
      <c r="M515" s="19"/>
      <c r="N515" s="19"/>
      <c r="O515" s="19"/>
      <c r="P515" s="19"/>
      <c r="Q515" s="19"/>
      <c r="R515" s="19"/>
      <c r="S515" s="19"/>
      <c r="T515" s="27" t="s">
        <v>655</v>
      </c>
      <c r="U515" s="15">
        <v>1991</v>
      </c>
      <c r="V515" s="15">
        <v>0.4</v>
      </c>
      <c r="W515" s="21" t="s">
        <v>1456</v>
      </c>
    </row>
    <row r="516" spans="1:23" s="14" customFormat="1" ht="30">
      <c r="A516" s="21" t="s">
        <v>2437</v>
      </c>
      <c r="B516" s="19" t="s">
        <v>1455</v>
      </c>
      <c r="C516" s="19"/>
      <c r="D516" s="19"/>
      <c r="E516" s="19"/>
      <c r="F516" s="19"/>
      <c r="G516" s="19"/>
      <c r="H516" s="19"/>
      <c r="I516" s="19"/>
      <c r="J516" s="16" t="s">
        <v>1457</v>
      </c>
      <c r="K516" s="164" t="s">
        <v>2583</v>
      </c>
      <c r="L516" s="176" t="s">
        <v>58</v>
      </c>
      <c r="M516" s="19"/>
      <c r="N516" s="19"/>
      <c r="O516" s="19"/>
      <c r="P516" s="19"/>
      <c r="Q516" s="19"/>
      <c r="S516" s="19"/>
      <c r="T516" s="27" t="s">
        <v>656</v>
      </c>
      <c r="U516" s="15">
        <v>1977</v>
      </c>
      <c r="V516" s="15">
        <v>0.59499999999999997</v>
      </c>
      <c r="W516" s="21" t="s">
        <v>1338</v>
      </c>
    </row>
    <row r="517" spans="1:23" s="14" customForma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27" t="s">
        <v>657</v>
      </c>
      <c r="U517" s="15">
        <v>1977</v>
      </c>
      <c r="V517" s="15">
        <v>0.21299999999999999</v>
      </c>
      <c r="W517" s="21" t="s">
        <v>1338</v>
      </c>
    </row>
    <row r="518" spans="1:23" s="14" customFormat="1">
      <c r="A518" s="164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30" t="s">
        <v>1263</v>
      </c>
      <c r="U518" s="177">
        <v>1973</v>
      </c>
      <c r="V518" s="21" t="s">
        <v>1458</v>
      </c>
      <c r="W518" s="21" t="s">
        <v>783</v>
      </c>
    </row>
    <row r="519" spans="1:23" s="14" customFormat="1">
      <c r="A519" s="164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30" t="s">
        <v>1459</v>
      </c>
      <c r="U519" s="15">
        <v>1976</v>
      </c>
      <c r="V519" s="21" t="s">
        <v>1460</v>
      </c>
      <c r="W519" s="21" t="s">
        <v>783</v>
      </c>
    </row>
    <row r="520" spans="1:23" s="14" customForma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30" t="s">
        <v>1461</v>
      </c>
      <c r="U520" s="15">
        <v>1976</v>
      </c>
      <c r="V520" s="15">
        <v>0.19</v>
      </c>
      <c r="W520" s="21" t="s">
        <v>787</v>
      </c>
    </row>
    <row r="521" spans="1:23" s="14" customForma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30" t="s">
        <v>1462</v>
      </c>
      <c r="U521" s="15">
        <v>1976</v>
      </c>
      <c r="V521" s="15">
        <v>7.4999999999999997E-2</v>
      </c>
      <c r="W521" s="21" t="s">
        <v>786</v>
      </c>
    </row>
    <row r="522" spans="1:23" s="14" customFormat="1"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30" t="s">
        <v>1463</v>
      </c>
      <c r="U522" s="15">
        <v>1976</v>
      </c>
      <c r="V522" s="15">
        <v>0.14000000000000001</v>
      </c>
      <c r="W522" s="21" t="s">
        <v>786</v>
      </c>
    </row>
    <row r="523" spans="1:23" s="14" customFormat="1">
      <c r="A523" s="16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30" t="s">
        <v>1370</v>
      </c>
      <c r="U523" s="15">
        <v>1980</v>
      </c>
      <c r="V523" s="15">
        <v>7.0000000000000007E-2</v>
      </c>
      <c r="W523" s="21" t="s">
        <v>1084</v>
      </c>
    </row>
    <row r="524" spans="1:23" s="14" customFormat="1">
      <c r="A524" s="16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30" t="s">
        <v>1464</v>
      </c>
      <c r="U524" s="15">
        <v>1977</v>
      </c>
      <c r="V524" s="15">
        <v>6.5000000000000002E-2</v>
      </c>
      <c r="W524" s="24" t="s">
        <v>878</v>
      </c>
    </row>
    <row r="525" spans="1:23" s="14" customFormat="1">
      <c r="A525" s="16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30" t="s">
        <v>1465</v>
      </c>
      <c r="U525" s="15">
        <v>1977</v>
      </c>
      <c r="V525" s="15">
        <v>8.4000000000000005E-2</v>
      </c>
      <c r="W525" s="24" t="s">
        <v>878</v>
      </c>
    </row>
    <row r="526" spans="1:23" s="14" customFormat="1">
      <c r="A526" s="16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30" t="s">
        <v>1466</v>
      </c>
      <c r="U526" s="15">
        <v>1977</v>
      </c>
      <c r="V526" s="15">
        <v>0.2</v>
      </c>
      <c r="W526" s="24" t="s">
        <v>786</v>
      </c>
    </row>
    <row r="527" spans="1:23" s="14" customFormat="1">
      <c r="A527" s="16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30" t="s">
        <v>1467</v>
      </c>
      <c r="U527" s="15">
        <v>1979</v>
      </c>
      <c r="V527" s="15">
        <v>0.19600000000000001</v>
      </c>
      <c r="W527" s="21" t="s">
        <v>860</v>
      </c>
    </row>
    <row r="528" spans="1:23" s="14" customFormat="1">
      <c r="A528" s="16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30" t="s">
        <v>1467</v>
      </c>
      <c r="U528" s="15">
        <v>1979</v>
      </c>
      <c r="V528" s="15">
        <v>0.19600000000000001</v>
      </c>
      <c r="W528" s="21" t="s">
        <v>809</v>
      </c>
    </row>
    <row r="529" spans="1:23" s="14" customFormat="1" ht="24.75">
      <c r="A529" s="16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8" t="s">
        <v>1469</v>
      </c>
      <c r="N529" s="16">
        <v>1976</v>
      </c>
      <c r="O529" s="16">
        <v>0.16700000000000001</v>
      </c>
      <c r="P529" s="16" t="s">
        <v>756</v>
      </c>
      <c r="Q529" s="16">
        <v>7</v>
      </c>
      <c r="R529" s="16"/>
      <c r="S529" s="16">
        <v>7</v>
      </c>
      <c r="T529" s="30" t="s">
        <v>1468</v>
      </c>
      <c r="U529" s="15">
        <v>1976</v>
      </c>
      <c r="V529" s="15">
        <v>0.02</v>
      </c>
      <c r="W529" s="21" t="s">
        <v>884</v>
      </c>
    </row>
    <row r="530" spans="1:23" s="14" customFormat="1" ht="30">
      <c r="A530" s="21" t="s">
        <v>2438</v>
      </c>
      <c r="B530" s="19"/>
      <c r="C530" s="19"/>
      <c r="D530" s="19"/>
      <c r="E530" s="19"/>
      <c r="F530" s="19"/>
      <c r="G530" s="19"/>
      <c r="H530" s="19"/>
      <c r="I530" s="19"/>
      <c r="J530" s="16" t="s">
        <v>1470</v>
      </c>
      <c r="K530" s="164" t="s">
        <v>2583</v>
      </c>
      <c r="L530" s="24" t="s">
        <v>1019</v>
      </c>
      <c r="M530" s="19"/>
      <c r="N530" s="19"/>
      <c r="O530" s="19"/>
      <c r="P530" s="19"/>
      <c r="Q530" s="19"/>
      <c r="R530" s="19"/>
      <c r="S530" s="19"/>
      <c r="T530" s="27" t="s">
        <v>658</v>
      </c>
      <c r="U530" s="183">
        <v>1975</v>
      </c>
      <c r="V530" s="15">
        <v>0.42</v>
      </c>
      <c r="W530" s="21" t="s">
        <v>1310</v>
      </c>
    </row>
    <row r="531" spans="1:23" s="14" customFormat="1">
      <c r="A531" s="16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30" t="s">
        <v>1250</v>
      </c>
      <c r="U531" s="183">
        <v>1975</v>
      </c>
      <c r="V531" s="169" t="s">
        <v>1471</v>
      </c>
      <c r="W531" s="21" t="s">
        <v>809</v>
      </c>
    </row>
    <row r="532" spans="1:23" s="14" customFormat="1">
      <c r="A532" s="16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30" t="s">
        <v>1345</v>
      </c>
      <c r="U532" s="183">
        <v>1975</v>
      </c>
      <c r="V532" s="169" t="s">
        <v>1472</v>
      </c>
      <c r="W532" s="21" t="s">
        <v>783</v>
      </c>
    </row>
    <row r="533" spans="1:23" s="14" customFormat="1" ht="30">
      <c r="A533" s="16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30" t="s">
        <v>1473</v>
      </c>
      <c r="U533" s="183">
        <v>1976</v>
      </c>
      <c r="V533" s="169" t="s">
        <v>1474</v>
      </c>
      <c r="W533" s="24" t="s">
        <v>1479</v>
      </c>
    </row>
    <row r="534" spans="1:23" s="14" customFormat="1">
      <c r="A534" s="16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30" t="s">
        <v>1382</v>
      </c>
      <c r="U534" s="183">
        <v>1978</v>
      </c>
      <c r="V534" s="167">
        <v>0.06</v>
      </c>
      <c r="W534" s="21" t="s">
        <v>867</v>
      </c>
    </row>
    <row r="535" spans="1:23" s="14" customForma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30" t="s">
        <v>1381</v>
      </c>
      <c r="U535" s="183">
        <v>1981</v>
      </c>
      <c r="V535" s="167">
        <v>0.224</v>
      </c>
      <c r="W535" s="21" t="s">
        <v>862</v>
      </c>
    </row>
    <row r="536" spans="1:23" s="14" customFormat="1"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30" t="s">
        <v>1391</v>
      </c>
      <c r="U536" s="183">
        <v>1977</v>
      </c>
      <c r="V536" s="169" t="s">
        <v>1475</v>
      </c>
      <c r="W536" s="21" t="s">
        <v>786</v>
      </c>
    </row>
    <row r="537" spans="1:23" s="14" customFormat="1">
      <c r="A537" s="16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30" t="s">
        <v>1476</v>
      </c>
      <c r="U537" s="183">
        <v>1978</v>
      </c>
      <c r="V537" s="167">
        <v>9.5000000000000001E-2</v>
      </c>
      <c r="W537" s="21" t="s">
        <v>858</v>
      </c>
    </row>
    <row r="538" spans="1:23" s="14" customFormat="1">
      <c r="A538" s="16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30" t="s">
        <v>1477</v>
      </c>
      <c r="U538" s="183">
        <v>1978</v>
      </c>
      <c r="V538" s="167">
        <v>0.106</v>
      </c>
      <c r="W538" s="21" t="s">
        <v>783</v>
      </c>
    </row>
    <row r="539" spans="1:23" s="14" customFormat="1">
      <c r="A539" s="16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30" t="s">
        <v>1381</v>
      </c>
      <c r="U539" s="183">
        <v>1978</v>
      </c>
      <c r="V539" s="167">
        <v>0.22</v>
      </c>
      <c r="W539" s="24" t="s">
        <v>858</v>
      </c>
    </row>
    <row r="540" spans="1:23" s="14" customFormat="1">
      <c r="A540" s="16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30" t="s">
        <v>1477</v>
      </c>
      <c r="U540" s="183">
        <v>1978</v>
      </c>
      <c r="V540" s="167">
        <v>0.17</v>
      </c>
      <c r="W540" s="21" t="s">
        <v>783</v>
      </c>
    </row>
    <row r="541" spans="1:23" s="14" customFormat="1" ht="30">
      <c r="A541" s="16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33" t="s">
        <v>1374</v>
      </c>
      <c r="U541" s="184">
        <v>1984</v>
      </c>
      <c r="V541" s="25" t="s">
        <v>1478</v>
      </c>
      <c r="W541" s="24" t="s">
        <v>1480</v>
      </c>
    </row>
    <row r="542" spans="1:23" s="14" customFormat="1" ht="30">
      <c r="A542" s="21" t="s">
        <v>2439</v>
      </c>
      <c r="B542" s="19"/>
      <c r="C542" s="19"/>
      <c r="D542" s="19"/>
      <c r="E542" s="19"/>
      <c r="F542" s="19"/>
      <c r="G542" s="19"/>
      <c r="H542" s="19"/>
      <c r="I542" s="19"/>
      <c r="J542" s="16" t="s">
        <v>1481</v>
      </c>
      <c r="K542" s="164" t="s">
        <v>2583</v>
      </c>
      <c r="L542" s="176" t="s">
        <v>58</v>
      </c>
      <c r="M542" s="19"/>
      <c r="N542" s="19"/>
      <c r="O542" s="19"/>
      <c r="P542" s="19"/>
      <c r="Q542" s="19"/>
      <c r="R542" s="19"/>
      <c r="S542" s="19"/>
      <c r="T542" s="165" t="s">
        <v>659</v>
      </c>
      <c r="U542" s="15">
        <v>1977</v>
      </c>
      <c r="V542" s="15">
        <v>0.45</v>
      </c>
      <c r="W542" s="21" t="s">
        <v>1338</v>
      </c>
    </row>
    <row r="543" spans="1:23" s="14" customFormat="1">
      <c r="A543" s="16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30" t="s">
        <v>1376</v>
      </c>
      <c r="U543" s="183">
        <v>1978</v>
      </c>
      <c r="V543" s="169" t="s">
        <v>1482</v>
      </c>
      <c r="W543" s="21" t="s">
        <v>858</v>
      </c>
    </row>
    <row r="544" spans="1:23" s="14" customFormat="1">
      <c r="A544" s="16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30" t="s">
        <v>1403</v>
      </c>
      <c r="U544" s="184">
        <v>1976</v>
      </c>
      <c r="V544" s="169" t="s">
        <v>1483</v>
      </c>
      <c r="W544" s="24" t="s">
        <v>1084</v>
      </c>
    </row>
    <row r="545" spans="1:23" s="14" customFormat="1">
      <c r="A545" s="16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30" t="s">
        <v>1403</v>
      </c>
      <c r="U545" s="184">
        <v>1976</v>
      </c>
      <c r="V545" s="25" t="s">
        <v>1484</v>
      </c>
      <c r="W545" s="24" t="s">
        <v>1485</v>
      </c>
    </row>
    <row r="546" spans="1:23" s="14" customForma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30" t="s">
        <v>1486</v>
      </c>
      <c r="U546" s="184">
        <v>1987</v>
      </c>
      <c r="V546" s="169" t="s">
        <v>1487</v>
      </c>
      <c r="W546" s="24" t="s">
        <v>1063</v>
      </c>
    </row>
    <row r="547" spans="1:23" s="14" customFormat="1" ht="30">
      <c r="A547" s="162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30" t="s">
        <v>1488</v>
      </c>
      <c r="U547" s="166" t="s">
        <v>1494</v>
      </c>
      <c r="V547" s="169" t="s">
        <v>1495</v>
      </c>
      <c r="W547" s="24" t="s">
        <v>1496</v>
      </c>
    </row>
    <row r="548" spans="1:23" s="14" customFormat="1"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30" t="s">
        <v>1489</v>
      </c>
      <c r="U548" s="183">
        <v>1986</v>
      </c>
      <c r="V548" s="169" t="s">
        <v>1490</v>
      </c>
      <c r="W548" s="21" t="s">
        <v>1335</v>
      </c>
    </row>
    <row r="549" spans="1:23" s="14" customFormat="1">
      <c r="A549" s="162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30" t="s">
        <v>1491</v>
      </c>
      <c r="U549" s="183">
        <v>1987</v>
      </c>
      <c r="V549" s="169" t="s">
        <v>1377</v>
      </c>
      <c r="W549" s="21" t="s">
        <v>1065</v>
      </c>
    </row>
    <row r="550" spans="1:23" s="14" customFormat="1">
      <c r="A550" s="162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30" t="s">
        <v>1492</v>
      </c>
      <c r="U550" s="183">
        <v>1987</v>
      </c>
      <c r="V550" s="169" t="s">
        <v>1475</v>
      </c>
      <c r="W550" s="21" t="s">
        <v>1065</v>
      </c>
    </row>
    <row r="551" spans="1:23" s="14" customFormat="1">
      <c r="A551" s="162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30" t="s">
        <v>1493</v>
      </c>
      <c r="U551" s="183">
        <v>1989</v>
      </c>
      <c r="V551" s="169" t="s">
        <v>1487</v>
      </c>
      <c r="W551" s="21" t="s">
        <v>863</v>
      </c>
    </row>
    <row r="552" spans="1:23" s="14" customFormat="1" ht="30">
      <c r="A552" s="21" t="s">
        <v>2440</v>
      </c>
      <c r="B552" s="205" t="s">
        <v>1497</v>
      </c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24" t="s">
        <v>1498</v>
      </c>
      <c r="N552" s="177">
        <v>2002</v>
      </c>
      <c r="O552" s="16">
        <v>0.54600000000000004</v>
      </c>
      <c r="P552" s="24" t="s">
        <v>1499</v>
      </c>
      <c r="Q552" s="177">
        <v>22</v>
      </c>
      <c r="R552" s="21"/>
      <c r="S552" s="177">
        <v>22</v>
      </c>
      <c r="T552" s="19"/>
      <c r="U552" s="19"/>
      <c r="V552" s="19"/>
      <c r="W552" s="19"/>
    </row>
    <row r="553" spans="1:23" s="14" customFormat="1">
      <c r="A553" s="21" t="s">
        <v>2441</v>
      </c>
      <c r="B553" s="205" t="s">
        <v>1500</v>
      </c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27" t="s">
        <v>660</v>
      </c>
      <c r="U553" s="15">
        <v>1974</v>
      </c>
      <c r="V553" s="15">
        <v>0.36</v>
      </c>
      <c r="W553" s="21" t="s">
        <v>1310</v>
      </c>
    </row>
    <row r="554" spans="1:23" s="14" customFormat="1" ht="30">
      <c r="A554" s="21" t="s">
        <v>2442</v>
      </c>
      <c r="B554" s="205" t="s">
        <v>1501</v>
      </c>
      <c r="C554" s="19"/>
      <c r="D554" s="19"/>
      <c r="E554" s="19"/>
      <c r="F554" s="19"/>
      <c r="G554" s="19"/>
      <c r="H554" s="19"/>
      <c r="I554" s="19"/>
      <c r="J554" s="16" t="s">
        <v>1502</v>
      </c>
      <c r="K554" s="164" t="s">
        <v>2586</v>
      </c>
      <c r="L554" s="21" t="s">
        <v>173</v>
      </c>
      <c r="M554" s="24" t="s">
        <v>1503</v>
      </c>
      <c r="N554" s="16">
        <v>1979</v>
      </c>
      <c r="O554" s="16">
        <v>0.29099999999999998</v>
      </c>
      <c r="P554" s="16" t="s">
        <v>1504</v>
      </c>
      <c r="Q554" s="16">
        <v>7</v>
      </c>
      <c r="R554" s="16"/>
      <c r="S554" s="16">
        <v>7</v>
      </c>
      <c r="T554" s="33" t="s">
        <v>1506</v>
      </c>
      <c r="U554" s="177">
        <v>1991</v>
      </c>
      <c r="V554" s="177">
        <v>0.105</v>
      </c>
      <c r="W554" s="24" t="s">
        <v>1200</v>
      </c>
    </row>
    <row r="555" spans="1:23" s="14" customFormat="1" ht="30">
      <c r="A555" s="162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24" t="s">
        <v>1505</v>
      </c>
      <c r="N555" s="16">
        <v>1979</v>
      </c>
      <c r="O555" s="15">
        <v>0.54800000000000004</v>
      </c>
      <c r="P555" s="16" t="s">
        <v>1504</v>
      </c>
      <c r="Q555" s="177">
        <v>22</v>
      </c>
      <c r="R555" s="21"/>
      <c r="S555" s="15">
        <v>22</v>
      </c>
      <c r="T555" s="19"/>
      <c r="U555" s="19"/>
      <c r="V555" s="19"/>
      <c r="W555" s="19"/>
    </row>
    <row r="556" spans="1:23" s="14" customFormat="1" ht="30">
      <c r="A556" s="162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24" t="s">
        <v>1507</v>
      </c>
      <c r="N556" s="16">
        <v>1979</v>
      </c>
      <c r="O556" s="177">
        <v>0.48799999999999999</v>
      </c>
      <c r="P556" s="16" t="s">
        <v>1504</v>
      </c>
      <c r="Q556" s="177">
        <v>14</v>
      </c>
      <c r="R556" s="21"/>
      <c r="S556" s="177">
        <v>14</v>
      </c>
      <c r="T556" s="19"/>
      <c r="U556" s="19"/>
      <c r="V556" s="19"/>
      <c r="W556" s="19"/>
    </row>
    <row r="557" spans="1:23" s="14" customFormat="1" ht="30">
      <c r="A557" s="162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24" t="s">
        <v>2596</v>
      </c>
      <c r="N557" s="16">
        <v>2016</v>
      </c>
      <c r="O557" s="177">
        <v>0.33200000000000002</v>
      </c>
      <c r="P557" s="16" t="s">
        <v>2597</v>
      </c>
      <c r="Q557" s="177">
        <v>9</v>
      </c>
      <c r="R557" s="21"/>
      <c r="S557" s="177">
        <v>9</v>
      </c>
      <c r="T557" s="19"/>
      <c r="U557" s="19"/>
      <c r="V557" s="19"/>
      <c r="W557" s="19"/>
    </row>
    <row r="558" spans="1:23" s="14" customFormat="1" ht="30">
      <c r="A558" s="162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24" t="s">
        <v>1508</v>
      </c>
      <c r="N558" s="16">
        <v>1979</v>
      </c>
      <c r="O558" s="15">
        <v>0.29899999999999999</v>
      </c>
      <c r="P558" s="16" t="s">
        <v>1504</v>
      </c>
      <c r="Q558" s="177">
        <v>5</v>
      </c>
      <c r="R558" s="21"/>
      <c r="S558" s="177">
        <v>5</v>
      </c>
      <c r="T558" s="19"/>
      <c r="U558" s="19"/>
      <c r="V558" s="19"/>
      <c r="W558" s="19"/>
    </row>
    <row r="559" spans="1:23" s="14" customFormat="1">
      <c r="A559" s="162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24" t="s">
        <v>2532</v>
      </c>
      <c r="N559" s="16">
        <v>2015</v>
      </c>
      <c r="O559" s="15">
        <v>0.52</v>
      </c>
      <c r="P559" s="16" t="s">
        <v>2533</v>
      </c>
      <c r="Q559" s="177">
        <v>7</v>
      </c>
      <c r="R559" s="21"/>
      <c r="S559" s="177">
        <v>7</v>
      </c>
      <c r="T559" s="19"/>
      <c r="U559" s="19"/>
      <c r="V559" s="19"/>
      <c r="W559" s="19"/>
    </row>
    <row r="560" spans="1:23" s="14" customFormat="1" ht="30">
      <c r="A560" s="21" t="s">
        <v>2443</v>
      </c>
      <c r="B560" s="19"/>
      <c r="C560" s="19"/>
      <c r="D560" s="19"/>
      <c r="E560" s="19"/>
      <c r="F560" s="19"/>
      <c r="G560" s="19"/>
      <c r="H560" s="19"/>
      <c r="I560" s="19"/>
      <c r="J560" s="19" t="s">
        <v>1926</v>
      </c>
      <c r="K560" s="19"/>
      <c r="L560" s="19"/>
      <c r="M560" s="24" t="s">
        <v>2513</v>
      </c>
      <c r="N560" s="16">
        <v>1986</v>
      </c>
      <c r="O560" s="167">
        <v>0.86099999999999999</v>
      </c>
      <c r="P560" s="16" t="s">
        <v>1509</v>
      </c>
      <c r="Q560" s="177">
        <v>28</v>
      </c>
      <c r="R560" s="21"/>
      <c r="S560" s="177">
        <v>28</v>
      </c>
      <c r="T560" s="19" t="s">
        <v>1841</v>
      </c>
      <c r="U560" s="193">
        <v>1986</v>
      </c>
      <c r="V560" s="193">
        <v>2.5000000000000001E-2</v>
      </c>
      <c r="W560" s="193" t="s">
        <v>556</v>
      </c>
    </row>
    <row r="561" spans="1:23" s="14" customFormat="1" ht="35.2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24" t="s">
        <v>2514</v>
      </c>
      <c r="N561" s="16">
        <v>1986</v>
      </c>
      <c r="O561" s="167">
        <v>0.35399999999999998</v>
      </c>
      <c r="P561" s="16" t="s">
        <v>1504</v>
      </c>
      <c r="Q561" s="177">
        <v>12</v>
      </c>
      <c r="R561" s="21"/>
      <c r="S561" s="177">
        <v>12</v>
      </c>
      <c r="T561" s="19" t="s">
        <v>2501</v>
      </c>
      <c r="U561" s="193">
        <v>1986</v>
      </c>
      <c r="V561" s="193">
        <v>0.02</v>
      </c>
      <c r="W561" s="193" t="s">
        <v>902</v>
      </c>
    </row>
    <row r="562" spans="1:23" s="14" customFormat="1" ht="29.25" customHeight="1">
      <c r="A562" s="21" t="s">
        <v>2444</v>
      </c>
      <c r="B562" s="19" t="s">
        <v>1510</v>
      </c>
      <c r="C562" s="19"/>
      <c r="D562" s="19"/>
      <c r="E562" s="19"/>
      <c r="F562" s="19"/>
      <c r="G562" s="19"/>
      <c r="H562" s="19"/>
      <c r="I562" s="19"/>
      <c r="J562" s="197" t="s">
        <v>2515</v>
      </c>
      <c r="K562" s="164" t="s">
        <v>2583</v>
      </c>
      <c r="L562" s="176" t="s">
        <v>58</v>
      </c>
      <c r="M562" s="19"/>
      <c r="N562" s="19"/>
      <c r="O562" s="19"/>
      <c r="P562" s="19"/>
      <c r="Q562" s="19"/>
      <c r="R562" s="19"/>
      <c r="S562" s="19"/>
      <c r="T562" s="27" t="s">
        <v>661</v>
      </c>
      <c r="U562" s="15">
        <v>1980</v>
      </c>
      <c r="V562" s="15">
        <v>1.31</v>
      </c>
      <c r="W562" s="21" t="s">
        <v>736</v>
      </c>
    </row>
    <row r="563" spans="1:23" s="14" customFormat="1" ht="28.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30" t="s">
        <v>1250</v>
      </c>
      <c r="U563" s="177">
        <v>1981</v>
      </c>
      <c r="V563" s="169" t="s">
        <v>1361</v>
      </c>
      <c r="W563" s="21" t="s">
        <v>858</v>
      </c>
    </row>
    <row r="564" spans="1:23" s="14" customFormat="1">
      <c r="A564" s="162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30" t="s">
        <v>1473</v>
      </c>
      <c r="U564" s="177">
        <v>1981</v>
      </c>
      <c r="V564" s="169" t="s">
        <v>1511</v>
      </c>
      <c r="W564" s="21" t="s">
        <v>858</v>
      </c>
    </row>
    <row r="565" spans="1:23" s="14" customFormat="1" ht="30">
      <c r="A565" s="162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30" t="s">
        <v>1512</v>
      </c>
      <c r="U565" s="177">
        <v>1981</v>
      </c>
      <c r="V565" s="169" t="s">
        <v>1484</v>
      </c>
      <c r="W565" s="24" t="s">
        <v>1516</v>
      </c>
    </row>
    <row r="566" spans="1:23" s="14" customFormat="1"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30" t="s">
        <v>1459</v>
      </c>
      <c r="U566" s="15">
        <v>1981</v>
      </c>
      <c r="V566" s="169" t="s">
        <v>1375</v>
      </c>
      <c r="W566" s="21" t="s">
        <v>1513</v>
      </c>
    </row>
    <row r="567" spans="1:23" s="14" customFormat="1">
      <c r="A567" s="162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30" t="s">
        <v>1463</v>
      </c>
      <c r="U567" s="15">
        <v>1981</v>
      </c>
      <c r="V567" s="167" t="s">
        <v>1326</v>
      </c>
      <c r="W567" s="21" t="s">
        <v>1513</v>
      </c>
    </row>
    <row r="568" spans="1:23" s="14" customFormat="1"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30" t="s">
        <v>1514</v>
      </c>
      <c r="U568" s="15">
        <v>1981</v>
      </c>
      <c r="V568" s="169" t="s">
        <v>1515</v>
      </c>
      <c r="W568" s="21" t="s">
        <v>1513</v>
      </c>
    </row>
    <row r="569" spans="1:23" s="14" customFormat="1" ht="30">
      <c r="A569" s="21" t="s">
        <v>2445</v>
      </c>
      <c r="B569" s="19"/>
      <c r="C569" s="19"/>
      <c r="D569" s="19"/>
      <c r="E569" s="19"/>
      <c r="F569" s="19"/>
      <c r="G569" s="19"/>
      <c r="H569" s="19"/>
      <c r="I569" s="19"/>
      <c r="J569" s="16" t="s">
        <v>1517</v>
      </c>
      <c r="K569" s="164" t="s">
        <v>2583</v>
      </c>
      <c r="L569" s="24" t="s">
        <v>1019</v>
      </c>
      <c r="M569" s="19"/>
      <c r="N569" s="19"/>
      <c r="O569" s="19"/>
      <c r="P569" s="19"/>
      <c r="Q569" s="19"/>
      <c r="R569" s="19"/>
      <c r="S569" s="19"/>
      <c r="T569" s="27" t="s">
        <v>662</v>
      </c>
      <c r="U569" s="15">
        <v>1984</v>
      </c>
      <c r="V569" s="15">
        <v>1.1000000000000001</v>
      </c>
      <c r="W569" s="21" t="s">
        <v>732</v>
      </c>
    </row>
    <row r="570" spans="1:23" s="14" customFormat="1" ht="31.5" customHeight="1">
      <c r="A570" s="21" t="s">
        <v>2446</v>
      </c>
      <c r="B570" s="19" t="s">
        <v>1518</v>
      </c>
      <c r="C570" s="177">
        <v>1972</v>
      </c>
      <c r="D570" s="25" t="s">
        <v>663</v>
      </c>
      <c r="E570" s="177">
        <v>1.109</v>
      </c>
      <c r="F570" s="176" t="s">
        <v>714</v>
      </c>
      <c r="G570" s="20">
        <v>20</v>
      </c>
      <c r="H570" s="176"/>
      <c r="I570" s="20">
        <v>20</v>
      </c>
      <c r="J570" s="194" t="s">
        <v>1519</v>
      </c>
      <c r="K570" s="164" t="s">
        <v>2586</v>
      </c>
      <c r="L570" s="209" t="s">
        <v>173</v>
      </c>
      <c r="M570" s="21" t="s">
        <v>1520</v>
      </c>
      <c r="N570" s="183">
        <v>1981</v>
      </c>
      <c r="O570" s="167">
        <v>0.14499999999999999</v>
      </c>
      <c r="P570" s="21" t="s">
        <v>1521</v>
      </c>
      <c r="Q570" s="21"/>
      <c r="R570" s="15">
        <v>5</v>
      </c>
      <c r="S570" s="19">
        <v>5</v>
      </c>
      <c r="T570" s="30" t="s">
        <v>1522</v>
      </c>
      <c r="U570" s="15">
        <v>1981</v>
      </c>
      <c r="V570" s="167">
        <v>1.6E-2</v>
      </c>
      <c r="W570" s="21" t="s">
        <v>1523</v>
      </c>
    </row>
    <row r="571" spans="1:23" s="14" customFormat="1" ht="30">
      <c r="A571" s="21" t="s">
        <v>2447</v>
      </c>
      <c r="B571" s="19"/>
      <c r="C571" s="20">
        <v>1987</v>
      </c>
      <c r="D571" s="24" t="s">
        <v>664</v>
      </c>
      <c r="E571" s="177">
        <v>0.81299999999999994</v>
      </c>
      <c r="F571" s="176" t="s">
        <v>1524</v>
      </c>
      <c r="G571" s="20">
        <v>16</v>
      </c>
      <c r="H571" s="176"/>
      <c r="I571" s="20">
        <v>16</v>
      </c>
      <c r="J571" s="194" t="s">
        <v>1526</v>
      </c>
      <c r="K571" s="164" t="s">
        <v>2586</v>
      </c>
      <c r="L571" s="176" t="s">
        <v>173</v>
      </c>
      <c r="M571" s="19"/>
      <c r="N571" s="19"/>
      <c r="O571" s="19"/>
      <c r="P571" s="19"/>
      <c r="Q571" s="19"/>
      <c r="R571" s="19"/>
      <c r="S571" s="19"/>
      <c r="T571" s="178" t="s">
        <v>665</v>
      </c>
      <c r="U571" s="194">
        <v>1987</v>
      </c>
      <c r="V571" s="194">
        <v>0.02</v>
      </c>
      <c r="W571" s="194" t="s">
        <v>1525</v>
      </c>
    </row>
    <row r="572" spans="1:23" s="14" customFormat="1" ht="25.5">
      <c r="A572" s="162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21" t="s">
        <v>1529</v>
      </c>
      <c r="N572" s="210">
        <v>1987</v>
      </c>
      <c r="O572" s="211">
        <v>0.56599999999999995</v>
      </c>
      <c r="P572" s="212" t="s">
        <v>756</v>
      </c>
      <c r="Q572" s="213"/>
      <c r="R572" s="213">
        <v>23</v>
      </c>
      <c r="S572" s="213">
        <v>23</v>
      </c>
      <c r="T572" s="22" t="s">
        <v>1527</v>
      </c>
      <c r="U572" s="16">
        <v>1987</v>
      </c>
      <c r="V572" s="199">
        <v>0.03</v>
      </c>
      <c r="W572" s="18" t="s">
        <v>2599</v>
      </c>
    </row>
    <row r="573" spans="1:23" s="14" customFormat="1" ht="25.5">
      <c r="A573" s="162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21" t="s">
        <v>1532</v>
      </c>
      <c r="N573" s="198">
        <v>1987</v>
      </c>
      <c r="O573" s="167">
        <v>1.0129999999999999</v>
      </c>
      <c r="P573" s="21" t="s">
        <v>1533</v>
      </c>
      <c r="Q573" s="15"/>
      <c r="R573" s="15">
        <v>31</v>
      </c>
      <c r="S573" s="15">
        <v>31</v>
      </c>
      <c r="T573" s="22" t="s">
        <v>1530</v>
      </c>
      <c r="U573" s="16">
        <v>1987</v>
      </c>
      <c r="V573" s="199">
        <v>0.03</v>
      </c>
      <c r="W573" s="18" t="s">
        <v>1531</v>
      </c>
    </row>
    <row r="574" spans="1:23" s="14" customFormat="1" ht="28.5" customHeight="1">
      <c r="A574" s="162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21" t="s">
        <v>1535</v>
      </c>
      <c r="N574" s="198">
        <v>1987</v>
      </c>
      <c r="O574" s="167">
        <v>0.72299999999999998</v>
      </c>
      <c r="P574" s="21" t="s">
        <v>756</v>
      </c>
      <c r="Q574" s="15"/>
      <c r="R574" s="15">
        <v>30</v>
      </c>
      <c r="S574" s="15">
        <v>30</v>
      </c>
      <c r="T574" s="22" t="s">
        <v>2601</v>
      </c>
      <c r="U574" s="16">
        <v>2016</v>
      </c>
      <c r="V574" s="199">
        <v>0.04</v>
      </c>
      <c r="W574" s="18" t="s">
        <v>2599</v>
      </c>
    </row>
    <row r="575" spans="1:23" s="14" customFormat="1" ht="25.5">
      <c r="A575" s="162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21" t="s">
        <v>2598</v>
      </c>
      <c r="N575" s="198">
        <v>2016</v>
      </c>
      <c r="O575" s="167">
        <v>0.65100000000000002</v>
      </c>
      <c r="P575" s="21" t="s">
        <v>2599</v>
      </c>
      <c r="Q575" s="15"/>
      <c r="R575" s="15">
        <v>28</v>
      </c>
      <c r="S575" s="15">
        <v>28</v>
      </c>
      <c r="T575" s="22" t="s">
        <v>2600</v>
      </c>
      <c r="U575" s="16">
        <v>2016</v>
      </c>
      <c r="V575" s="199">
        <v>0.03</v>
      </c>
      <c r="W575" s="18" t="s">
        <v>2599</v>
      </c>
    </row>
    <row r="576" spans="1:23" s="14" customFormat="1" ht="25.5">
      <c r="A576" s="162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21"/>
      <c r="N576" s="198"/>
      <c r="O576" s="167"/>
      <c r="P576" s="21"/>
      <c r="Q576" s="15"/>
      <c r="R576" s="15"/>
      <c r="S576" s="15"/>
      <c r="T576" s="22" t="s">
        <v>1534</v>
      </c>
      <c r="U576" s="16">
        <v>1987</v>
      </c>
      <c r="V576" s="199">
        <v>0.04</v>
      </c>
      <c r="W576" s="18" t="s">
        <v>2599</v>
      </c>
    </row>
    <row r="577" spans="1:23" s="14" customFormat="1" ht="30">
      <c r="A577" s="21" t="s">
        <v>2448</v>
      </c>
      <c r="B577" s="19"/>
      <c r="C577" s="20">
        <v>1969</v>
      </c>
      <c r="D577" s="24" t="s">
        <v>1848</v>
      </c>
      <c r="E577" s="177">
        <v>2.931</v>
      </c>
      <c r="F577" s="21" t="s">
        <v>748</v>
      </c>
      <c r="G577" s="177">
        <v>72</v>
      </c>
      <c r="H577" s="176"/>
      <c r="I577" s="177">
        <v>72</v>
      </c>
      <c r="J577" s="194" t="s">
        <v>1536</v>
      </c>
      <c r="K577" s="164" t="s">
        <v>2586</v>
      </c>
      <c r="L577" s="176" t="s">
        <v>70</v>
      </c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</row>
    <row r="578" spans="1:23" s="14" customFormat="1" ht="30">
      <c r="A578" s="21" t="s">
        <v>2449</v>
      </c>
      <c r="B578" s="19"/>
      <c r="C578" s="19"/>
      <c r="D578" s="19"/>
      <c r="E578" s="19"/>
      <c r="F578" s="19"/>
      <c r="G578" s="19"/>
      <c r="H578" s="19"/>
      <c r="I578" s="19"/>
      <c r="J578" s="194" t="s">
        <v>2518</v>
      </c>
      <c r="K578" s="164" t="s">
        <v>2585</v>
      </c>
      <c r="L578" s="24" t="s">
        <v>173</v>
      </c>
      <c r="M578" s="21" t="s">
        <v>1539</v>
      </c>
      <c r="N578" s="198">
        <v>1963</v>
      </c>
      <c r="O578" s="167">
        <v>0.65400000000000003</v>
      </c>
      <c r="P578" s="21" t="s">
        <v>1540</v>
      </c>
      <c r="Q578" s="15">
        <v>26</v>
      </c>
      <c r="R578" s="15"/>
      <c r="S578" s="15">
        <v>26</v>
      </c>
      <c r="T578" s="22" t="s">
        <v>1538</v>
      </c>
      <c r="U578" s="198">
        <v>1963</v>
      </c>
      <c r="V578" s="199">
        <v>3.5000000000000003E-2</v>
      </c>
      <c r="W578" s="16" t="s">
        <v>811</v>
      </c>
    </row>
    <row r="579" spans="1:23" s="14" customFormat="1" ht="28.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21" t="s">
        <v>1542</v>
      </c>
      <c r="N579" s="198">
        <v>1963</v>
      </c>
      <c r="O579" s="167">
        <v>0.72699999999999998</v>
      </c>
      <c r="P579" s="24" t="s">
        <v>2523</v>
      </c>
      <c r="Q579" s="15"/>
      <c r="R579" s="15">
        <v>22</v>
      </c>
      <c r="S579" s="15">
        <v>22</v>
      </c>
      <c r="T579" s="22" t="s">
        <v>1541</v>
      </c>
      <c r="U579" s="198">
        <v>1963</v>
      </c>
      <c r="V579" s="199">
        <v>2.5999999999999999E-2</v>
      </c>
      <c r="W579" s="16" t="s">
        <v>556</v>
      </c>
    </row>
    <row r="580" spans="1:23" s="14" customFormat="1" ht="25.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21" t="s">
        <v>1546</v>
      </c>
      <c r="N580" s="198">
        <v>2006</v>
      </c>
      <c r="O580" s="167">
        <v>0.88200000000000001</v>
      </c>
      <c r="P580" s="21" t="s">
        <v>1547</v>
      </c>
      <c r="Q580" s="15">
        <v>24</v>
      </c>
      <c r="R580" s="21"/>
      <c r="S580" s="15">
        <v>24</v>
      </c>
      <c r="T580" s="22" t="s">
        <v>1543</v>
      </c>
      <c r="U580" s="198">
        <v>2006</v>
      </c>
      <c r="V580" s="169" t="s">
        <v>1544</v>
      </c>
      <c r="W580" s="21" t="s">
        <v>1545</v>
      </c>
    </row>
    <row r="581" spans="1:23" s="14" customFormat="1" ht="30">
      <c r="A581" s="21" t="s">
        <v>2450</v>
      </c>
      <c r="B581" s="19"/>
      <c r="C581" s="19"/>
      <c r="D581" s="19"/>
      <c r="E581" s="19"/>
      <c r="F581" s="19"/>
      <c r="G581" s="19"/>
      <c r="H581" s="19"/>
      <c r="I581" s="19"/>
      <c r="J581" s="194" t="s">
        <v>2519</v>
      </c>
      <c r="K581" s="164" t="s">
        <v>2585</v>
      </c>
      <c r="L581" s="24" t="s">
        <v>173</v>
      </c>
      <c r="M581" s="21" t="s">
        <v>1549</v>
      </c>
      <c r="N581" s="198">
        <v>1963</v>
      </c>
      <c r="O581" s="214">
        <v>1.8540000000000001</v>
      </c>
      <c r="P581" s="21" t="s">
        <v>1533</v>
      </c>
      <c r="Q581" s="15">
        <v>57</v>
      </c>
      <c r="R581" s="15">
        <v>2</v>
      </c>
      <c r="S581" s="15">
        <v>59</v>
      </c>
      <c r="T581" s="35" t="s">
        <v>1548</v>
      </c>
      <c r="U581" s="215">
        <v>1963</v>
      </c>
      <c r="V581" s="216">
        <v>0.02</v>
      </c>
      <c r="W581" s="18" t="s">
        <v>811</v>
      </c>
    </row>
    <row r="582" spans="1:23" s="14" customFormat="1">
      <c r="A582" s="16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76" t="s">
        <v>1550</v>
      </c>
      <c r="N582" s="215">
        <v>1963</v>
      </c>
      <c r="O582" s="216">
        <v>0.67</v>
      </c>
      <c r="P582" s="21" t="s">
        <v>1551</v>
      </c>
      <c r="Q582" s="20"/>
      <c r="R582" s="15">
        <v>22</v>
      </c>
      <c r="S582" s="15">
        <v>22</v>
      </c>
      <c r="T582" s="35" t="s">
        <v>1548</v>
      </c>
      <c r="U582" s="215">
        <v>1963</v>
      </c>
      <c r="V582" s="216">
        <v>2.3E-2</v>
      </c>
      <c r="W582" s="194" t="s">
        <v>811</v>
      </c>
    </row>
    <row r="583" spans="1:23" s="14" customFormat="1"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76" t="s">
        <v>1552</v>
      </c>
      <c r="N583" s="215">
        <v>1963</v>
      </c>
      <c r="O583" s="217">
        <v>0.73599999999999999</v>
      </c>
      <c r="P583" s="21" t="s">
        <v>1551</v>
      </c>
      <c r="Q583" s="21"/>
      <c r="R583" s="15">
        <v>23</v>
      </c>
      <c r="S583" s="15">
        <v>23</v>
      </c>
      <c r="T583" s="35" t="s">
        <v>1548</v>
      </c>
      <c r="U583" s="215">
        <v>1963</v>
      </c>
      <c r="V583" s="216">
        <v>2.1000000000000001E-2</v>
      </c>
      <c r="W583" s="194" t="s">
        <v>1829</v>
      </c>
    </row>
    <row r="584" spans="1:23" s="14" customFormat="1" ht="30">
      <c r="A584" s="21" t="s">
        <v>2451</v>
      </c>
      <c r="B584" s="19"/>
      <c r="C584" s="20">
        <v>1969</v>
      </c>
      <c r="D584" s="24" t="s">
        <v>1847</v>
      </c>
      <c r="E584" s="20">
        <v>1.726</v>
      </c>
      <c r="F584" s="21" t="s">
        <v>748</v>
      </c>
      <c r="G584" s="20">
        <v>34</v>
      </c>
      <c r="H584" s="20"/>
      <c r="I584" s="20">
        <v>34</v>
      </c>
      <c r="J584" s="194" t="s">
        <v>1553</v>
      </c>
      <c r="K584" s="164" t="s">
        <v>2586</v>
      </c>
      <c r="L584" s="176" t="s">
        <v>397</v>
      </c>
      <c r="M584" s="176" t="s">
        <v>2582</v>
      </c>
      <c r="N584" s="19">
        <v>2015</v>
      </c>
      <c r="O584" s="19">
        <v>0.48899999999999999</v>
      </c>
      <c r="P584" s="19" t="s">
        <v>1180</v>
      </c>
      <c r="Q584" s="19">
        <v>19</v>
      </c>
      <c r="R584" s="19"/>
      <c r="S584" s="19">
        <v>19</v>
      </c>
      <c r="T584" s="19"/>
      <c r="U584" s="19"/>
      <c r="V584" s="19"/>
      <c r="W584" s="19"/>
    </row>
    <row r="585" spans="1:23" s="14" customFormat="1" ht="30">
      <c r="A585" s="21" t="s">
        <v>2452</v>
      </c>
      <c r="B585" s="19"/>
      <c r="C585" s="19"/>
      <c r="D585" s="19"/>
      <c r="E585" s="19"/>
      <c r="F585" s="19"/>
      <c r="G585" s="19"/>
      <c r="H585" s="19"/>
      <c r="I585" s="19"/>
      <c r="J585" s="194" t="s">
        <v>2520</v>
      </c>
      <c r="K585" s="164" t="s">
        <v>2585</v>
      </c>
      <c r="L585" s="176" t="s">
        <v>173</v>
      </c>
      <c r="M585" s="19"/>
      <c r="N585" s="19"/>
      <c r="O585" s="19"/>
      <c r="P585" s="19"/>
      <c r="Q585" s="19"/>
      <c r="R585" s="19"/>
      <c r="S585" s="19"/>
      <c r="T585" s="178" t="s">
        <v>2536</v>
      </c>
      <c r="U585" s="194">
        <v>1968</v>
      </c>
      <c r="V585" s="194">
        <v>0.12</v>
      </c>
      <c r="W585" s="194" t="s">
        <v>1554</v>
      </c>
    </row>
    <row r="586" spans="1:23" s="14" customFormat="1" ht="30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24" t="s">
        <v>1556</v>
      </c>
      <c r="N586" s="194">
        <v>1963</v>
      </c>
      <c r="O586" s="15">
        <v>0.749</v>
      </c>
      <c r="P586" s="21" t="s">
        <v>1557</v>
      </c>
      <c r="Q586" s="15">
        <v>26</v>
      </c>
      <c r="R586" s="15">
        <v>1</v>
      </c>
      <c r="S586" s="15">
        <v>27</v>
      </c>
      <c r="T586" s="35" t="s">
        <v>1555</v>
      </c>
      <c r="U586" s="194">
        <v>2011</v>
      </c>
      <c r="V586" s="194">
        <v>0.06</v>
      </c>
      <c r="W586" s="16" t="s">
        <v>1017</v>
      </c>
    </row>
    <row r="587" spans="1:23" s="14" customFormat="1" ht="38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21" t="s">
        <v>1549</v>
      </c>
      <c r="N587" s="194">
        <v>1963</v>
      </c>
      <c r="O587" s="15">
        <v>1.1719999999999999</v>
      </c>
      <c r="P587" s="21" t="s">
        <v>1558</v>
      </c>
      <c r="Q587" s="15">
        <v>40</v>
      </c>
      <c r="R587" s="15">
        <v>2</v>
      </c>
      <c r="S587" s="15">
        <v>42</v>
      </c>
      <c r="T587" s="35" t="s">
        <v>1555</v>
      </c>
      <c r="U587" s="194">
        <v>2010</v>
      </c>
      <c r="V587" s="194">
        <v>0.08</v>
      </c>
      <c r="W587" s="16" t="s">
        <v>811</v>
      </c>
    </row>
    <row r="588" spans="1:23" s="14" customFormat="1" ht="30">
      <c r="A588" s="21" t="s">
        <v>2453</v>
      </c>
      <c r="B588" s="19"/>
      <c r="C588" s="19"/>
      <c r="D588" s="19"/>
      <c r="E588" s="19"/>
      <c r="F588" s="19"/>
      <c r="G588" s="19"/>
      <c r="H588" s="19"/>
      <c r="I588" s="19"/>
      <c r="J588" s="194" t="s">
        <v>2521</v>
      </c>
      <c r="K588" s="164" t="s">
        <v>2585</v>
      </c>
      <c r="L588" s="21" t="s">
        <v>70</v>
      </c>
      <c r="M588" s="21" t="s">
        <v>1830</v>
      </c>
      <c r="N588" s="194">
        <v>2014</v>
      </c>
      <c r="O588" s="15">
        <v>0.30199999999999999</v>
      </c>
      <c r="P588" s="21" t="s">
        <v>1835</v>
      </c>
      <c r="Q588" s="15"/>
      <c r="R588" s="20">
        <v>1</v>
      </c>
      <c r="S588" s="15">
        <v>1</v>
      </c>
      <c r="T588" s="218" t="s">
        <v>1836</v>
      </c>
      <c r="U588" s="193">
        <v>2014</v>
      </c>
      <c r="V588" s="193">
        <v>0.02</v>
      </c>
      <c r="W588" s="193" t="s">
        <v>811</v>
      </c>
    </row>
    <row r="589" spans="1:23" s="14" customFormat="1">
      <c r="A589" s="219"/>
      <c r="B589" s="19"/>
      <c r="C589" s="19"/>
      <c r="D589" s="19"/>
      <c r="E589" s="19"/>
      <c r="F589" s="19"/>
      <c r="G589" s="19"/>
      <c r="H589" s="19"/>
      <c r="I589" s="19"/>
      <c r="J589" s="194"/>
      <c r="K589" s="19"/>
      <c r="L589" s="176"/>
      <c r="M589" s="21" t="s">
        <v>1831</v>
      </c>
      <c r="N589" s="194">
        <v>2014</v>
      </c>
      <c r="O589" s="15">
        <v>0.38200000000000001</v>
      </c>
      <c r="P589" s="21" t="s">
        <v>1835</v>
      </c>
      <c r="Q589" s="15"/>
      <c r="R589" s="20">
        <v>14</v>
      </c>
      <c r="S589" s="15">
        <v>14</v>
      </c>
      <c r="T589" s="218" t="s">
        <v>1837</v>
      </c>
      <c r="U589" s="193">
        <v>2014</v>
      </c>
      <c r="V589" s="193">
        <v>3.3000000000000002E-2</v>
      </c>
      <c r="W589" s="193" t="s">
        <v>811</v>
      </c>
    </row>
    <row r="590" spans="1:23" s="14" customFormat="1">
      <c r="A590" s="19"/>
      <c r="B590" s="19"/>
      <c r="C590" s="19"/>
      <c r="D590" s="19"/>
      <c r="E590" s="19"/>
      <c r="F590" s="19"/>
      <c r="G590" s="19"/>
      <c r="H590" s="19"/>
      <c r="I590" s="19"/>
      <c r="J590" s="194"/>
      <c r="K590" s="19"/>
      <c r="L590" s="176"/>
      <c r="M590" s="21" t="s">
        <v>1832</v>
      </c>
      <c r="N590" s="194">
        <v>2014</v>
      </c>
      <c r="O590" s="15">
        <v>0.63700000000000001</v>
      </c>
      <c r="P590" s="21" t="s">
        <v>1835</v>
      </c>
      <c r="Q590" s="15"/>
      <c r="R590" s="20">
        <v>17</v>
      </c>
      <c r="S590" s="15">
        <v>17</v>
      </c>
      <c r="T590" s="218" t="s">
        <v>1838</v>
      </c>
      <c r="U590" s="193">
        <v>2014</v>
      </c>
      <c r="V590" s="193">
        <v>3.3000000000000002E-2</v>
      </c>
      <c r="W590" s="193" t="s">
        <v>811</v>
      </c>
    </row>
    <row r="591" spans="1:23" s="14" customFormat="1">
      <c r="A591" s="19"/>
      <c r="B591" s="19"/>
      <c r="C591" s="19"/>
      <c r="D591" s="19"/>
      <c r="E591" s="19"/>
      <c r="F591" s="19"/>
      <c r="G591" s="19"/>
      <c r="H591" s="19"/>
      <c r="I591" s="19"/>
      <c r="J591" s="194"/>
      <c r="K591" s="19"/>
      <c r="L591" s="176"/>
      <c r="M591" s="21" t="s">
        <v>1833</v>
      </c>
      <c r="N591" s="194">
        <v>2014</v>
      </c>
      <c r="O591" s="15">
        <v>0.44400000000000001</v>
      </c>
      <c r="P591" s="21" t="s">
        <v>1835</v>
      </c>
      <c r="Q591" s="15">
        <v>1</v>
      </c>
      <c r="R591" s="20">
        <v>4</v>
      </c>
      <c r="S591" s="15">
        <v>5</v>
      </c>
      <c r="T591" s="218" t="s">
        <v>1839</v>
      </c>
      <c r="U591" s="193">
        <v>2014</v>
      </c>
      <c r="V591" s="193">
        <v>0.02</v>
      </c>
      <c r="W591" s="193" t="s">
        <v>811</v>
      </c>
    </row>
    <row r="592" spans="1:23" s="14" customFormat="1">
      <c r="A592" s="219"/>
      <c r="B592" s="19"/>
      <c r="C592" s="19"/>
      <c r="D592" s="19"/>
      <c r="E592" s="19"/>
      <c r="F592" s="19"/>
      <c r="G592" s="19"/>
      <c r="H592" s="19"/>
      <c r="I592" s="19"/>
      <c r="J592" s="194"/>
      <c r="K592" s="19"/>
      <c r="L592" s="176"/>
      <c r="M592" s="21" t="s">
        <v>1834</v>
      </c>
      <c r="N592" s="194">
        <v>2014</v>
      </c>
      <c r="O592" s="15">
        <v>0.505</v>
      </c>
      <c r="P592" s="21" t="s">
        <v>1835</v>
      </c>
      <c r="Q592" s="15">
        <v>6</v>
      </c>
      <c r="R592" s="20">
        <v>3</v>
      </c>
      <c r="S592" s="15">
        <v>9</v>
      </c>
      <c r="T592" s="218" t="s">
        <v>1840</v>
      </c>
      <c r="U592" s="193">
        <v>2014</v>
      </c>
      <c r="V592" s="193">
        <v>0.02</v>
      </c>
      <c r="W592" s="193" t="s">
        <v>811</v>
      </c>
    </row>
    <row r="593" spans="1:23" s="14" customFormat="1" ht="30">
      <c r="A593" s="21" t="s">
        <v>2454</v>
      </c>
      <c r="B593" s="19"/>
      <c r="C593" s="19"/>
      <c r="D593" s="19"/>
      <c r="E593" s="19"/>
      <c r="F593" s="19"/>
      <c r="G593" s="19"/>
      <c r="H593" s="19"/>
      <c r="I593" s="19"/>
      <c r="J593" s="194" t="s">
        <v>1559</v>
      </c>
      <c r="K593" s="164" t="s">
        <v>2583</v>
      </c>
      <c r="L593" s="176" t="s">
        <v>164</v>
      </c>
      <c r="M593" s="21" t="s">
        <v>1561</v>
      </c>
      <c r="N593" s="194">
        <v>1963</v>
      </c>
      <c r="O593" s="16">
        <v>1.268</v>
      </c>
      <c r="P593" s="21" t="s">
        <v>1562</v>
      </c>
      <c r="Q593" s="15">
        <v>31</v>
      </c>
      <c r="R593" s="21"/>
      <c r="S593" s="15">
        <v>31</v>
      </c>
      <c r="T593" s="35" t="s">
        <v>1560</v>
      </c>
      <c r="U593" s="194">
        <v>1963</v>
      </c>
      <c r="V593" s="194">
        <v>3.4000000000000002E-2</v>
      </c>
      <c r="W593" s="18" t="s">
        <v>811</v>
      </c>
    </row>
    <row r="594" spans="1:23" s="14" customFormat="1" ht="25.5">
      <c r="A594" s="21"/>
      <c r="B594" s="19"/>
      <c r="C594" s="19"/>
      <c r="D594" s="19"/>
      <c r="E594" s="19"/>
      <c r="F594" s="19"/>
      <c r="G594" s="19"/>
      <c r="H594" s="19"/>
      <c r="I594" s="19"/>
      <c r="J594" s="194"/>
      <c r="K594" s="19"/>
      <c r="L594" s="176"/>
      <c r="M594" s="21" t="s">
        <v>2524</v>
      </c>
      <c r="N594" s="194">
        <v>2012</v>
      </c>
      <c r="O594" s="16">
        <v>0.41499999999999998</v>
      </c>
      <c r="P594" s="21" t="s">
        <v>2525</v>
      </c>
      <c r="Q594" s="15">
        <v>10</v>
      </c>
      <c r="R594" s="21"/>
      <c r="S594" s="15">
        <v>10</v>
      </c>
      <c r="T594" s="35" t="s">
        <v>2526</v>
      </c>
      <c r="U594" s="194">
        <v>2012</v>
      </c>
      <c r="V594" s="194">
        <v>0.04</v>
      </c>
      <c r="W594" s="18" t="s">
        <v>1531</v>
      </c>
    </row>
    <row r="595" spans="1:23" s="14" customFormat="1" ht="30">
      <c r="A595" s="21" t="s">
        <v>2455</v>
      </c>
      <c r="B595" s="19"/>
      <c r="C595" s="15">
        <v>2014</v>
      </c>
      <c r="D595" s="21" t="s">
        <v>666</v>
      </c>
      <c r="E595" s="15">
        <v>7.0000000000000007E-2</v>
      </c>
      <c r="F595" s="21" t="s">
        <v>748</v>
      </c>
      <c r="G595" s="15">
        <v>3</v>
      </c>
      <c r="H595" s="15"/>
      <c r="I595" s="15">
        <v>3</v>
      </c>
      <c r="J595" s="18" t="s">
        <v>1563</v>
      </c>
      <c r="K595" s="164" t="s">
        <v>2585</v>
      </c>
      <c r="L595" s="21" t="s">
        <v>173</v>
      </c>
      <c r="M595" s="21" t="s">
        <v>1564</v>
      </c>
      <c r="N595" s="194">
        <v>2011</v>
      </c>
      <c r="O595" s="15">
        <v>0.78200000000000003</v>
      </c>
      <c r="P595" s="21" t="s">
        <v>1565</v>
      </c>
      <c r="Q595" s="15">
        <v>1</v>
      </c>
      <c r="R595" s="15">
        <v>30</v>
      </c>
      <c r="S595" s="15">
        <v>31</v>
      </c>
      <c r="T595" s="19"/>
      <c r="U595" s="19"/>
      <c r="V595" s="19"/>
      <c r="W595" s="19"/>
    </row>
    <row r="596" spans="1:23" s="14" customFormat="1">
      <c r="A596" s="220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21" t="s">
        <v>1566</v>
      </c>
      <c r="N596" s="194">
        <v>2011</v>
      </c>
      <c r="O596" s="15">
        <v>0.29499999999999998</v>
      </c>
      <c r="P596" s="21" t="s">
        <v>1565</v>
      </c>
      <c r="Q596" s="21"/>
      <c r="R596" s="15">
        <v>9</v>
      </c>
      <c r="S596" s="15">
        <v>9</v>
      </c>
      <c r="T596" s="19"/>
      <c r="U596" s="19"/>
      <c r="V596" s="19"/>
      <c r="W596" s="19"/>
    </row>
    <row r="597" spans="1:23" s="14" customFormat="1">
      <c r="A597" s="16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21" t="s">
        <v>1567</v>
      </c>
      <c r="N597" s="194">
        <v>2011</v>
      </c>
      <c r="O597" s="15">
        <v>0.16500000000000001</v>
      </c>
      <c r="P597" s="21" t="s">
        <v>1565</v>
      </c>
      <c r="Q597" s="21"/>
      <c r="R597" s="15">
        <v>7</v>
      </c>
      <c r="S597" s="15">
        <v>7</v>
      </c>
      <c r="T597" s="19"/>
      <c r="U597" s="19"/>
      <c r="V597" s="19"/>
      <c r="W597" s="19"/>
    </row>
    <row r="598" spans="1:23" s="14" customFormat="1">
      <c r="A598" s="21" t="s">
        <v>2456</v>
      </c>
      <c r="B598" s="19" t="s">
        <v>1568</v>
      </c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81" t="s">
        <v>667</v>
      </c>
      <c r="U598" s="15">
        <v>1989</v>
      </c>
      <c r="V598" s="15">
        <v>2.2000000000000002</v>
      </c>
      <c r="W598" s="24" t="s">
        <v>1310</v>
      </c>
    </row>
    <row r="599" spans="1:23" s="14" customFormat="1">
      <c r="A599" s="21" t="s">
        <v>2457</v>
      </c>
      <c r="B599" s="19" t="s">
        <v>1569</v>
      </c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81" t="s">
        <v>667</v>
      </c>
      <c r="U599" s="15">
        <v>1989</v>
      </c>
      <c r="V599" s="15">
        <v>2.2000000000000002</v>
      </c>
      <c r="W599" s="24" t="s">
        <v>1310</v>
      </c>
    </row>
    <row r="600" spans="1:23" s="14" customFormat="1" ht="30">
      <c r="A600" s="21" t="s">
        <v>2458</v>
      </c>
      <c r="B600" s="19" t="s">
        <v>1570</v>
      </c>
      <c r="C600" s="19"/>
      <c r="D600" s="19"/>
      <c r="E600" s="19"/>
      <c r="F600" s="19"/>
      <c r="G600" s="19"/>
      <c r="H600" s="19"/>
      <c r="I600" s="19"/>
      <c r="J600" s="18" t="s">
        <v>1572</v>
      </c>
      <c r="K600" s="164" t="s">
        <v>2587</v>
      </c>
      <c r="L600" s="21" t="s">
        <v>1454</v>
      </c>
      <c r="M600" s="19"/>
      <c r="N600" s="19"/>
      <c r="O600" s="19"/>
      <c r="P600" s="19"/>
      <c r="Q600" s="19"/>
      <c r="R600" s="19"/>
      <c r="S600" s="19"/>
      <c r="T600" s="181" t="s">
        <v>668</v>
      </c>
      <c r="U600" s="15">
        <v>1990</v>
      </c>
      <c r="V600" s="15">
        <v>1.75</v>
      </c>
      <c r="W600" s="21" t="s">
        <v>1571</v>
      </c>
    </row>
    <row r="601" spans="1:23" s="14" customFormat="1">
      <c r="B601" s="170"/>
      <c r="C601" s="170"/>
      <c r="D601" s="170"/>
      <c r="E601" s="170"/>
      <c r="F601" s="170"/>
      <c r="G601" s="170"/>
      <c r="H601" s="170"/>
      <c r="I601" s="170"/>
      <c r="J601" s="170"/>
      <c r="K601" s="170"/>
      <c r="M601" s="170"/>
      <c r="N601" s="170"/>
      <c r="O601" s="170"/>
      <c r="P601" s="170"/>
      <c r="Q601" s="170"/>
      <c r="R601" s="170"/>
      <c r="S601" s="170"/>
      <c r="T601" s="30" t="s">
        <v>1263</v>
      </c>
      <c r="U601" s="183">
        <v>1990</v>
      </c>
      <c r="V601" s="169" t="s">
        <v>1313</v>
      </c>
      <c r="W601" s="21" t="s">
        <v>1170</v>
      </c>
    </row>
    <row r="602" spans="1:23" s="14" customFormat="1">
      <c r="A602" s="18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30" t="s">
        <v>1573</v>
      </c>
      <c r="U602" s="183">
        <v>1990</v>
      </c>
      <c r="V602" s="167">
        <v>0.09</v>
      </c>
      <c r="W602" s="21" t="s">
        <v>1170</v>
      </c>
    </row>
    <row r="603" spans="1:23" s="14" customForma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30" t="s">
        <v>1347</v>
      </c>
      <c r="U603" s="183">
        <v>1990</v>
      </c>
      <c r="V603" s="167">
        <v>0.15</v>
      </c>
      <c r="W603" s="21" t="s">
        <v>1030</v>
      </c>
    </row>
    <row r="604" spans="1:23" s="14" customForma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30" t="s">
        <v>1574</v>
      </c>
      <c r="U604" s="183">
        <v>1989</v>
      </c>
      <c r="V604" s="167">
        <v>0.06</v>
      </c>
      <c r="W604" s="21" t="s">
        <v>1575</v>
      </c>
    </row>
    <row r="605" spans="1:23" s="14" customForma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30" t="s">
        <v>1355</v>
      </c>
      <c r="U605" s="183">
        <v>1990</v>
      </c>
      <c r="V605" s="167">
        <v>0.27</v>
      </c>
      <c r="W605" s="21" t="s">
        <v>1030</v>
      </c>
    </row>
    <row r="606" spans="1:23" s="14" customForma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30" t="s">
        <v>1576</v>
      </c>
      <c r="U606" s="183">
        <v>1990</v>
      </c>
      <c r="V606" s="167">
        <v>0.03</v>
      </c>
      <c r="W606" s="21" t="s">
        <v>1030</v>
      </c>
    </row>
    <row r="607" spans="1:23" s="14" customFormat="1">
      <c r="A607" s="162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30" t="s">
        <v>1379</v>
      </c>
      <c r="U607" s="183">
        <v>1989</v>
      </c>
      <c r="V607" s="167">
        <v>0.155</v>
      </c>
      <c r="W607" s="21" t="s">
        <v>1030</v>
      </c>
    </row>
    <row r="608" spans="1:23" s="14" customFormat="1">
      <c r="A608" s="162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30" t="s">
        <v>1577</v>
      </c>
      <c r="U608" s="183">
        <v>1990</v>
      </c>
      <c r="V608" s="167">
        <v>0.06</v>
      </c>
      <c r="W608" s="21" t="s">
        <v>825</v>
      </c>
    </row>
    <row r="609" spans="1:23" s="14" customFormat="1">
      <c r="A609" s="162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30" t="s">
        <v>1381</v>
      </c>
      <c r="U609" s="183">
        <v>1990</v>
      </c>
      <c r="V609" s="167">
        <v>0.2</v>
      </c>
      <c r="W609" s="21" t="s">
        <v>1578</v>
      </c>
    </row>
    <row r="610" spans="1:23" s="14" customFormat="1">
      <c r="A610" s="162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30" t="s">
        <v>1380</v>
      </c>
      <c r="U610" s="183">
        <v>1990</v>
      </c>
      <c r="V610" s="167">
        <v>0.24</v>
      </c>
      <c r="W610" s="21" t="s">
        <v>1578</v>
      </c>
    </row>
    <row r="611" spans="1:23" s="14" customFormat="1">
      <c r="A611" s="162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30" t="s">
        <v>1579</v>
      </c>
      <c r="U611" s="183">
        <v>1990</v>
      </c>
      <c r="V611" s="169" t="s">
        <v>1346</v>
      </c>
      <c r="W611" s="21" t="s">
        <v>1578</v>
      </c>
    </row>
    <row r="612" spans="1:23" s="14" customFormat="1">
      <c r="A612" s="162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30" t="s">
        <v>1580</v>
      </c>
      <c r="U612" s="183">
        <v>1990</v>
      </c>
      <c r="V612" s="169" t="s">
        <v>1475</v>
      </c>
      <c r="W612" s="21" t="s">
        <v>1578</v>
      </c>
    </row>
    <row r="613" spans="1:23" s="14" customFormat="1">
      <c r="A613" s="162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30" t="s">
        <v>1581</v>
      </c>
      <c r="U613" s="183">
        <v>1990</v>
      </c>
      <c r="V613" s="167">
        <v>0.12</v>
      </c>
      <c r="W613" s="21" t="s">
        <v>1578</v>
      </c>
    </row>
    <row r="614" spans="1:23" s="14" customFormat="1">
      <c r="A614" s="162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30" t="s">
        <v>2573</v>
      </c>
      <c r="U614" s="183">
        <v>2015</v>
      </c>
      <c r="V614" s="167">
        <v>0.14000000000000001</v>
      </c>
      <c r="W614" s="21" t="s">
        <v>2572</v>
      </c>
    </row>
    <row r="615" spans="1:23" s="14" customFormat="1" ht="30">
      <c r="A615" s="21" t="s">
        <v>2459</v>
      </c>
      <c r="B615" s="19"/>
      <c r="C615" s="19"/>
      <c r="D615" s="19"/>
      <c r="E615" s="19"/>
      <c r="F615" s="19"/>
      <c r="G615" s="19"/>
      <c r="H615" s="19"/>
      <c r="I615" s="19"/>
      <c r="J615" s="18" t="s">
        <v>1582</v>
      </c>
      <c r="K615" s="164" t="s">
        <v>2583</v>
      </c>
      <c r="L615" s="176" t="s">
        <v>58</v>
      </c>
      <c r="M615" s="19"/>
      <c r="N615" s="19"/>
      <c r="O615" s="19"/>
      <c r="P615" s="19"/>
      <c r="Q615" s="19"/>
      <c r="R615" s="19"/>
      <c r="S615" s="19"/>
      <c r="T615" s="165" t="s">
        <v>669</v>
      </c>
      <c r="U615" s="15">
        <v>1991</v>
      </c>
      <c r="V615" s="21" t="s">
        <v>750</v>
      </c>
      <c r="W615" s="21" t="s">
        <v>1310</v>
      </c>
    </row>
    <row r="616" spans="1:23" s="14" customFormat="1">
      <c r="A616" s="162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30" t="s">
        <v>1583</v>
      </c>
      <c r="U616" s="183">
        <v>1991</v>
      </c>
      <c r="V616" s="167">
        <v>7.0000000000000007E-2</v>
      </c>
      <c r="W616" s="21" t="s">
        <v>825</v>
      </c>
    </row>
    <row r="617" spans="1:23" s="14" customFormat="1">
      <c r="A617" s="162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30" t="s">
        <v>1584</v>
      </c>
      <c r="U617" s="183">
        <v>1991</v>
      </c>
      <c r="V617" s="167">
        <v>7.2999999999999995E-2</v>
      </c>
      <c r="W617" s="21" t="s">
        <v>825</v>
      </c>
    </row>
    <row r="618" spans="1:23" s="14" customFormat="1">
      <c r="A618" s="162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30" t="s">
        <v>1477</v>
      </c>
      <c r="U618" s="183">
        <v>1991</v>
      </c>
      <c r="V618" s="167">
        <v>3.5000000000000003E-2</v>
      </c>
      <c r="W618" s="21" t="s">
        <v>825</v>
      </c>
    </row>
    <row r="619" spans="1:23" s="14" customFormat="1">
      <c r="A619" s="162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30" t="s">
        <v>1398</v>
      </c>
      <c r="U619" s="183">
        <v>1991</v>
      </c>
      <c r="V619" s="167">
        <v>7.0000000000000007E-2</v>
      </c>
      <c r="W619" s="21" t="s">
        <v>858</v>
      </c>
    </row>
    <row r="620" spans="1:23" s="14" customFormat="1">
      <c r="A620" s="162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30" t="s">
        <v>1585</v>
      </c>
      <c r="U620" s="183">
        <v>1991</v>
      </c>
      <c r="V620" s="167">
        <v>0.05</v>
      </c>
      <c r="W620" s="21" t="s">
        <v>858</v>
      </c>
    </row>
    <row r="621" spans="1:23" s="14" customFormat="1"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30" t="s">
        <v>1586</v>
      </c>
      <c r="U621" s="183">
        <v>1991</v>
      </c>
      <c r="V621" s="169" t="s">
        <v>1193</v>
      </c>
      <c r="W621" s="21" t="s">
        <v>858</v>
      </c>
    </row>
    <row r="622" spans="1:23" s="14" customForma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30" t="s">
        <v>1587</v>
      </c>
      <c r="U622" s="183">
        <v>1991</v>
      </c>
      <c r="V622" s="167">
        <v>7.0000000000000007E-2</v>
      </c>
      <c r="W622" s="21" t="s">
        <v>858</v>
      </c>
    </row>
    <row r="623" spans="1:23" s="14" customFormat="1" ht="30">
      <c r="A623" s="21" t="s">
        <v>2460</v>
      </c>
      <c r="B623" s="19"/>
      <c r="C623" s="19"/>
      <c r="D623" s="19"/>
      <c r="E623" s="19"/>
      <c r="F623" s="19"/>
      <c r="G623" s="19"/>
      <c r="H623" s="19"/>
      <c r="I623" s="19"/>
      <c r="J623" s="18" t="s">
        <v>384</v>
      </c>
      <c r="K623" s="164" t="s">
        <v>2583</v>
      </c>
      <c r="L623" s="21" t="s">
        <v>2522</v>
      </c>
      <c r="M623" s="19"/>
      <c r="N623" s="19"/>
      <c r="O623" s="19"/>
      <c r="P623" s="19"/>
      <c r="Q623" s="19"/>
      <c r="R623" s="19"/>
      <c r="S623" s="19"/>
      <c r="T623" s="165" t="s">
        <v>670</v>
      </c>
      <c r="U623" s="15">
        <v>1990</v>
      </c>
      <c r="V623" s="15">
        <v>0.35</v>
      </c>
      <c r="W623" s="21" t="s">
        <v>1338</v>
      </c>
    </row>
    <row r="624" spans="1:23" s="14" customForma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30" t="s">
        <v>1588</v>
      </c>
      <c r="U624" s="183">
        <v>1965</v>
      </c>
      <c r="V624" s="167">
        <v>0.15</v>
      </c>
      <c r="W624" s="21" t="s">
        <v>824</v>
      </c>
    </row>
    <row r="625" spans="1:23" s="14" customForma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30" t="s">
        <v>1589</v>
      </c>
      <c r="U625" s="183">
        <v>1965</v>
      </c>
      <c r="V625" s="167">
        <v>0.16</v>
      </c>
      <c r="W625" s="21" t="s">
        <v>874</v>
      </c>
    </row>
    <row r="626" spans="1:23" s="14" customFormat="1">
      <c r="A626" s="162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30" t="s">
        <v>1590</v>
      </c>
      <c r="U626" s="183">
        <v>1973</v>
      </c>
      <c r="V626" s="167">
        <v>0.125</v>
      </c>
      <c r="W626" s="21" t="s">
        <v>874</v>
      </c>
    </row>
    <row r="627" spans="1:23" s="14" customFormat="1">
      <c r="A627" s="162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30" t="s">
        <v>1384</v>
      </c>
      <c r="U627" s="183">
        <v>1965</v>
      </c>
      <c r="V627" s="167">
        <v>0.10199999999999999</v>
      </c>
      <c r="W627" s="21" t="s">
        <v>806</v>
      </c>
    </row>
    <row r="628" spans="1:23" s="14" customFormat="1">
      <c r="A628" s="162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30" t="s">
        <v>1591</v>
      </c>
      <c r="U628" s="183">
        <v>1965</v>
      </c>
      <c r="V628" s="167">
        <v>0.09</v>
      </c>
      <c r="W628" s="21" t="s">
        <v>1115</v>
      </c>
    </row>
    <row r="629" spans="1:23" s="14" customFormat="1"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30" t="s">
        <v>1592</v>
      </c>
      <c r="U629" s="183">
        <v>1965</v>
      </c>
      <c r="V629" s="167">
        <v>0.05</v>
      </c>
      <c r="W629" s="21" t="s">
        <v>1485</v>
      </c>
    </row>
    <row r="630" spans="1:23" s="14" customForma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30" t="s">
        <v>1583</v>
      </c>
      <c r="U630" s="183">
        <v>1969</v>
      </c>
      <c r="V630" s="167">
        <v>0.19500000000000001</v>
      </c>
      <c r="W630" s="21" t="s">
        <v>863</v>
      </c>
    </row>
    <row r="631" spans="1:23" s="14" customForma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30" t="s">
        <v>1593</v>
      </c>
      <c r="U631" s="183">
        <v>1967</v>
      </c>
      <c r="V631" s="167">
        <v>0.12</v>
      </c>
      <c r="W631" s="21" t="s">
        <v>874</v>
      </c>
    </row>
    <row r="632" spans="1:23" s="14" customForma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30" t="s">
        <v>1594</v>
      </c>
      <c r="U632" s="183">
        <v>1967</v>
      </c>
      <c r="V632" s="167">
        <v>5.6000000000000001E-2</v>
      </c>
      <c r="W632" s="21" t="s">
        <v>874</v>
      </c>
    </row>
    <row r="633" spans="1:23" s="14" customFormat="1">
      <c r="A633" s="162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30" t="s">
        <v>1595</v>
      </c>
      <c r="U633" s="183">
        <v>1967</v>
      </c>
      <c r="V633" s="167">
        <v>8.2000000000000003E-2</v>
      </c>
      <c r="W633" s="21" t="s">
        <v>874</v>
      </c>
    </row>
    <row r="634" spans="1:23" s="14" customFormat="1" ht="30">
      <c r="A634" s="21" t="s">
        <v>2461</v>
      </c>
      <c r="B634" s="19"/>
      <c r="C634" s="19"/>
      <c r="D634" s="19"/>
      <c r="E634" s="19"/>
      <c r="F634" s="19"/>
      <c r="G634" s="19"/>
      <c r="H634" s="19"/>
      <c r="I634" s="19"/>
      <c r="J634" s="18" t="s">
        <v>364</v>
      </c>
      <c r="K634" s="164" t="s">
        <v>2583</v>
      </c>
      <c r="L634" s="24" t="s">
        <v>2589</v>
      </c>
      <c r="M634" s="19"/>
      <c r="N634" s="19"/>
      <c r="O634" s="19"/>
      <c r="P634" s="19"/>
      <c r="Q634" s="19"/>
      <c r="R634" s="19"/>
      <c r="S634" s="19"/>
      <c r="T634" s="165" t="s">
        <v>671</v>
      </c>
      <c r="U634" s="15">
        <v>1965</v>
      </c>
      <c r="V634" s="15">
        <v>0.59</v>
      </c>
      <c r="W634" s="21" t="s">
        <v>717</v>
      </c>
    </row>
    <row r="635" spans="1:23" s="14" customFormat="1">
      <c r="A635" s="162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30" t="s">
        <v>1596</v>
      </c>
      <c r="U635" s="183">
        <v>1965</v>
      </c>
      <c r="V635" s="169" t="s">
        <v>1395</v>
      </c>
      <c r="W635" s="21" t="s">
        <v>1597</v>
      </c>
    </row>
    <row r="636" spans="1:23" s="14" customFormat="1">
      <c r="A636" s="162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30" t="s">
        <v>1598</v>
      </c>
      <c r="U636" s="183">
        <v>1977</v>
      </c>
      <c r="V636" s="169" t="s">
        <v>1395</v>
      </c>
      <c r="W636" s="21" t="s">
        <v>858</v>
      </c>
    </row>
    <row r="637" spans="1:23" s="14" customFormat="1">
      <c r="A637" s="162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30" t="s">
        <v>1577</v>
      </c>
      <c r="U637" s="183">
        <v>2007</v>
      </c>
      <c r="V637" s="167">
        <v>0.2</v>
      </c>
      <c r="W637" s="21" t="s">
        <v>1164</v>
      </c>
    </row>
    <row r="638" spans="1:23" s="14" customFormat="1">
      <c r="A638" s="162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30" t="s">
        <v>1599</v>
      </c>
      <c r="U638" s="183">
        <v>1977</v>
      </c>
      <c r="V638" s="167">
        <v>0.12</v>
      </c>
      <c r="W638" s="21" t="s">
        <v>863</v>
      </c>
    </row>
    <row r="639" spans="1:23" s="14" customFormat="1">
      <c r="A639" s="162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30" t="s">
        <v>1381</v>
      </c>
      <c r="U639" s="183">
        <v>1965</v>
      </c>
      <c r="V639" s="167">
        <v>0.105</v>
      </c>
      <c r="W639" s="21" t="s">
        <v>1513</v>
      </c>
    </row>
    <row r="640" spans="1:23" s="14" customFormat="1"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30" t="s">
        <v>1600</v>
      </c>
      <c r="U640" s="183">
        <v>1965</v>
      </c>
      <c r="V640" s="167">
        <v>4.4999999999999998E-2</v>
      </c>
      <c r="W640" s="21" t="s">
        <v>1513</v>
      </c>
    </row>
    <row r="641" spans="1:23" s="14" customForma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30" t="s">
        <v>1380</v>
      </c>
      <c r="U641" s="183">
        <v>1965</v>
      </c>
      <c r="V641" s="167">
        <v>0.12</v>
      </c>
      <c r="W641" s="21" t="s">
        <v>1601</v>
      </c>
    </row>
    <row r="642" spans="1:23" s="14" customFormat="1" ht="30">
      <c r="A642" s="21" t="s">
        <v>2462</v>
      </c>
      <c r="B642" s="19"/>
      <c r="C642" s="19"/>
      <c r="D642" s="19"/>
      <c r="E642" s="19"/>
      <c r="F642" s="19"/>
      <c r="G642" s="19"/>
      <c r="H642" s="19"/>
      <c r="I642" s="19"/>
      <c r="J642" s="18" t="s">
        <v>1602</v>
      </c>
      <c r="K642" s="164" t="s">
        <v>2583</v>
      </c>
      <c r="L642" s="21" t="s">
        <v>2522</v>
      </c>
      <c r="M642" s="19"/>
      <c r="N642" s="19"/>
      <c r="O642" s="19"/>
      <c r="P642" s="19"/>
      <c r="Q642" s="19"/>
      <c r="R642" s="19"/>
      <c r="S642" s="19"/>
      <c r="T642" s="165" t="s">
        <v>672</v>
      </c>
      <c r="U642" s="15">
        <v>1977</v>
      </c>
      <c r="V642" s="15">
        <v>0.32200000000000001</v>
      </c>
      <c r="W642" s="21" t="s">
        <v>721</v>
      </c>
    </row>
    <row r="643" spans="1:23" s="14" customFormat="1">
      <c r="A643" s="162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65" t="s">
        <v>673</v>
      </c>
      <c r="U643" s="177">
        <v>1975</v>
      </c>
      <c r="V643" s="177">
        <v>0.5</v>
      </c>
      <c r="W643" s="24" t="s">
        <v>712</v>
      </c>
    </row>
    <row r="644" spans="1:23" s="14" customFormat="1">
      <c r="A644" s="162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30" t="s">
        <v>1603</v>
      </c>
      <c r="U644" s="183">
        <v>1966</v>
      </c>
      <c r="V644" s="167">
        <v>0.21</v>
      </c>
      <c r="W644" s="21" t="s">
        <v>1513</v>
      </c>
    </row>
    <row r="645" spans="1:23" s="14" customFormat="1">
      <c r="A645" s="162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30" t="s">
        <v>1604</v>
      </c>
      <c r="U645" s="183">
        <v>1967</v>
      </c>
      <c r="V645" s="167">
        <v>5.2999999999999999E-2</v>
      </c>
      <c r="W645" s="21" t="s">
        <v>874</v>
      </c>
    </row>
    <row r="646" spans="1:23" s="14" customFormat="1">
      <c r="A646" s="162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30" t="s">
        <v>1605</v>
      </c>
      <c r="U646" s="183">
        <v>1966</v>
      </c>
      <c r="V646" s="167">
        <v>7.0000000000000007E-2</v>
      </c>
      <c r="W646" s="21" t="s">
        <v>1513</v>
      </c>
    </row>
    <row r="647" spans="1:23" s="14" customFormat="1">
      <c r="A647" s="162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30" t="s">
        <v>1606</v>
      </c>
      <c r="U647" s="183">
        <v>1966</v>
      </c>
      <c r="V647" s="167">
        <v>0.05</v>
      </c>
      <c r="W647" s="21" t="s">
        <v>1513</v>
      </c>
    </row>
    <row r="648" spans="1:23" s="14" customFormat="1"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30" t="s">
        <v>1607</v>
      </c>
      <c r="U648" s="183">
        <v>1966</v>
      </c>
      <c r="V648" s="167">
        <v>0.19</v>
      </c>
      <c r="W648" s="21" t="s">
        <v>1513</v>
      </c>
    </row>
    <row r="649" spans="1:23" s="14" customForma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30" t="s">
        <v>1608</v>
      </c>
      <c r="U649" s="183">
        <v>1966</v>
      </c>
      <c r="V649" s="167">
        <v>7.0000000000000007E-2</v>
      </c>
      <c r="W649" s="21" t="s">
        <v>1513</v>
      </c>
    </row>
    <row r="650" spans="1:23" s="14" customFormat="1">
      <c r="A650" s="162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30" t="s">
        <v>1609</v>
      </c>
      <c r="U650" s="183">
        <v>1967</v>
      </c>
      <c r="V650" s="167">
        <v>5.6000000000000001E-2</v>
      </c>
      <c r="W650" s="21" t="s">
        <v>1513</v>
      </c>
    </row>
    <row r="651" spans="1:23" s="14" customFormat="1">
      <c r="A651" s="162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30" t="s">
        <v>1610</v>
      </c>
      <c r="U651" s="183">
        <v>1967</v>
      </c>
      <c r="V651" s="167">
        <v>5.0999999999999997E-2</v>
      </c>
      <c r="W651" s="21" t="s">
        <v>918</v>
      </c>
    </row>
    <row r="652" spans="1:23" s="14" customFormat="1">
      <c r="A652" s="162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30" t="s">
        <v>1611</v>
      </c>
      <c r="U652" s="183">
        <v>1968</v>
      </c>
      <c r="V652" s="167">
        <v>6.7000000000000004E-2</v>
      </c>
      <c r="W652" s="21" t="s">
        <v>1612</v>
      </c>
    </row>
    <row r="653" spans="1:23" s="14" customFormat="1">
      <c r="A653" s="162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30" t="s">
        <v>1613</v>
      </c>
      <c r="U653" s="183">
        <v>1968</v>
      </c>
      <c r="V653" s="167">
        <v>6.9000000000000006E-2</v>
      </c>
      <c r="W653" s="21" t="s">
        <v>1612</v>
      </c>
    </row>
    <row r="654" spans="1:23" s="14" customFormat="1">
      <c r="A654" s="162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30" t="s">
        <v>1614</v>
      </c>
      <c r="U654" s="183">
        <v>1968</v>
      </c>
      <c r="V654" s="167">
        <v>0.16300000000000001</v>
      </c>
      <c r="W654" s="21" t="s">
        <v>787</v>
      </c>
    </row>
    <row r="655" spans="1:23" s="14" customFormat="1">
      <c r="A655" s="162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30" t="s">
        <v>1615</v>
      </c>
      <c r="U655" s="183">
        <v>1968</v>
      </c>
      <c r="V655" s="167">
        <v>7.4999999999999997E-2</v>
      </c>
      <c r="W655" s="21" t="s">
        <v>874</v>
      </c>
    </row>
    <row r="656" spans="1:23" s="14" customFormat="1">
      <c r="A656" s="162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30" t="s">
        <v>1616</v>
      </c>
      <c r="U656" s="183">
        <v>1967</v>
      </c>
      <c r="V656" s="167">
        <v>0.11</v>
      </c>
      <c r="W656" s="21" t="s">
        <v>874</v>
      </c>
    </row>
    <row r="657" spans="1:23" s="14" customFormat="1">
      <c r="A657" s="162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30" t="s">
        <v>1617</v>
      </c>
      <c r="U657" s="183">
        <v>1967</v>
      </c>
      <c r="V657" s="167">
        <v>4.4999999999999998E-2</v>
      </c>
      <c r="W657" s="21" t="s">
        <v>874</v>
      </c>
    </row>
    <row r="658" spans="1:23" s="14" customFormat="1">
      <c r="A658" s="162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30" t="s">
        <v>1618</v>
      </c>
      <c r="U658" s="183">
        <v>1967</v>
      </c>
      <c r="V658" s="167">
        <v>8.3000000000000004E-2</v>
      </c>
      <c r="W658" s="21" t="s">
        <v>874</v>
      </c>
    </row>
    <row r="659" spans="1:23" s="14" customFormat="1">
      <c r="A659" s="162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30" t="s">
        <v>1619</v>
      </c>
      <c r="U659" s="183">
        <v>1967</v>
      </c>
      <c r="V659" s="167">
        <v>8.5000000000000006E-2</v>
      </c>
      <c r="W659" s="21" t="s">
        <v>874</v>
      </c>
    </row>
    <row r="660" spans="1:23" s="14" customFormat="1">
      <c r="A660" s="162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30" t="s">
        <v>1614</v>
      </c>
      <c r="U660" s="183">
        <v>1968</v>
      </c>
      <c r="V660" s="167">
        <v>0.218</v>
      </c>
      <c r="W660" s="21" t="s">
        <v>1017</v>
      </c>
    </row>
    <row r="661" spans="1:23" s="14" customFormat="1" ht="30">
      <c r="A661" s="18" t="s">
        <v>2463</v>
      </c>
      <c r="B661" s="19"/>
      <c r="C661" s="19"/>
      <c r="D661" s="19"/>
      <c r="E661" s="19"/>
      <c r="F661" s="19"/>
      <c r="G661" s="19"/>
      <c r="H661" s="19"/>
      <c r="I661" s="19"/>
      <c r="J661" s="21" t="s">
        <v>1620</v>
      </c>
      <c r="K661" s="164" t="s">
        <v>2583</v>
      </c>
      <c r="L661" s="21" t="s">
        <v>164</v>
      </c>
      <c r="M661" s="19"/>
      <c r="N661" s="19"/>
      <c r="O661" s="19"/>
      <c r="P661" s="19"/>
      <c r="Q661" s="19"/>
      <c r="R661" s="19"/>
      <c r="S661" s="19"/>
      <c r="T661" s="181" t="s">
        <v>674</v>
      </c>
      <c r="U661" s="177">
        <v>1966</v>
      </c>
      <c r="V661" s="177">
        <v>0.24</v>
      </c>
      <c r="W661" s="24" t="s">
        <v>712</v>
      </c>
    </row>
    <row r="662" spans="1:23" s="14" customFormat="1" ht="25.5">
      <c r="A662" s="162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21" t="s">
        <v>1622</v>
      </c>
      <c r="N662" s="177">
        <v>1990</v>
      </c>
      <c r="O662" s="16">
        <v>0.58599999999999997</v>
      </c>
      <c r="P662" s="24" t="s">
        <v>1623</v>
      </c>
      <c r="Q662" s="177">
        <v>13</v>
      </c>
      <c r="R662" s="177">
        <v>2</v>
      </c>
      <c r="S662" s="177">
        <v>15</v>
      </c>
      <c r="T662" s="30" t="s">
        <v>1621</v>
      </c>
      <c r="U662" s="183">
        <v>1980</v>
      </c>
      <c r="V662" s="167">
        <v>0.03</v>
      </c>
      <c r="W662" s="21" t="s">
        <v>858</v>
      </c>
    </row>
    <row r="663" spans="1:23" s="14" customFormat="1" ht="30">
      <c r="A663" s="21" t="s">
        <v>2464</v>
      </c>
      <c r="B663" s="19" t="s">
        <v>1624</v>
      </c>
      <c r="C663" s="19"/>
      <c r="D663" s="19"/>
      <c r="E663" s="19"/>
      <c r="F663" s="19"/>
      <c r="G663" s="19"/>
      <c r="H663" s="19"/>
      <c r="I663" s="19"/>
      <c r="J663" s="18" t="s">
        <v>1626</v>
      </c>
      <c r="K663" s="164" t="s">
        <v>2587</v>
      </c>
      <c r="L663" s="21" t="s">
        <v>1454</v>
      </c>
      <c r="M663" s="19"/>
      <c r="N663" s="19"/>
      <c r="O663" s="16"/>
      <c r="P663" s="19"/>
      <c r="Q663" s="19"/>
      <c r="R663" s="19"/>
      <c r="S663" s="19"/>
      <c r="T663" s="165" t="s">
        <v>675</v>
      </c>
      <c r="U663" s="15">
        <v>1990</v>
      </c>
      <c r="V663" s="15">
        <v>1.75</v>
      </c>
      <c r="W663" s="21" t="s">
        <v>1571</v>
      </c>
    </row>
    <row r="664" spans="1:23" s="14" customFormat="1">
      <c r="A664" s="162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65" t="s">
        <v>676</v>
      </c>
      <c r="U664" s="16">
        <v>1989</v>
      </c>
      <c r="V664" s="16">
        <v>0.75</v>
      </c>
      <c r="W664" s="16" t="s">
        <v>720</v>
      </c>
    </row>
    <row r="665" spans="1:23" s="14" customFormat="1">
      <c r="A665" s="162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30" t="s">
        <v>1263</v>
      </c>
      <c r="U665" s="183">
        <v>1990</v>
      </c>
      <c r="V665" s="169" t="s">
        <v>1313</v>
      </c>
      <c r="W665" s="21" t="s">
        <v>1170</v>
      </c>
    </row>
    <row r="666" spans="1:23" s="14" customFormat="1">
      <c r="A666" s="162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30" t="s">
        <v>1573</v>
      </c>
      <c r="U666" s="183">
        <v>1990</v>
      </c>
      <c r="V666" s="167">
        <v>0.09</v>
      </c>
      <c r="W666" s="21" t="s">
        <v>1170</v>
      </c>
    </row>
    <row r="667" spans="1:23" s="14" customFormat="1"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30" t="s">
        <v>1347</v>
      </c>
      <c r="U667" s="183">
        <v>1990</v>
      </c>
      <c r="V667" s="167">
        <v>0.15</v>
      </c>
      <c r="W667" s="21" t="s">
        <v>1030</v>
      </c>
    </row>
    <row r="668" spans="1:23" s="14" customFormat="1">
      <c r="A668" s="162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30" t="s">
        <v>1463</v>
      </c>
      <c r="U668" s="183">
        <v>1989</v>
      </c>
      <c r="V668" s="167">
        <v>0.16</v>
      </c>
      <c r="W668" s="21" t="s">
        <v>1575</v>
      </c>
    </row>
    <row r="669" spans="1:23" s="14" customFormat="1"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30" t="s">
        <v>1355</v>
      </c>
      <c r="U669" s="183">
        <v>1990</v>
      </c>
      <c r="V669" s="167">
        <v>0.27</v>
      </c>
      <c r="W669" s="21" t="s">
        <v>1030</v>
      </c>
    </row>
    <row r="670" spans="1:23" s="14" customForma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30" t="s">
        <v>1576</v>
      </c>
      <c r="U670" s="183">
        <v>1990</v>
      </c>
      <c r="V670" s="167">
        <v>0.03</v>
      </c>
      <c r="W670" s="21" t="s">
        <v>1030</v>
      </c>
    </row>
    <row r="671" spans="1:23" s="14" customForma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30" t="s">
        <v>1577</v>
      </c>
      <c r="U671" s="183">
        <v>1990</v>
      </c>
      <c r="V671" s="167">
        <v>0.06</v>
      </c>
      <c r="W671" s="21" t="s">
        <v>825</v>
      </c>
    </row>
    <row r="672" spans="1:23" s="14" customForma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30" t="s">
        <v>1381</v>
      </c>
      <c r="U672" s="183">
        <v>1990</v>
      </c>
      <c r="V672" s="167">
        <v>0.2</v>
      </c>
      <c r="W672" s="21" t="s">
        <v>1578</v>
      </c>
    </row>
    <row r="673" spans="1:23" s="14" customFormat="1">
      <c r="A673" s="162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30" t="s">
        <v>1380</v>
      </c>
      <c r="U673" s="183">
        <v>1990</v>
      </c>
      <c r="V673" s="167">
        <v>0.24</v>
      </c>
      <c r="W673" s="21" t="s">
        <v>1578</v>
      </c>
    </row>
    <row r="674" spans="1:23" s="14" customFormat="1">
      <c r="A674" s="162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30" t="s">
        <v>1579</v>
      </c>
      <c r="U674" s="183">
        <v>1990</v>
      </c>
      <c r="V674" s="169" t="s">
        <v>1346</v>
      </c>
      <c r="W674" s="21" t="s">
        <v>1578</v>
      </c>
    </row>
    <row r="675" spans="1:23" s="14" customFormat="1">
      <c r="A675" s="162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30" t="s">
        <v>1625</v>
      </c>
      <c r="U675" s="183">
        <v>1990</v>
      </c>
      <c r="V675" s="167">
        <v>0.05</v>
      </c>
      <c r="W675" s="21" t="s">
        <v>1578</v>
      </c>
    </row>
    <row r="676" spans="1:23" s="14" customFormat="1">
      <c r="A676" s="162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30" t="s">
        <v>1592</v>
      </c>
      <c r="U676" s="183">
        <v>1990</v>
      </c>
      <c r="V676" s="167">
        <v>6.5000000000000002E-2</v>
      </c>
      <c r="W676" s="21" t="s">
        <v>984</v>
      </c>
    </row>
    <row r="677" spans="1:23" s="14" customFormat="1" ht="30">
      <c r="A677" s="21" t="s">
        <v>2465</v>
      </c>
      <c r="B677" s="19"/>
      <c r="C677" s="19"/>
      <c r="D677" s="19"/>
      <c r="E677" s="19"/>
      <c r="F677" s="19"/>
      <c r="G677" s="19"/>
      <c r="H677" s="19"/>
      <c r="I677" s="19"/>
      <c r="J677" s="18" t="s">
        <v>1627</v>
      </c>
      <c r="K677" s="164" t="s">
        <v>2583</v>
      </c>
      <c r="L677" s="176" t="s">
        <v>58</v>
      </c>
      <c r="M677" s="19"/>
      <c r="N677" s="19"/>
      <c r="O677" s="19"/>
      <c r="P677" s="19"/>
      <c r="Q677" s="19"/>
      <c r="R677" s="19"/>
      <c r="S677" s="19"/>
      <c r="T677" s="165" t="s">
        <v>677</v>
      </c>
      <c r="U677" s="15">
        <v>1989</v>
      </c>
      <c r="V677" s="21" t="s">
        <v>751</v>
      </c>
      <c r="W677" s="21" t="s">
        <v>720</v>
      </c>
    </row>
    <row r="678" spans="1:23" s="14" customFormat="1">
      <c r="A678" s="162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30" t="s">
        <v>1629</v>
      </c>
      <c r="U678" s="183">
        <v>1989</v>
      </c>
      <c r="V678" s="169" t="s">
        <v>1143</v>
      </c>
      <c r="W678" s="21" t="s">
        <v>1030</v>
      </c>
    </row>
    <row r="679" spans="1:23" s="14" customFormat="1">
      <c r="A679" s="162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30" t="s">
        <v>1251</v>
      </c>
      <c r="U679" s="183">
        <v>1992</v>
      </c>
      <c r="V679" s="169" t="s">
        <v>1630</v>
      </c>
      <c r="W679" s="21" t="s">
        <v>984</v>
      </c>
    </row>
    <row r="680" spans="1:23" s="14" customFormat="1">
      <c r="A680" s="162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30" t="s">
        <v>1631</v>
      </c>
      <c r="U680" s="183">
        <v>1995</v>
      </c>
      <c r="V680" s="169" t="s">
        <v>1632</v>
      </c>
      <c r="W680" s="21" t="s">
        <v>1578</v>
      </c>
    </row>
    <row r="681" spans="1:23" s="14" customFormat="1">
      <c r="A681" s="162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30" t="s">
        <v>1633</v>
      </c>
      <c r="U681" s="183">
        <v>1999</v>
      </c>
      <c r="V681" s="167">
        <v>0.125</v>
      </c>
      <c r="W681" s="21" t="s">
        <v>1634</v>
      </c>
    </row>
    <row r="682" spans="1:23" s="14" customFormat="1">
      <c r="A682" s="162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30" t="s">
        <v>1635</v>
      </c>
      <c r="U682" s="183">
        <v>1999</v>
      </c>
      <c r="V682" s="167">
        <v>0.13</v>
      </c>
      <c r="W682" s="21" t="s">
        <v>1634</v>
      </c>
    </row>
    <row r="683" spans="1:23" s="14" customFormat="1"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30" t="s">
        <v>1636</v>
      </c>
      <c r="U683" s="183">
        <v>1993</v>
      </c>
      <c r="V683" s="169" t="s">
        <v>1637</v>
      </c>
      <c r="W683" s="21" t="s">
        <v>858</v>
      </c>
    </row>
    <row r="684" spans="1:23" s="14" customForma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36" t="s">
        <v>1638</v>
      </c>
      <c r="U684" s="183">
        <v>1992</v>
      </c>
      <c r="V684" s="169" t="s">
        <v>1252</v>
      </c>
      <c r="W684" s="21" t="s">
        <v>858</v>
      </c>
    </row>
    <row r="685" spans="1:23" s="14" customForma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30" t="s">
        <v>1639</v>
      </c>
      <c r="U685" s="183">
        <v>1992</v>
      </c>
      <c r="V685" s="169" t="s">
        <v>1482</v>
      </c>
      <c r="W685" s="21" t="s">
        <v>858</v>
      </c>
    </row>
    <row r="686" spans="1:23" s="14" customFormat="1">
      <c r="A686" s="162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36" t="s">
        <v>1640</v>
      </c>
      <c r="U686" s="183">
        <v>1992</v>
      </c>
      <c r="V686" s="169" t="s">
        <v>1630</v>
      </c>
      <c r="W686" s="21" t="s">
        <v>858</v>
      </c>
    </row>
    <row r="687" spans="1:23" s="14" customFormat="1">
      <c r="A687" s="162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32" t="s">
        <v>1641</v>
      </c>
      <c r="U687" s="183">
        <v>1992</v>
      </c>
      <c r="V687" s="169" t="s">
        <v>1482</v>
      </c>
      <c r="W687" s="21" t="s">
        <v>858</v>
      </c>
    </row>
    <row r="688" spans="1:23" s="14" customFormat="1">
      <c r="A688" s="162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30" t="s">
        <v>1514</v>
      </c>
      <c r="U688" s="183">
        <v>1990</v>
      </c>
      <c r="V688" s="169" t="s">
        <v>1642</v>
      </c>
      <c r="W688" s="21" t="s">
        <v>945</v>
      </c>
    </row>
    <row r="689" spans="1:23" s="14" customFormat="1">
      <c r="A689" s="18" t="s">
        <v>2466</v>
      </c>
      <c r="B689" s="19"/>
      <c r="C689" s="16">
        <v>1997</v>
      </c>
      <c r="D689" s="16" t="s">
        <v>1849</v>
      </c>
      <c r="E689" s="16">
        <v>1.75</v>
      </c>
      <c r="F689" s="16" t="s">
        <v>714</v>
      </c>
      <c r="G689" s="19">
        <v>35</v>
      </c>
      <c r="H689" s="19"/>
      <c r="I689" s="19">
        <v>35</v>
      </c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221" t="s">
        <v>678</v>
      </c>
      <c r="U689" s="16">
        <v>1975</v>
      </c>
      <c r="V689" s="16">
        <v>0.04</v>
      </c>
      <c r="W689" s="16" t="s">
        <v>729</v>
      </c>
    </row>
    <row r="690" spans="1:23" s="14" customFormat="1">
      <c r="A690" s="162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221" t="s">
        <v>2537</v>
      </c>
      <c r="U690" s="16">
        <v>2009</v>
      </c>
      <c r="V690" s="16">
        <v>0.24</v>
      </c>
      <c r="W690" s="16" t="s">
        <v>721</v>
      </c>
    </row>
    <row r="691" spans="1:23" s="14" customFormat="1" ht="30">
      <c r="A691" s="21" t="s">
        <v>2467</v>
      </c>
      <c r="B691" s="19"/>
      <c r="C691" s="19"/>
      <c r="D691" s="19"/>
      <c r="E691" s="19"/>
      <c r="F691" s="19"/>
      <c r="G691" s="19"/>
      <c r="H691" s="19"/>
      <c r="I691" s="19"/>
      <c r="J691" s="18" t="s">
        <v>1628</v>
      </c>
      <c r="K691" s="164" t="s">
        <v>2583</v>
      </c>
      <c r="L691" s="21" t="s">
        <v>164</v>
      </c>
      <c r="M691" s="19"/>
      <c r="N691" s="19"/>
      <c r="O691" s="19"/>
      <c r="P691" s="19"/>
      <c r="Q691" s="19"/>
      <c r="R691" s="19"/>
      <c r="S691" s="19"/>
      <c r="T691" s="181" t="s">
        <v>679</v>
      </c>
      <c r="U691" s="15">
        <v>1994</v>
      </c>
      <c r="V691" s="21" t="s">
        <v>752</v>
      </c>
      <c r="W691" s="21" t="s">
        <v>720</v>
      </c>
    </row>
    <row r="692" spans="1:23" s="14" customFormat="1">
      <c r="A692" s="162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30" t="s">
        <v>1643</v>
      </c>
      <c r="U692" s="183">
        <v>1998</v>
      </c>
      <c r="V692" s="167">
        <v>0.08</v>
      </c>
      <c r="W692" s="21" t="s">
        <v>1545</v>
      </c>
    </row>
    <row r="693" spans="1:23" s="14" customFormat="1">
      <c r="A693" s="162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36" t="s">
        <v>1644</v>
      </c>
      <c r="U693" s="183">
        <v>1998</v>
      </c>
      <c r="V693" s="167">
        <v>0.03</v>
      </c>
      <c r="W693" s="21" t="s">
        <v>1545</v>
      </c>
    </row>
    <row r="694" spans="1:23" s="14" customFormat="1">
      <c r="A694" s="162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32" t="s">
        <v>1645</v>
      </c>
      <c r="U694" s="183">
        <v>1998</v>
      </c>
      <c r="V694" s="167">
        <v>0.08</v>
      </c>
      <c r="W694" s="21" t="s">
        <v>1646</v>
      </c>
    </row>
    <row r="695" spans="1:23" s="14" customFormat="1"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30" t="s">
        <v>1647</v>
      </c>
      <c r="U695" s="183">
        <v>1999</v>
      </c>
      <c r="V695" s="169" t="s">
        <v>1002</v>
      </c>
      <c r="W695" s="21" t="s">
        <v>1646</v>
      </c>
    </row>
    <row r="696" spans="1:23" s="14" customFormat="1">
      <c r="A696" s="162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32" t="s">
        <v>1648</v>
      </c>
      <c r="U696" s="183">
        <v>1999</v>
      </c>
      <c r="V696" s="167">
        <v>0.06</v>
      </c>
      <c r="W696" s="21" t="s">
        <v>1649</v>
      </c>
    </row>
    <row r="697" spans="1:23" s="14" customFormat="1"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32" t="s">
        <v>1650</v>
      </c>
      <c r="U697" s="183">
        <v>1999</v>
      </c>
      <c r="V697" s="167">
        <v>0.12</v>
      </c>
      <c r="W697" s="21" t="s">
        <v>1649</v>
      </c>
    </row>
    <row r="698" spans="1:23" s="14" customForma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32" t="s">
        <v>1651</v>
      </c>
      <c r="U698" s="183">
        <v>1999</v>
      </c>
      <c r="V698" s="167">
        <v>0.08</v>
      </c>
      <c r="W698" s="21" t="s">
        <v>1649</v>
      </c>
    </row>
    <row r="699" spans="1:23" s="14" customFormat="1" ht="30">
      <c r="A699" s="21" t="s">
        <v>2468</v>
      </c>
      <c r="B699" s="19" t="s">
        <v>1652</v>
      </c>
      <c r="C699" s="19"/>
      <c r="D699" s="19"/>
      <c r="E699" s="19"/>
      <c r="F699" s="19"/>
      <c r="G699" s="19"/>
      <c r="H699" s="19"/>
      <c r="I699" s="19"/>
      <c r="J699" s="18" t="s">
        <v>311</v>
      </c>
      <c r="K699" s="164" t="s">
        <v>2583</v>
      </c>
      <c r="L699" s="21" t="s">
        <v>2590</v>
      </c>
      <c r="M699" s="19"/>
      <c r="N699" s="19"/>
      <c r="O699" s="19"/>
      <c r="P699" s="19"/>
      <c r="Q699" s="19"/>
      <c r="R699" s="19"/>
      <c r="S699" s="19"/>
      <c r="T699" s="165" t="s">
        <v>680</v>
      </c>
      <c r="U699" s="15">
        <v>1985</v>
      </c>
      <c r="V699" s="15">
        <v>0.5</v>
      </c>
      <c r="W699" s="21" t="s">
        <v>1653</v>
      </c>
    </row>
    <row r="700" spans="1:23" s="14" customForma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222" t="s">
        <v>681</v>
      </c>
      <c r="U700" s="15">
        <v>2007</v>
      </c>
      <c r="V700" s="177">
        <v>0.70499999999999996</v>
      </c>
      <c r="W700" s="21" t="s">
        <v>1654</v>
      </c>
    </row>
    <row r="701" spans="1:23" s="14" customFormat="1">
      <c r="A701" s="162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222" t="s">
        <v>681</v>
      </c>
      <c r="U701" s="177">
        <v>1985</v>
      </c>
      <c r="V701" s="177">
        <v>0.85</v>
      </c>
      <c r="W701" s="24" t="s">
        <v>753</v>
      </c>
    </row>
    <row r="702" spans="1:23" s="14" customFormat="1" ht="30">
      <c r="A702" s="162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24" t="s">
        <v>1656</v>
      </c>
      <c r="N702" s="177">
        <v>1963</v>
      </c>
      <c r="O702" s="16">
        <v>0.81399999999999995</v>
      </c>
      <c r="P702" s="24" t="s">
        <v>1657</v>
      </c>
      <c r="Q702" s="177">
        <v>29</v>
      </c>
      <c r="R702" s="21"/>
      <c r="S702" s="177">
        <v>29</v>
      </c>
      <c r="T702" s="33" t="s">
        <v>1655</v>
      </c>
      <c r="U702" s="184">
        <v>1963</v>
      </c>
      <c r="V702" s="185">
        <v>0.04</v>
      </c>
      <c r="W702" s="24" t="s">
        <v>811</v>
      </c>
    </row>
    <row r="703" spans="1:23" s="14" customFormat="1" ht="25.5">
      <c r="A703" s="162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24" t="s">
        <v>1659</v>
      </c>
      <c r="N703" s="177">
        <v>1963</v>
      </c>
      <c r="O703" s="16">
        <v>0.49099999999999999</v>
      </c>
      <c r="P703" s="21" t="s">
        <v>1660</v>
      </c>
      <c r="Q703" s="177">
        <v>19</v>
      </c>
      <c r="R703" s="15"/>
      <c r="S703" s="177">
        <v>19</v>
      </c>
      <c r="T703" s="33" t="s">
        <v>1658</v>
      </c>
      <c r="U703" s="184">
        <v>1963</v>
      </c>
      <c r="V703" s="167">
        <v>2.5000000000000001E-2</v>
      </c>
      <c r="W703" s="24" t="s">
        <v>811</v>
      </c>
    </row>
    <row r="704" spans="1:23" s="14" customFormat="1">
      <c r="A704" s="162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30" t="s">
        <v>1661</v>
      </c>
      <c r="U704" s="183">
        <v>1968</v>
      </c>
      <c r="V704" s="167">
        <v>0.19</v>
      </c>
      <c r="W704" s="21" t="s">
        <v>1662</v>
      </c>
    </row>
    <row r="705" spans="1:23" s="14" customFormat="1">
      <c r="A705" s="162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30" t="s">
        <v>1663</v>
      </c>
      <c r="U705" s="183">
        <v>1968</v>
      </c>
      <c r="V705" s="167">
        <v>0.05</v>
      </c>
      <c r="W705" s="21" t="s">
        <v>1662</v>
      </c>
    </row>
    <row r="706" spans="1:23" s="14" customFormat="1" ht="25.5">
      <c r="A706" s="162"/>
      <c r="B706" s="19"/>
      <c r="C706" s="19"/>
      <c r="D706" s="164" t="s">
        <v>2611</v>
      </c>
      <c r="E706" s="197">
        <v>0.08</v>
      </c>
      <c r="F706" s="21" t="s">
        <v>742</v>
      </c>
      <c r="G706" s="197">
        <v>2</v>
      </c>
      <c r="H706" s="19"/>
      <c r="I706" s="19"/>
      <c r="J706" s="197" t="s">
        <v>2606</v>
      </c>
      <c r="K706" s="19"/>
      <c r="L706" s="19"/>
      <c r="M706" s="19"/>
      <c r="N706" s="19"/>
      <c r="O706" s="19"/>
      <c r="P706" s="19"/>
      <c r="Q706" s="19"/>
      <c r="R706" s="19"/>
      <c r="S706" s="19"/>
      <c r="T706" s="30" t="s">
        <v>2612</v>
      </c>
      <c r="U706" s="183">
        <v>2016</v>
      </c>
      <c r="V706" s="167">
        <v>1.7150000000000001</v>
      </c>
      <c r="W706" s="21" t="s">
        <v>2607</v>
      </c>
    </row>
    <row r="707" spans="1:23" s="14" customFormat="1" ht="30">
      <c r="B707" s="19"/>
      <c r="C707" s="19"/>
      <c r="D707" s="164" t="s">
        <v>2610</v>
      </c>
      <c r="E707" s="197">
        <v>9.1999999999999998E-2</v>
      </c>
      <c r="F707" s="21" t="s">
        <v>2395</v>
      </c>
      <c r="G707" s="197">
        <v>1</v>
      </c>
      <c r="H707" s="19"/>
      <c r="I707" s="19"/>
      <c r="J707" s="197" t="s">
        <v>2608</v>
      </c>
      <c r="K707" s="164" t="s">
        <v>2609</v>
      </c>
      <c r="L707" s="19" t="s">
        <v>173</v>
      </c>
      <c r="M707" s="19"/>
      <c r="N707" s="19"/>
      <c r="O707" s="19"/>
      <c r="P707" s="19"/>
      <c r="Q707" s="19"/>
      <c r="R707" s="19"/>
      <c r="S707" s="19"/>
      <c r="T707" s="30"/>
      <c r="U707" s="183">
        <v>2016</v>
      </c>
      <c r="V707" s="167"/>
      <c r="W707" s="21"/>
    </row>
    <row r="708" spans="1:23" s="14" customFormat="1" ht="30">
      <c r="A708" s="21" t="s">
        <v>2469</v>
      </c>
      <c r="B708" s="19"/>
      <c r="C708" s="21" t="s">
        <v>754</v>
      </c>
      <c r="D708" s="21" t="s">
        <v>682</v>
      </c>
      <c r="E708" s="15">
        <v>0.255</v>
      </c>
      <c r="F708" s="21" t="s">
        <v>742</v>
      </c>
      <c r="G708" s="16">
        <v>6</v>
      </c>
      <c r="H708" s="16"/>
      <c r="I708" s="16">
        <v>6</v>
      </c>
      <c r="J708" s="18" t="s">
        <v>1664</v>
      </c>
      <c r="K708" s="164" t="s">
        <v>2584</v>
      </c>
      <c r="L708" s="21"/>
      <c r="M708" s="19"/>
      <c r="N708" s="19"/>
      <c r="O708" s="19"/>
      <c r="P708" s="19"/>
      <c r="Q708" s="19"/>
      <c r="R708" s="19"/>
      <c r="S708" s="19"/>
      <c r="T708" s="27" t="s">
        <v>683</v>
      </c>
      <c r="U708" s="183">
        <v>1960</v>
      </c>
      <c r="V708" s="15">
        <v>6.5000000000000002E-2</v>
      </c>
      <c r="W708" s="21" t="s">
        <v>1525</v>
      </c>
    </row>
    <row r="709" spans="1:23" s="14" customFormat="1" ht="30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24" t="s">
        <v>1539</v>
      </c>
      <c r="N709" s="177">
        <v>1963</v>
      </c>
      <c r="O709" s="16">
        <v>0.63500000000000001</v>
      </c>
      <c r="P709" s="21" t="s">
        <v>1666</v>
      </c>
      <c r="Q709" s="177">
        <v>19</v>
      </c>
      <c r="R709" s="176"/>
      <c r="S709" s="177">
        <v>19</v>
      </c>
      <c r="T709" s="33" t="s">
        <v>1665</v>
      </c>
      <c r="U709" s="183">
        <v>2005</v>
      </c>
      <c r="V709" s="167">
        <v>3.7999999999999999E-2</v>
      </c>
      <c r="W709" s="21" t="s">
        <v>1164</v>
      </c>
    </row>
    <row r="710" spans="1:23" s="14" customFormat="1" ht="30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24" t="s">
        <v>1668</v>
      </c>
      <c r="N710" s="20">
        <v>1963</v>
      </c>
      <c r="O710" s="16">
        <v>0.23899999999999999</v>
      </c>
      <c r="P710" s="21" t="s">
        <v>1533</v>
      </c>
      <c r="Q710" s="15">
        <v>8</v>
      </c>
      <c r="R710" s="176"/>
      <c r="S710" s="15">
        <v>8</v>
      </c>
      <c r="T710" s="33" t="s">
        <v>1667</v>
      </c>
      <c r="U710" s="183">
        <v>2005</v>
      </c>
      <c r="V710" s="185">
        <v>3.5999999999999997E-2</v>
      </c>
      <c r="W710" s="21" t="s">
        <v>1017</v>
      </c>
    </row>
    <row r="711" spans="1:23" s="14" customFormat="1" ht="25.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21" t="s">
        <v>1671</v>
      </c>
      <c r="N711" s="20">
        <v>1965</v>
      </c>
      <c r="O711" s="16">
        <v>0.30499999999999999</v>
      </c>
      <c r="P711" s="21" t="s">
        <v>1533</v>
      </c>
      <c r="Q711" s="15">
        <v>10</v>
      </c>
      <c r="R711" s="176"/>
      <c r="S711" s="20">
        <v>10</v>
      </c>
      <c r="T711" s="33" t="s">
        <v>1669</v>
      </c>
      <c r="U711" s="183">
        <v>2006</v>
      </c>
      <c r="V711" s="167">
        <v>1.6E-2</v>
      </c>
      <c r="W711" s="21" t="s">
        <v>1670</v>
      </c>
    </row>
    <row r="712" spans="1:23" s="14" customForma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87"/>
      <c r="L712" s="192"/>
      <c r="M712" s="21"/>
      <c r="N712" s="20"/>
      <c r="O712" s="15"/>
      <c r="P712" s="21"/>
      <c r="Q712" s="15"/>
      <c r="R712" s="176"/>
      <c r="S712" s="20"/>
      <c r="T712" s="30" t="s">
        <v>1672</v>
      </c>
      <c r="U712" s="223" t="s">
        <v>2576</v>
      </c>
      <c r="V712" s="223" t="s">
        <v>1673</v>
      </c>
      <c r="W712" s="21" t="s">
        <v>1674</v>
      </c>
    </row>
    <row r="713" spans="1:23" s="14" customFormat="1" ht="36" customHeight="1">
      <c r="A713" s="21" t="s">
        <v>2470</v>
      </c>
      <c r="B713" s="19"/>
      <c r="C713" s="21" t="s">
        <v>754</v>
      </c>
      <c r="D713" s="21" t="s">
        <v>684</v>
      </c>
      <c r="E713" s="177">
        <v>0.432</v>
      </c>
      <c r="F713" s="21" t="s">
        <v>714</v>
      </c>
      <c r="G713" s="193">
        <v>9</v>
      </c>
      <c r="H713" s="19"/>
      <c r="I713" s="19">
        <v>9</v>
      </c>
      <c r="J713" s="18" t="s">
        <v>321</v>
      </c>
      <c r="K713" s="164" t="s">
        <v>2586</v>
      </c>
      <c r="L713" s="169" t="s">
        <v>173</v>
      </c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</row>
    <row r="714" spans="1:23" s="14" customFormat="1">
      <c r="A714" s="19"/>
      <c r="B714" s="19"/>
      <c r="C714" s="16">
        <v>1960</v>
      </c>
      <c r="D714" s="16" t="s">
        <v>685</v>
      </c>
      <c r="E714" s="16">
        <v>0.19600000000000001</v>
      </c>
      <c r="F714" s="16" t="s">
        <v>714</v>
      </c>
      <c r="G714" s="193">
        <v>4</v>
      </c>
      <c r="H714" s="19"/>
      <c r="I714" s="19">
        <v>4</v>
      </c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27" t="s">
        <v>1819</v>
      </c>
      <c r="U714" s="183">
        <v>1960</v>
      </c>
      <c r="V714" s="15">
        <v>0.05</v>
      </c>
      <c r="W714" s="21" t="s">
        <v>1525</v>
      </c>
    </row>
    <row r="715" spans="1:23" s="14" customFormat="1" ht="33" customHeight="1"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26" t="s">
        <v>686</v>
      </c>
      <c r="U715" s="16">
        <v>1958</v>
      </c>
      <c r="V715" s="16">
        <v>0.35</v>
      </c>
      <c r="W715" s="16" t="s">
        <v>712</v>
      </c>
    </row>
    <row r="716" spans="1:23" s="14" customFormat="1" ht="30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24" t="s">
        <v>1539</v>
      </c>
      <c r="N716" s="177">
        <v>1965</v>
      </c>
      <c r="O716" s="177">
        <v>0.65500000000000003</v>
      </c>
      <c r="P716" s="24" t="s">
        <v>1174</v>
      </c>
      <c r="Q716" s="177">
        <v>22</v>
      </c>
      <c r="R716" s="24"/>
      <c r="S716" s="177">
        <v>22</v>
      </c>
      <c r="T716" s="19"/>
      <c r="U716" s="19"/>
      <c r="V716" s="19"/>
      <c r="W716" s="19"/>
    </row>
    <row r="717" spans="1:23" s="14" customFormat="1" ht="30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24" t="s">
        <v>1676</v>
      </c>
      <c r="N717" s="15">
        <v>1963</v>
      </c>
      <c r="O717" s="177">
        <v>0.7</v>
      </c>
      <c r="P717" s="24" t="s">
        <v>1677</v>
      </c>
      <c r="Q717" s="177">
        <v>30</v>
      </c>
      <c r="R717" s="15">
        <v>1</v>
      </c>
      <c r="S717" s="177">
        <v>31</v>
      </c>
      <c r="T717" s="33" t="s">
        <v>1675</v>
      </c>
      <c r="U717" s="177">
        <v>1963</v>
      </c>
      <c r="V717" s="177">
        <v>2.9000000000000001E-2</v>
      </c>
      <c r="W717" s="21" t="s">
        <v>556</v>
      </c>
    </row>
    <row r="718" spans="1:23" s="14" customFormat="1" ht="30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76" t="s">
        <v>1678</v>
      </c>
      <c r="N718" s="177">
        <v>1963</v>
      </c>
      <c r="O718" s="177">
        <v>0.68500000000000005</v>
      </c>
      <c r="P718" s="24" t="s">
        <v>1679</v>
      </c>
      <c r="Q718" s="177">
        <v>23</v>
      </c>
      <c r="R718" s="15">
        <v>1</v>
      </c>
      <c r="S718" s="177">
        <v>24</v>
      </c>
      <c r="T718" s="218"/>
      <c r="U718" s="19"/>
      <c r="V718" s="19"/>
      <c r="W718" s="19"/>
    </row>
    <row r="719" spans="1:23" s="14" customFormat="1" ht="30">
      <c r="A719" s="21" t="s">
        <v>2471</v>
      </c>
      <c r="B719" s="19"/>
      <c r="C719" s="19"/>
      <c r="D719" s="19"/>
      <c r="E719" s="19"/>
      <c r="F719" s="19"/>
      <c r="G719" s="19"/>
      <c r="H719" s="19"/>
      <c r="I719" s="19"/>
      <c r="J719" s="18" t="s">
        <v>1687</v>
      </c>
      <c r="K719" s="164" t="s">
        <v>2583</v>
      </c>
      <c r="L719" s="21" t="s">
        <v>164</v>
      </c>
      <c r="M719" s="19"/>
      <c r="N719" s="19"/>
      <c r="O719" s="19"/>
      <c r="P719" s="19"/>
      <c r="Q719" s="19"/>
      <c r="R719" s="19"/>
      <c r="S719" s="19"/>
      <c r="T719" s="181" t="s">
        <v>687</v>
      </c>
      <c r="U719" s="15">
        <v>1990</v>
      </c>
      <c r="V719" s="15">
        <v>0.24</v>
      </c>
      <c r="W719" s="21" t="s">
        <v>718</v>
      </c>
    </row>
    <row r="720" spans="1:23" s="14" customForma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81" t="s">
        <v>688</v>
      </c>
      <c r="U720" s="15">
        <v>1989</v>
      </c>
      <c r="V720" s="15">
        <v>0.95</v>
      </c>
      <c r="W720" s="21" t="s">
        <v>755</v>
      </c>
    </row>
    <row r="721" spans="1:23" s="14" customForma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81" t="s">
        <v>2574</v>
      </c>
      <c r="U721" s="15">
        <v>2013</v>
      </c>
      <c r="V721" s="15">
        <v>0.39</v>
      </c>
      <c r="W721" s="21" t="s">
        <v>1815</v>
      </c>
    </row>
    <row r="722" spans="1:23" s="14" customFormat="1" ht="25.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81" t="s">
        <v>2575</v>
      </c>
      <c r="U722" s="15">
        <v>2013</v>
      </c>
      <c r="V722" s="15">
        <v>0.31</v>
      </c>
      <c r="W722" s="21" t="s">
        <v>1815</v>
      </c>
    </row>
    <row r="723" spans="1:23" s="14" customFormat="1" ht="30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24" t="s">
        <v>1680</v>
      </c>
      <c r="N723" s="15">
        <v>1963</v>
      </c>
      <c r="O723" s="16">
        <v>1.5580000000000001</v>
      </c>
      <c r="P723" s="21" t="s">
        <v>1681</v>
      </c>
      <c r="Q723" s="15">
        <v>48</v>
      </c>
      <c r="R723" s="15">
        <v>2</v>
      </c>
      <c r="S723" s="15">
        <v>50</v>
      </c>
      <c r="T723" s="33" t="s">
        <v>1665</v>
      </c>
      <c r="U723" s="15">
        <v>2007</v>
      </c>
      <c r="V723" s="15" t="s">
        <v>2577</v>
      </c>
      <c r="W723" s="21" t="s">
        <v>811</v>
      </c>
    </row>
    <row r="724" spans="1:23" s="14" customFormat="1" ht="30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24" t="s">
        <v>1683</v>
      </c>
      <c r="N724" s="20">
        <v>1963</v>
      </c>
      <c r="O724" s="16">
        <v>1.224</v>
      </c>
      <c r="P724" s="21" t="s">
        <v>1679</v>
      </c>
      <c r="Q724" s="177">
        <v>68</v>
      </c>
      <c r="R724" s="176"/>
      <c r="S724" s="177">
        <v>68</v>
      </c>
      <c r="T724" s="33" t="s">
        <v>1682</v>
      </c>
      <c r="U724" s="177">
        <v>1989</v>
      </c>
      <c r="V724" s="20">
        <v>3.6999999999999998E-2</v>
      </c>
      <c r="W724" s="24" t="s">
        <v>1071</v>
      </c>
    </row>
    <row r="725" spans="1:23" s="14" customFormat="1" ht="30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24" t="s">
        <v>1685</v>
      </c>
      <c r="N725" s="177">
        <v>1963</v>
      </c>
      <c r="O725" s="16">
        <v>0.47399999999999998</v>
      </c>
      <c r="P725" s="21" t="s">
        <v>1686</v>
      </c>
      <c r="Q725" s="177">
        <v>7</v>
      </c>
      <c r="R725" s="177">
        <v>10</v>
      </c>
      <c r="S725" s="177">
        <v>17</v>
      </c>
      <c r="T725" s="33" t="s">
        <v>1684</v>
      </c>
      <c r="U725" s="15">
        <v>1989</v>
      </c>
      <c r="V725" s="177">
        <v>3.6999999999999998E-2</v>
      </c>
      <c r="W725" s="24" t="s">
        <v>1071</v>
      </c>
    </row>
    <row r="726" spans="1:23" s="14" customFormat="1" ht="30">
      <c r="A726" s="21" t="s">
        <v>2472</v>
      </c>
      <c r="B726" s="19"/>
      <c r="C726" s="16">
        <v>1965</v>
      </c>
      <c r="D726" s="18" t="s">
        <v>690</v>
      </c>
      <c r="E726" s="16">
        <v>0.43</v>
      </c>
      <c r="F726" s="16" t="s">
        <v>714</v>
      </c>
      <c r="G726" s="19">
        <v>7</v>
      </c>
      <c r="H726" s="19"/>
      <c r="I726" s="19">
        <v>7</v>
      </c>
      <c r="J726" s="18" t="s">
        <v>134</v>
      </c>
      <c r="K726" s="164" t="s">
        <v>2586</v>
      </c>
      <c r="L726" s="21" t="s">
        <v>173</v>
      </c>
      <c r="M726" s="19"/>
      <c r="N726" s="19"/>
      <c r="O726" s="19"/>
      <c r="P726" s="19"/>
      <c r="Q726" s="19"/>
      <c r="R726" s="19"/>
      <c r="S726" s="19"/>
      <c r="T726" s="181" t="s">
        <v>2538</v>
      </c>
      <c r="U726" s="15">
        <v>1991</v>
      </c>
      <c r="V726" s="15">
        <v>0.32500000000000001</v>
      </c>
      <c r="W726" s="21" t="s">
        <v>765</v>
      </c>
    </row>
    <row r="727" spans="1:23" s="14" customFormat="1" ht="25.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27" t="s">
        <v>689</v>
      </c>
      <c r="U727" s="15">
        <v>1982</v>
      </c>
      <c r="V727" s="15">
        <v>0.25</v>
      </c>
      <c r="W727" s="21" t="s">
        <v>717</v>
      </c>
    </row>
    <row r="728" spans="1:23" s="14" customFormat="1" ht="30">
      <c r="B728" s="224"/>
      <c r="C728" s="224"/>
      <c r="D728" s="224"/>
      <c r="E728" s="224"/>
      <c r="F728" s="224"/>
      <c r="G728" s="224"/>
      <c r="H728" s="224"/>
      <c r="I728" s="224"/>
      <c r="J728" s="224"/>
      <c r="K728" s="224"/>
      <c r="L728" s="224"/>
      <c r="M728" s="24" t="s">
        <v>1689</v>
      </c>
      <c r="N728" s="20">
        <v>1965</v>
      </c>
      <c r="O728" s="177">
        <v>1.1599999999999999</v>
      </c>
      <c r="P728" s="24" t="s">
        <v>1864</v>
      </c>
      <c r="Q728" s="177">
        <v>31</v>
      </c>
      <c r="R728" s="20">
        <v>1</v>
      </c>
      <c r="S728" s="177">
        <v>32</v>
      </c>
      <c r="T728" s="19"/>
      <c r="U728" s="19"/>
      <c r="V728" s="19"/>
      <c r="W728" s="19"/>
    </row>
    <row r="729" spans="1:23" s="14" customFormat="1">
      <c r="A729" s="19"/>
      <c r="B729" s="19"/>
      <c r="C729" s="19"/>
      <c r="D729" s="19"/>
      <c r="E729" s="19"/>
      <c r="F729" s="17"/>
      <c r="G729" s="17"/>
      <c r="H729" s="17"/>
      <c r="I729" s="17"/>
      <c r="J729" s="19"/>
      <c r="K729" s="19"/>
      <c r="L729" s="19"/>
      <c r="M729" s="24" t="s">
        <v>1692</v>
      </c>
      <c r="N729" s="20">
        <v>1965</v>
      </c>
      <c r="O729" s="177">
        <v>1.004</v>
      </c>
      <c r="P729" s="24" t="s">
        <v>1865</v>
      </c>
      <c r="Q729" s="177">
        <v>27</v>
      </c>
      <c r="R729" s="177">
        <v>3</v>
      </c>
      <c r="S729" s="177">
        <v>30</v>
      </c>
      <c r="T729" s="33" t="s">
        <v>1690</v>
      </c>
      <c r="U729" s="20">
        <v>1965</v>
      </c>
      <c r="V729" s="20">
        <v>0.03</v>
      </c>
      <c r="W729" s="24" t="s">
        <v>1691</v>
      </c>
    </row>
    <row r="730" spans="1:23" s="14" customFormat="1" ht="25.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76" t="s">
        <v>1693</v>
      </c>
      <c r="N730" s="20">
        <v>1965</v>
      </c>
      <c r="O730" s="177">
        <v>1.5649999999999999</v>
      </c>
      <c r="P730" s="24" t="s">
        <v>1694</v>
      </c>
      <c r="Q730" s="177">
        <v>12</v>
      </c>
      <c r="R730" s="20">
        <v>31</v>
      </c>
      <c r="S730" s="177">
        <v>43</v>
      </c>
      <c r="T730" s="19"/>
      <c r="U730" s="19"/>
      <c r="V730" s="19"/>
      <c r="W730" s="19"/>
    </row>
    <row r="731" spans="1:23" s="14" customFormat="1" ht="30">
      <c r="A731" s="21" t="s">
        <v>2473</v>
      </c>
      <c r="B731" s="170"/>
      <c r="C731" s="23">
        <v>1977</v>
      </c>
      <c r="D731" s="23" t="s">
        <v>691</v>
      </c>
      <c r="E731" s="23">
        <v>0.88</v>
      </c>
      <c r="F731" s="23" t="s">
        <v>714</v>
      </c>
      <c r="G731" s="170">
        <v>28</v>
      </c>
      <c r="H731" s="170"/>
      <c r="I731" s="170">
        <v>28</v>
      </c>
      <c r="J731" s="225" t="s">
        <v>1695</v>
      </c>
      <c r="K731" s="164" t="s">
        <v>2585</v>
      </c>
      <c r="L731" s="226" t="s">
        <v>173</v>
      </c>
      <c r="M731" s="19"/>
      <c r="N731" s="19"/>
      <c r="O731" s="19"/>
      <c r="P731" s="19"/>
      <c r="Q731" s="19"/>
      <c r="R731" s="19"/>
      <c r="S731" s="19"/>
      <c r="T731" s="181" t="s">
        <v>2539</v>
      </c>
      <c r="U731" s="15">
        <v>1989</v>
      </c>
      <c r="V731" s="177">
        <v>0.73</v>
      </c>
      <c r="W731" s="21" t="s">
        <v>755</v>
      </c>
    </row>
    <row r="732" spans="1:23" s="14" customFormat="1" ht="30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24" t="s">
        <v>1697</v>
      </c>
      <c r="N732" s="177">
        <v>2010</v>
      </c>
      <c r="O732" s="15">
        <v>0.71799999999999997</v>
      </c>
      <c r="P732" s="24" t="s">
        <v>1698</v>
      </c>
      <c r="Q732" s="20">
        <v>19</v>
      </c>
      <c r="R732" s="177"/>
      <c r="S732" s="177">
        <v>19</v>
      </c>
      <c r="T732" s="33" t="s">
        <v>1696</v>
      </c>
      <c r="U732" s="184">
        <v>2010</v>
      </c>
      <c r="V732" s="185">
        <v>0.04</v>
      </c>
      <c r="W732" s="24" t="s">
        <v>811</v>
      </c>
    </row>
    <row r="733" spans="1:23" s="14" customFormat="1" ht="30"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24" t="s">
        <v>1700</v>
      </c>
      <c r="N733" s="177">
        <v>1963</v>
      </c>
      <c r="O733" s="15">
        <v>1.5820000000000001</v>
      </c>
      <c r="P733" s="24" t="s">
        <v>1701</v>
      </c>
      <c r="Q733" s="20">
        <v>37</v>
      </c>
      <c r="R733" s="177"/>
      <c r="S733" s="177">
        <v>37</v>
      </c>
      <c r="T733" s="33" t="s">
        <v>1699</v>
      </c>
      <c r="U733" s="184">
        <v>2010</v>
      </c>
      <c r="V733" s="185">
        <v>2.5000000000000001E-2</v>
      </c>
      <c r="W733" s="24" t="s">
        <v>556</v>
      </c>
    </row>
    <row r="734" spans="1:23" s="14" customFormat="1" ht="28.5" customHeight="1">
      <c r="A734" s="21" t="s">
        <v>2474</v>
      </c>
      <c r="B734" s="19"/>
      <c r="C734" s="19"/>
      <c r="D734" s="19"/>
      <c r="E734" s="19"/>
      <c r="F734" s="19"/>
      <c r="G734" s="19"/>
      <c r="H734" s="19"/>
      <c r="I734" s="19"/>
      <c r="J734" s="18" t="s">
        <v>1702</v>
      </c>
      <c r="K734" s="164" t="s">
        <v>2585</v>
      </c>
      <c r="L734" s="18" t="s">
        <v>397</v>
      </c>
      <c r="M734" s="21" t="s">
        <v>1705</v>
      </c>
      <c r="N734" s="15">
        <v>1963</v>
      </c>
      <c r="O734" s="15">
        <v>1.4450000000000001</v>
      </c>
      <c r="P734" s="21" t="s">
        <v>1180</v>
      </c>
      <c r="Q734" s="15">
        <v>53</v>
      </c>
      <c r="R734" s="177">
        <v>3</v>
      </c>
      <c r="S734" s="15">
        <v>56</v>
      </c>
      <c r="T734" s="30" t="s">
        <v>1703</v>
      </c>
      <c r="U734" s="183">
        <v>1963</v>
      </c>
      <c r="V734" s="167">
        <v>0.02</v>
      </c>
      <c r="W734" s="21" t="s">
        <v>1704</v>
      </c>
    </row>
    <row r="735" spans="1:23" s="14" customFormat="1" ht="25.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21" t="s">
        <v>1707</v>
      </c>
      <c r="N735" s="15">
        <v>1963</v>
      </c>
      <c r="O735" s="15">
        <v>0.84</v>
      </c>
      <c r="P735" s="21" t="s">
        <v>1180</v>
      </c>
      <c r="Q735" s="15">
        <v>10</v>
      </c>
      <c r="R735" s="24"/>
      <c r="S735" s="15">
        <v>10</v>
      </c>
      <c r="T735" s="30" t="s">
        <v>1706</v>
      </c>
      <c r="U735" s="183">
        <v>1963</v>
      </c>
      <c r="V735" s="167">
        <v>0.02</v>
      </c>
      <c r="W735" s="21" t="s">
        <v>1704</v>
      </c>
    </row>
    <row r="736" spans="1:23" s="14" customFormat="1" ht="25.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21" t="s">
        <v>1709</v>
      </c>
      <c r="N736" s="15">
        <v>1963</v>
      </c>
      <c r="O736" s="15">
        <v>0.88</v>
      </c>
      <c r="P736" s="21" t="s">
        <v>1180</v>
      </c>
      <c r="Q736" s="15">
        <v>19</v>
      </c>
      <c r="R736" s="24"/>
      <c r="S736" s="15">
        <v>19</v>
      </c>
      <c r="T736" s="30" t="s">
        <v>1708</v>
      </c>
      <c r="U736" s="183">
        <v>1963</v>
      </c>
      <c r="V736" s="167">
        <v>0.02</v>
      </c>
      <c r="W736" s="21" t="s">
        <v>1704</v>
      </c>
    </row>
    <row r="737" spans="1:23" s="14" customFormat="1" ht="30"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24" t="s">
        <v>1711</v>
      </c>
      <c r="N737" s="177">
        <v>2010</v>
      </c>
      <c r="O737" s="177">
        <v>0.61099999999999999</v>
      </c>
      <c r="P737" s="24" t="s">
        <v>1509</v>
      </c>
      <c r="Q737" s="177">
        <v>20</v>
      </c>
      <c r="R737" s="24"/>
      <c r="S737" s="177">
        <v>20</v>
      </c>
      <c r="T737" s="33" t="s">
        <v>1710</v>
      </c>
      <c r="U737" s="183">
        <v>2010</v>
      </c>
      <c r="V737" s="185">
        <v>3.5000000000000003E-2</v>
      </c>
      <c r="W737" s="24" t="s">
        <v>811</v>
      </c>
    </row>
    <row r="738" spans="1:23" s="14" customFormat="1" ht="30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24" t="s">
        <v>1713</v>
      </c>
      <c r="N738" s="20">
        <v>2003</v>
      </c>
      <c r="O738" s="177">
        <v>0.59699999999999998</v>
      </c>
      <c r="P738" s="21" t="s">
        <v>1866</v>
      </c>
      <c r="Q738" s="177">
        <v>19</v>
      </c>
      <c r="R738" s="177"/>
      <c r="S738" s="177">
        <v>19</v>
      </c>
      <c r="T738" s="33" t="s">
        <v>1712</v>
      </c>
      <c r="U738" s="183">
        <v>2003</v>
      </c>
      <c r="V738" s="227">
        <v>0.05</v>
      </c>
      <c r="W738" s="176" t="s">
        <v>1200</v>
      </c>
    </row>
    <row r="739" spans="1:23" s="14" customFormat="1" ht="30">
      <c r="A739" s="18" t="s">
        <v>2475</v>
      </c>
      <c r="B739" s="19"/>
      <c r="C739" s="19"/>
      <c r="D739" s="19"/>
      <c r="E739" s="19"/>
      <c r="F739" s="19"/>
      <c r="G739" s="19"/>
      <c r="H739" s="19"/>
      <c r="I739" s="19"/>
      <c r="J739" s="18" t="s">
        <v>1714</v>
      </c>
      <c r="K739" s="164" t="s">
        <v>2585</v>
      </c>
      <c r="L739" s="16" t="s">
        <v>173</v>
      </c>
      <c r="M739" s="19"/>
      <c r="N739" s="19"/>
      <c r="O739" s="19"/>
      <c r="P739" s="19"/>
      <c r="Q739" s="19"/>
      <c r="R739" s="19"/>
      <c r="S739" s="19"/>
      <c r="T739" s="228" t="s">
        <v>692</v>
      </c>
      <c r="U739" s="16">
        <v>1976</v>
      </c>
      <c r="V739" s="16">
        <v>0.3</v>
      </c>
      <c r="W739" s="16" t="s">
        <v>712</v>
      </c>
    </row>
    <row r="740" spans="1:23" s="14" customFormat="1"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33" t="s">
        <v>1715</v>
      </c>
      <c r="U740" s="184">
        <v>1976</v>
      </c>
      <c r="V740" s="25" t="s">
        <v>1716</v>
      </c>
      <c r="W740" s="21" t="s">
        <v>1717</v>
      </c>
    </row>
    <row r="741" spans="1:23" s="14" customForma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33" t="s">
        <v>1718</v>
      </c>
      <c r="U741" s="184">
        <v>1976</v>
      </c>
      <c r="V741" s="185">
        <v>7.4999999999999997E-2</v>
      </c>
      <c r="W741" s="24" t="s">
        <v>1078</v>
      </c>
    </row>
    <row r="742" spans="1:23" s="14" customForma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24" t="s">
        <v>1720</v>
      </c>
      <c r="N742" s="177">
        <v>1963</v>
      </c>
      <c r="O742" s="185">
        <v>0.434</v>
      </c>
      <c r="P742" s="24" t="s">
        <v>2530</v>
      </c>
      <c r="Q742" s="177">
        <v>16</v>
      </c>
      <c r="R742" s="177"/>
      <c r="S742" s="177">
        <v>16</v>
      </c>
      <c r="T742" s="33" t="s">
        <v>1719</v>
      </c>
      <c r="U742" s="184">
        <v>2009</v>
      </c>
      <c r="V742" s="185">
        <v>2.5000000000000001E-2</v>
      </c>
      <c r="W742" s="24" t="s">
        <v>556</v>
      </c>
    </row>
    <row r="743" spans="1:23" s="14" customFormat="1" ht="30">
      <c r="A743" s="162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24" t="s">
        <v>1722</v>
      </c>
      <c r="N743" s="177">
        <v>2010</v>
      </c>
      <c r="O743" s="185">
        <v>0.193</v>
      </c>
      <c r="P743" s="24" t="s">
        <v>1723</v>
      </c>
      <c r="Q743" s="177">
        <v>4</v>
      </c>
      <c r="R743" s="24"/>
      <c r="S743" s="177">
        <v>4</v>
      </c>
      <c r="T743" s="33" t="s">
        <v>1721</v>
      </c>
      <c r="U743" s="184">
        <v>2010</v>
      </c>
      <c r="V743" s="185">
        <v>1.7999999999999999E-2</v>
      </c>
      <c r="W743" s="24" t="s">
        <v>556</v>
      </c>
    </row>
    <row r="744" spans="1:23" s="14" customFormat="1" ht="30">
      <c r="A744" s="18" t="s">
        <v>2476</v>
      </c>
      <c r="B744" s="19"/>
      <c r="C744" s="16">
        <v>1999</v>
      </c>
      <c r="D744" s="16" t="s">
        <v>693</v>
      </c>
      <c r="E744" s="16">
        <v>5.8999999999999997E-2</v>
      </c>
      <c r="F744" s="16" t="s">
        <v>756</v>
      </c>
      <c r="G744" s="16">
        <v>1</v>
      </c>
      <c r="H744" s="16"/>
      <c r="I744" s="16">
        <v>1</v>
      </c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221" t="s">
        <v>694</v>
      </c>
      <c r="U744" s="16">
        <v>1999</v>
      </c>
      <c r="V744" s="16">
        <v>0.04</v>
      </c>
      <c r="W744" s="16" t="s">
        <v>757</v>
      </c>
    </row>
    <row r="745" spans="1:23" s="14" customFormat="1"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221" t="s">
        <v>695</v>
      </c>
      <c r="U745" s="16">
        <v>1975</v>
      </c>
      <c r="V745" s="16">
        <v>0.27</v>
      </c>
      <c r="W745" s="16" t="s">
        <v>712</v>
      </c>
    </row>
    <row r="746" spans="1:23" s="14" customFormat="1" ht="30">
      <c r="A746" s="21" t="s">
        <v>2477</v>
      </c>
      <c r="B746" s="19" t="s">
        <v>1724</v>
      </c>
      <c r="C746" s="19"/>
      <c r="D746" s="19"/>
      <c r="E746" s="19"/>
      <c r="F746" s="19"/>
      <c r="G746" s="19"/>
      <c r="H746" s="19"/>
      <c r="I746" s="19"/>
      <c r="J746" s="18" t="s">
        <v>1725</v>
      </c>
      <c r="K746" s="164" t="s">
        <v>2586</v>
      </c>
      <c r="L746" s="16" t="s">
        <v>70</v>
      </c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</row>
    <row r="747" spans="1:23" s="14" customFormat="1" ht="30">
      <c r="A747" s="18" t="s">
        <v>2478</v>
      </c>
      <c r="B747" s="19" t="s">
        <v>1727</v>
      </c>
      <c r="C747" s="15">
        <v>1982</v>
      </c>
      <c r="D747" s="21" t="s">
        <v>696</v>
      </c>
      <c r="E747" s="177">
        <v>0.318</v>
      </c>
      <c r="F747" s="21" t="s">
        <v>714</v>
      </c>
      <c r="G747" s="16">
        <v>6</v>
      </c>
      <c r="H747" s="16"/>
      <c r="I747" s="16">
        <v>6</v>
      </c>
      <c r="J747" s="18" t="s">
        <v>1726</v>
      </c>
      <c r="K747" s="164" t="s">
        <v>2585</v>
      </c>
      <c r="L747" s="21" t="s">
        <v>173</v>
      </c>
      <c r="M747" s="21" t="s">
        <v>1729</v>
      </c>
      <c r="N747" s="177">
        <v>2010</v>
      </c>
      <c r="O747" s="185">
        <v>1.587</v>
      </c>
      <c r="P747" s="21" t="s">
        <v>1557</v>
      </c>
      <c r="Q747" s="15"/>
      <c r="R747" s="15">
        <v>45</v>
      </c>
      <c r="S747" s="15">
        <v>45</v>
      </c>
      <c r="T747" s="18" t="s">
        <v>1728</v>
      </c>
      <c r="U747" s="16">
        <v>1983</v>
      </c>
      <c r="V747" s="199">
        <v>2.4E-2</v>
      </c>
      <c r="W747" s="16" t="s">
        <v>556</v>
      </c>
    </row>
    <row r="748" spans="1:23" s="14" customFormat="1" ht="30">
      <c r="A748" s="162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21" t="s">
        <v>1731</v>
      </c>
      <c r="N748" s="15">
        <v>1983</v>
      </c>
      <c r="O748" s="185">
        <v>0.879</v>
      </c>
      <c r="P748" s="24" t="s">
        <v>1557</v>
      </c>
      <c r="Q748" s="24"/>
      <c r="R748" s="15">
        <v>30</v>
      </c>
      <c r="S748" s="15">
        <v>30</v>
      </c>
      <c r="T748" s="18" t="s">
        <v>1730</v>
      </c>
      <c r="U748" s="15">
        <v>2008</v>
      </c>
      <c r="V748" s="185">
        <v>2.4E-2</v>
      </c>
      <c r="W748" s="16" t="s">
        <v>556</v>
      </c>
    </row>
    <row r="749" spans="1:23" s="14" customFormat="1" ht="30">
      <c r="A749" s="18" t="s">
        <v>2479</v>
      </c>
      <c r="B749" s="19" t="s">
        <v>1732</v>
      </c>
      <c r="C749" s="15">
        <v>1992</v>
      </c>
      <c r="D749" s="21" t="s">
        <v>697</v>
      </c>
      <c r="E749" s="15">
        <v>6.0000000000000001E-3</v>
      </c>
      <c r="F749" s="21" t="s">
        <v>724</v>
      </c>
      <c r="G749" s="19"/>
      <c r="H749" s="19"/>
      <c r="I749" s="19"/>
      <c r="J749" s="18" t="s">
        <v>1733</v>
      </c>
      <c r="K749" s="164" t="s">
        <v>2585</v>
      </c>
      <c r="L749" s="169" t="s">
        <v>173</v>
      </c>
      <c r="M749" s="19"/>
      <c r="N749" s="19"/>
      <c r="O749" s="19"/>
      <c r="P749" s="19"/>
      <c r="Q749" s="19"/>
      <c r="R749" s="19"/>
      <c r="S749" s="19"/>
      <c r="T749" s="27" t="s">
        <v>698</v>
      </c>
      <c r="U749" s="15">
        <v>1984</v>
      </c>
      <c r="V749" s="15">
        <v>0.25</v>
      </c>
      <c r="W749" s="21" t="s">
        <v>712</v>
      </c>
    </row>
    <row r="750" spans="1:23" s="14" customFormat="1" ht="25.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21" t="s">
        <v>1734</v>
      </c>
      <c r="N750" s="183">
        <v>1992</v>
      </c>
      <c r="O750" s="185">
        <v>0.16800000000000001</v>
      </c>
      <c r="P750" s="21" t="s">
        <v>1180</v>
      </c>
      <c r="Q750" s="16">
        <v>7</v>
      </c>
      <c r="R750" s="16"/>
      <c r="S750" s="16">
        <v>7</v>
      </c>
      <c r="T750" s="19"/>
      <c r="U750" s="19"/>
      <c r="V750" s="19"/>
      <c r="W750" s="19"/>
    </row>
    <row r="751" spans="1:23" s="14" customFormat="1" ht="30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24" t="s">
        <v>1735</v>
      </c>
      <c r="N751" s="183">
        <v>1992</v>
      </c>
      <c r="O751" s="185">
        <v>1</v>
      </c>
      <c r="P751" s="21" t="s">
        <v>1867</v>
      </c>
      <c r="Q751" s="177">
        <v>31</v>
      </c>
      <c r="R751" s="177"/>
      <c r="S751" s="177">
        <v>31</v>
      </c>
      <c r="T751" s="16"/>
      <c r="U751" s="184"/>
      <c r="V751" s="185"/>
      <c r="W751" s="16"/>
    </row>
    <row r="752" spans="1:23" s="14" customFormat="1" ht="30">
      <c r="A752" s="21" t="s">
        <v>2480</v>
      </c>
      <c r="B752" s="170" t="s">
        <v>1738</v>
      </c>
      <c r="C752" s="170"/>
      <c r="D752" s="170"/>
      <c r="E752" s="170"/>
      <c r="F752" s="170"/>
      <c r="G752" s="170"/>
      <c r="H752" s="170"/>
      <c r="I752" s="170"/>
      <c r="J752" s="225" t="s">
        <v>1739</v>
      </c>
      <c r="K752" s="164" t="s">
        <v>2583</v>
      </c>
      <c r="L752" s="24" t="s">
        <v>2589</v>
      </c>
      <c r="M752" s="19"/>
      <c r="N752" s="229"/>
      <c r="O752" s="170"/>
      <c r="P752" s="170"/>
      <c r="Q752" s="170"/>
      <c r="R752" s="170"/>
      <c r="S752" s="170"/>
      <c r="T752" s="170" t="s">
        <v>699</v>
      </c>
      <c r="U752" s="174">
        <v>1976</v>
      </c>
      <c r="V752" s="174">
        <v>0.14000000000000001</v>
      </c>
      <c r="W752" s="175" t="s">
        <v>1688</v>
      </c>
    </row>
    <row r="753" spans="1:23" s="14" customFormat="1">
      <c r="B753" s="19" t="s">
        <v>1737</v>
      </c>
      <c r="C753" s="19"/>
      <c r="D753" s="19"/>
      <c r="E753" s="19"/>
      <c r="F753" s="19"/>
      <c r="G753" s="19"/>
      <c r="H753" s="19"/>
      <c r="I753" s="19"/>
      <c r="J753" s="206"/>
      <c r="K753" s="19"/>
      <c r="L753" s="206"/>
      <c r="M753" s="19"/>
      <c r="N753" s="19"/>
      <c r="O753" s="19"/>
      <c r="P753" s="19"/>
      <c r="Q753" s="19"/>
      <c r="R753" s="19"/>
      <c r="S753" s="19"/>
      <c r="T753" s="19" t="s">
        <v>699</v>
      </c>
      <c r="U753" s="15">
        <v>2006</v>
      </c>
      <c r="V753" s="15">
        <v>0.17</v>
      </c>
      <c r="W753" s="21" t="s">
        <v>1736</v>
      </c>
    </row>
    <row r="754" spans="1:23" s="14" customFormat="1" ht="30">
      <c r="A754" s="21" t="s">
        <v>2481</v>
      </c>
      <c r="B754" s="19" t="s">
        <v>1740</v>
      </c>
      <c r="C754" s="177" t="s">
        <v>2502</v>
      </c>
      <c r="D754" s="21" t="s">
        <v>700</v>
      </c>
      <c r="E754" s="177">
        <v>5.5E-2</v>
      </c>
      <c r="F754" s="21" t="s">
        <v>1741</v>
      </c>
      <c r="G754" s="193">
        <v>1</v>
      </c>
      <c r="H754" s="19"/>
      <c r="I754" s="19">
        <v>1</v>
      </c>
      <c r="J754" s="16" t="s">
        <v>1742</v>
      </c>
      <c r="K754" s="164" t="s">
        <v>2585</v>
      </c>
      <c r="L754" s="16" t="s">
        <v>100</v>
      </c>
      <c r="M754" s="24" t="s">
        <v>1743</v>
      </c>
      <c r="N754" s="177">
        <v>1963</v>
      </c>
      <c r="O754" s="15">
        <v>1.665</v>
      </c>
      <c r="P754" s="21" t="s">
        <v>1533</v>
      </c>
      <c r="Q754" s="15">
        <v>56</v>
      </c>
      <c r="R754" s="15"/>
      <c r="S754" s="15">
        <v>56</v>
      </c>
      <c r="T754" s="19"/>
      <c r="U754" s="19"/>
      <c r="V754" s="19"/>
      <c r="W754" s="19"/>
    </row>
    <row r="755" spans="1:23" s="14" customFormat="1" ht="30"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24" t="s">
        <v>1744</v>
      </c>
      <c r="N755" s="15">
        <v>1963</v>
      </c>
      <c r="O755" s="15">
        <v>0.96</v>
      </c>
      <c r="P755" s="21" t="s">
        <v>1533</v>
      </c>
      <c r="Q755" s="15">
        <v>28</v>
      </c>
      <c r="R755" s="15">
        <v>1</v>
      </c>
      <c r="S755" s="15">
        <v>29</v>
      </c>
      <c r="T755" s="19"/>
      <c r="U755" s="19"/>
      <c r="V755" s="19"/>
      <c r="W755" s="19"/>
    </row>
    <row r="756" spans="1:23" s="14" customFormat="1" ht="30">
      <c r="A756" s="18" t="s">
        <v>2482</v>
      </c>
      <c r="B756" s="19"/>
      <c r="C756" s="16">
        <v>1999</v>
      </c>
      <c r="D756" s="18" t="s">
        <v>701</v>
      </c>
      <c r="E756" s="16">
        <v>0.189</v>
      </c>
      <c r="F756" s="16" t="s">
        <v>544</v>
      </c>
      <c r="G756" s="16">
        <v>4</v>
      </c>
      <c r="H756" s="16"/>
      <c r="I756" s="29">
        <v>4</v>
      </c>
      <c r="J756" s="18" t="s">
        <v>1745</v>
      </c>
      <c r="K756" s="164" t="s">
        <v>2585</v>
      </c>
      <c r="L756" s="16" t="s">
        <v>70</v>
      </c>
      <c r="M756" s="16" t="s">
        <v>1747</v>
      </c>
      <c r="N756" s="16">
        <v>1999</v>
      </c>
      <c r="O756" s="16">
        <v>5.6000000000000001E-2</v>
      </c>
      <c r="P756" s="16" t="s">
        <v>274</v>
      </c>
      <c r="Q756" s="16">
        <v>2</v>
      </c>
      <c r="R756" s="16"/>
      <c r="S756" s="16">
        <v>2</v>
      </c>
      <c r="T756" s="29" t="s">
        <v>1746</v>
      </c>
      <c r="U756" s="16">
        <v>1999</v>
      </c>
      <c r="V756" s="16">
        <v>2.1000000000000001E-2</v>
      </c>
      <c r="W756" s="16" t="s">
        <v>1670</v>
      </c>
    </row>
    <row r="757" spans="1:23" s="14" customForma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6" t="s">
        <v>1749</v>
      </c>
      <c r="N757" s="16">
        <v>1999</v>
      </c>
      <c r="O757" s="16">
        <v>1.2E-2</v>
      </c>
      <c r="P757" s="16" t="s">
        <v>274</v>
      </c>
      <c r="Q757" s="16"/>
      <c r="R757" s="16"/>
      <c r="S757" s="16"/>
      <c r="T757" s="29" t="s">
        <v>1748</v>
      </c>
      <c r="U757" s="16">
        <v>1999</v>
      </c>
      <c r="V757" s="16">
        <v>2.1000000000000001E-2</v>
      </c>
      <c r="W757" s="16" t="s">
        <v>1670</v>
      </c>
    </row>
    <row r="758" spans="1:23" s="14" customFormat="1"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6" t="s">
        <v>1751</v>
      </c>
      <c r="N758" s="16">
        <v>1999</v>
      </c>
      <c r="O758" s="16">
        <v>6.7000000000000004E-2</v>
      </c>
      <c r="P758" s="16" t="s">
        <v>274</v>
      </c>
      <c r="Q758" s="16"/>
      <c r="R758" s="16"/>
      <c r="S758" s="16"/>
      <c r="T758" s="29" t="s">
        <v>1750</v>
      </c>
      <c r="U758" s="16">
        <v>1999</v>
      </c>
      <c r="V758" s="16">
        <v>2.1000000000000001E-2</v>
      </c>
      <c r="W758" s="16" t="s">
        <v>1670</v>
      </c>
    </row>
    <row r="759" spans="1:23" s="14" customFormat="1" ht="45">
      <c r="A759" s="18" t="s">
        <v>2483</v>
      </c>
      <c r="B759" s="19"/>
      <c r="C759" s="19"/>
      <c r="D759" s="19"/>
      <c r="E759" s="19"/>
      <c r="F759" s="19"/>
      <c r="G759" s="19"/>
      <c r="H759" s="19"/>
      <c r="I759" s="19"/>
      <c r="J759" s="19"/>
      <c r="K759" s="164" t="s">
        <v>2586</v>
      </c>
      <c r="L759" s="19"/>
      <c r="M759" s="16" t="s">
        <v>1753</v>
      </c>
      <c r="N759" s="16">
        <v>1979</v>
      </c>
      <c r="O759" s="16">
        <v>0.51</v>
      </c>
      <c r="P759" s="16" t="s">
        <v>1754</v>
      </c>
      <c r="Q759" s="16">
        <v>5</v>
      </c>
      <c r="R759" s="16">
        <v>11</v>
      </c>
      <c r="S759" s="16">
        <v>16</v>
      </c>
      <c r="T759" s="29" t="s">
        <v>1752</v>
      </c>
      <c r="U759" s="16">
        <v>1979</v>
      </c>
      <c r="V759" s="16">
        <v>0.16</v>
      </c>
      <c r="W759" s="16" t="s">
        <v>811</v>
      </c>
    </row>
    <row r="760" spans="1:23" s="14" customFormat="1" ht="45">
      <c r="A760" s="196" t="s">
        <v>2549</v>
      </c>
      <c r="B760" s="19"/>
      <c r="C760" s="19"/>
      <c r="D760" s="19"/>
      <c r="E760" s="19"/>
      <c r="F760" s="19"/>
      <c r="G760" s="19"/>
      <c r="H760" s="19"/>
      <c r="I760" s="19"/>
      <c r="J760" s="19"/>
      <c r="K760" s="164" t="s">
        <v>2586</v>
      </c>
      <c r="L760" s="19"/>
      <c r="M760" s="16" t="s">
        <v>1757</v>
      </c>
      <c r="N760" s="16">
        <v>1979</v>
      </c>
      <c r="O760" s="16">
        <v>1.292</v>
      </c>
      <c r="P760" s="16" t="s">
        <v>1758</v>
      </c>
      <c r="Q760" s="16">
        <v>10</v>
      </c>
      <c r="R760" s="16">
        <v>28</v>
      </c>
      <c r="S760" s="16">
        <v>38</v>
      </c>
      <c r="T760" s="29" t="s">
        <v>1755</v>
      </c>
      <c r="U760" s="16">
        <v>1979</v>
      </c>
      <c r="V760" s="16">
        <v>0.05</v>
      </c>
      <c r="W760" s="16" t="s">
        <v>1756</v>
      </c>
    </row>
    <row r="761" spans="1:23" s="14" customFormat="1" ht="30">
      <c r="A761" s="21" t="s">
        <v>2484</v>
      </c>
      <c r="B761" s="19" t="s">
        <v>1759</v>
      </c>
      <c r="C761" s="177">
        <v>1989</v>
      </c>
      <c r="D761" s="21" t="s">
        <v>702</v>
      </c>
      <c r="E761" s="15">
        <v>0.42399999999999999</v>
      </c>
      <c r="F761" s="21" t="s">
        <v>1850</v>
      </c>
      <c r="G761" s="15">
        <v>7</v>
      </c>
      <c r="H761" s="21"/>
      <c r="I761" s="15">
        <v>7</v>
      </c>
      <c r="J761" s="16" t="s">
        <v>1760</v>
      </c>
      <c r="K761" s="164" t="s">
        <v>2585</v>
      </c>
      <c r="L761" s="18" t="s">
        <v>70</v>
      </c>
      <c r="M761" s="19"/>
      <c r="N761" s="180"/>
      <c r="O761" s="19"/>
      <c r="P761" s="19"/>
      <c r="Q761" s="19"/>
      <c r="R761" s="19"/>
      <c r="S761" s="19"/>
      <c r="T761" s="230" t="s">
        <v>2540</v>
      </c>
      <c r="U761" s="16">
        <v>1987</v>
      </c>
      <c r="V761" s="16">
        <v>0.12</v>
      </c>
      <c r="W761" s="16" t="s">
        <v>758</v>
      </c>
    </row>
    <row r="762" spans="1:23" s="14" customFormat="1" ht="30">
      <c r="A762" s="21" t="s">
        <v>2485</v>
      </c>
      <c r="B762" s="19"/>
      <c r="C762" s="177">
        <v>1989</v>
      </c>
      <c r="D762" s="21" t="s">
        <v>703</v>
      </c>
      <c r="E762" s="177">
        <v>2.3E-2</v>
      </c>
      <c r="F762" s="21" t="s">
        <v>544</v>
      </c>
      <c r="G762" s="15">
        <v>1</v>
      </c>
      <c r="H762" s="21"/>
      <c r="I762" s="15">
        <v>1</v>
      </c>
      <c r="J762" s="16" t="s">
        <v>1761</v>
      </c>
      <c r="K762" s="164" t="s">
        <v>2585</v>
      </c>
      <c r="L762" s="16" t="s">
        <v>397</v>
      </c>
      <c r="M762" s="16" t="s">
        <v>1763</v>
      </c>
      <c r="N762" s="198">
        <v>1989</v>
      </c>
      <c r="O762" s="199">
        <v>0.89400000000000002</v>
      </c>
      <c r="P762" s="18" t="s">
        <v>831</v>
      </c>
      <c r="Q762" s="16">
        <v>29</v>
      </c>
      <c r="R762" s="16"/>
      <c r="S762" s="16">
        <v>29</v>
      </c>
      <c r="T762" s="29" t="s">
        <v>1762</v>
      </c>
      <c r="U762" s="198">
        <v>1965</v>
      </c>
      <c r="V762" s="199">
        <v>3.5000000000000003E-2</v>
      </c>
      <c r="W762" s="16" t="s">
        <v>811</v>
      </c>
    </row>
    <row r="763" spans="1:23" s="14" customFormat="1" ht="30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6" t="s">
        <v>1765</v>
      </c>
      <c r="N763" s="198">
        <v>1989</v>
      </c>
      <c r="O763" s="199">
        <v>0.874</v>
      </c>
      <c r="P763" s="18" t="s">
        <v>831</v>
      </c>
      <c r="Q763" s="16">
        <v>25</v>
      </c>
      <c r="R763" s="16"/>
      <c r="S763" s="16">
        <v>25</v>
      </c>
      <c r="T763" s="29" t="s">
        <v>1764</v>
      </c>
      <c r="U763" s="198">
        <v>2008</v>
      </c>
      <c r="V763" s="199">
        <v>2.5000000000000001E-2</v>
      </c>
      <c r="W763" s="16" t="s">
        <v>556</v>
      </c>
    </row>
    <row r="764" spans="1:23" s="14" customFormat="1" ht="30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6" t="s">
        <v>1767</v>
      </c>
      <c r="N764" s="198">
        <v>1989</v>
      </c>
      <c r="O764" s="199">
        <v>1.415</v>
      </c>
      <c r="P764" s="18" t="s">
        <v>1533</v>
      </c>
      <c r="Q764" s="16">
        <v>46</v>
      </c>
      <c r="R764" s="16"/>
      <c r="S764" s="16">
        <v>46</v>
      </c>
      <c r="T764" s="29" t="s">
        <v>1766</v>
      </c>
      <c r="U764" s="198">
        <v>1963</v>
      </c>
      <c r="V764" s="199">
        <v>3.5000000000000003E-2</v>
      </c>
      <c r="W764" s="16" t="s">
        <v>556</v>
      </c>
    </row>
    <row r="765" spans="1:23" s="14" customFormat="1">
      <c r="A765" s="193" t="s">
        <v>2486</v>
      </c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203" t="s">
        <v>704</v>
      </c>
      <c r="U765" s="16">
        <v>1968</v>
      </c>
      <c r="V765" s="16">
        <v>0.92</v>
      </c>
      <c r="W765" s="18" t="s">
        <v>759</v>
      </c>
    </row>
    <row r="766" spans="1:23" s="14" customFormat="1" ht="30">
      <c r="A766" s="18" t="s">
        <v>2487</v>
      </c>
      <c r="B766" s="19" t="s">
        <v>1768</v>
      </c>
      <c r="C766" s="15">
        <v>1969</v>
      </c>
      <c r="D766" s="21" t="s">
        <v>705</v>
      </c>
      <c r="E766" s="177">
        <v>0.22500000000000001</v>
      </c>
      <c r="F766" s="21" t="s">
        <v>274</v>
      </c>
      <c r="G766" s="15">
        <v>5</v>
      </c>
      <c r="H766" s="21"/>
      <c r="I766" s="15">
        <v>5</v>
      </c>
      <c r="J766" s="18" t="s">
        <v>1769</v>
      </c>
      <c r="K766" s="164" t="s">
        <v>2585</v>
      </c>
      <c r="L766" s="16" t="s">
        <v>70</v>
      </c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</row>
    <row r="767" spans="1:23" s="14" customFormat="1" ht="30">
      <c r="A767" s="21" t="s">
        <v>2488</v>
      </c>
      <c r="B767" s="19" t="s">
        <v>1770</v>
      </c>
      <c r="C767" s="19"/>
      <c r="D767" s="19"/>
      <c r="E767" s="19"/>
      <c r="F767" s="19"/>
      <c r="G767" s="19"/>
      <c r="H767" s="19"/>
      <c r="I767" s="19"/>
      <c r="J767" s="21" t="s">
        <v>1771</v>
      </c>
      <c r="K767" s="164" t="s">
        <v>2586</v>
      </c>
      <c r="L767" s="21" t="s">
        <v>173</v>
      </c>
      <c r="M767" s="19"/>
      <c r="N767" s="19"/>
      <c r="O767" s="19"/>
      <c r="P767" s="19"/>
      <c r="Q767" s="19"/>
      <c r="R767" s="19"/>
      <c r="S767" s="19"/>
      <c r="T767" s="188" t="s">
        <v>2541</v>
      </c>
      <c r="U767" s="15">
        <v>1972</v>
      </c>
      <c r="V767" s="231">
        <v>0.18</v>
      </c>
      <c r="W767" s="27" t="s">
        <v>760</v>
      </c>
    </row>
    <row r="768" spans="1:23" s="14" customForma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30" t="s">
        <v>1772</v>
      </c>
      <c r="U768" s="183">
        <v>1972</v>
      </c>
      <c r="V768" s="232">
        <v>0.08</v>
      </c>
      <c r="W768" s="27" t="s">
        <v>1773</v>
      </c>
    </row>
    <row r="769" spans="1:23" s="14" customForma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30" t="s">
        <v>1774</v>
      </c>
      <c r="U769" s="183">
        <v>1972</v>
      </c>
      <c r="V769" s="232">
        <v>0.35</v>
      </c>
      <c r="W769" s="27" t="s">
        <v>1775</v>
      </c>
    </row>
    <row r="770" spans="1:23" s="14" customFormat="1">
      <c r="A770" s="16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30" t="s">
        <v>1776</v>
      </c>
      <c r="U770" s="183">
        <v>1972</v>
      </c>
      <c r="V770" s="232">
        <v>0.18</v>
      </c>
      <c r="W770" s="27" t="s">
        <v>1775</v>
      </c>
    </row>
    <row r="771" spans="1:23" s="14" customFormat="1"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30" t="s">
        <v>1777</v>
      </c>
      <c r="U771" s="183">
        <v>1973</v>
      </c>
      <c r="V771" s="232">
        <v>0.13200000000000001</v>
      </c>
      <c r="W771" s="27" t="s">
        <v>1778</v>
      </c>
    </row>
    <row r="772" spans="1:23" s="14" customFormat="1" ht="25.5">
      <c r="A772" s="21" t="s">
        <v>2550</v>
      </c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30" t="s">
        <v>1779</v>
      </c>
      <c r="N772" s="231">
        <v>1990</v>
      </c>
      <c r="O772" s="15">
        <v>0.17499999999999999</v>
      </c>
      <c r="P772" s="21" t="s">
        <v>1780</v>
      </c>
      <c r="Q772" s="231">
        <v>5</v>
      </c>
      <c r="R772" s="231"/>
      <c r="S772" s="231">
        <v>5</v>
      </c>
      <c r="T772" s="30"/>
      <c r="U772" s="183"/>
      <c r="V772" s="232"/>
      <c r="W772" s="27"/>
    </row>
    <row r="773" spans="1:23" s="14" customFormat="1" ht="31.5" customHeight="1">
      <c r="A773" s="21" t="s">
        <v>2489</v>
      </c>
      <c r="B773" s="19" t="s">
        <v>1844</v>
      </c>
      <c r="C773" s="19"/>
      <c r="D773" s="19"/>
      <c r="E773" s="19"/>
      <c r="F773" s="19"/>
      <c r="G773" s="19"/>
      <c r="H773" s="19"/>
      <c r="I773" s="19"/>
      <c r="J773" s="19"/>
      <c r="K773" s="164" t="s">
        <v>2586</v>
      </c>
      <c r="L773" s="19"/>
      <c r="M773" s="30"/>
      <c r="N773" s="231"/>
      <c r="O773" s="231"/>
      <c r="P773" s="21"/>
      <c r="Q773" s="27"/>
      <c r="R773" s="231"/>
      <c r="S773" s="231"/>
      <c r="T773" s="30" t="s">
        <v>1845</v>
      </c>
      <c r="U773" s="183">
        <v>1990</v>
      </c>
      <c r="V773" s="232">
        <v>0.41</v>
      </c>
      <c r="W773" s="27" t="s">
        <v>1846</v>
      </c>
    </row>
    <row r="774" spans="1:23" s="14" customFormat="1" ht="33" customHeight="1">
      <c r="A774" s="21" t="s">
        <v>2490</v>
      </c>
      <c r="B774" s="19" t="s">
        <v>1781</v>
      </c>
      <c r="C774" s="19"/>
      <c r="D774" s="19"/>
      <c r="E774" s="19"/>
      <c r="F774" s="19"/>
      <c r="G774" s="19"/>
      <c r="H774" s="19"/>
      <c r="I774" s="19"/>
      <c r="J774" s="18"/>
      <c r="K774" s="19"/>
      <c r="L774" s="21"/>
      <c r="M774" s="19"/>
      <c r="N774" s="19"/>
      <c r="O774" s="19"/>
      <c r="P774" s="19"/>
      <c r="Q774" s="19"/>
      <c r="R774" s="19"/>
      <c r="S774" s="19"/>
      <c r="T774" s="165" t="s">
        <v>706</v>
      </c>
      <c r="U774" s="15">
        <v>1978</v>
      </c>
      <c r="V774" s="15">
        <v>4.25</v>
      </c>
      <c r="W774" s="21" t="s">
        <v>1782</v>
      </c>
    </row>
    <row r="775" spans="1:23" s="14" customFormat="1">
      <c r="A775" s="16"/>
      <c r="B775" s="19"/>
      <c r="C775" s="19"/>
      <c r="D775" s="19"/>
      <c r="E775" s="19"/>
      <c r="F775" s="19"/>
      <c r="G775" s="19"/>
      <c r="H775" s="19"/>
      <c r="I775" s="19"/>
      <c r="J775" s="18"/>
      <c r="K775" s="19"/>
      <c r="L775" s="21"/>
      <c r="M775" s="19"/>
      <c r="N775" s="19"/>
      <c r="O775" s="19"/>
      <c r="P775" s="19"/>
      <c r="Q775" s="19"/>
      <c r="R775" s="19"/>
      <c r="S775" s="19"/>
      <c r="T775" s="165" t="s">
        <v>706</v>
      </c>
      <c r="U775" s="15">
        <v>1978</v>
      </c>
      <c r="V775" s="15">
        <v>4.25</v>
      </c>
      <c r="W775" s="21" t="s">
        <v>1782</v>
      </c>
    </row>
    <row r="776" spans="1:23" s="14" customFormat="1">
      <c r="A776" s="21" t="s">
        <v>2503</v>
      </c>
      <c r="B776" s="19" t="s">
        <v>1793</v>
      </c>
      <c r="C776" s="19"/>
      <c r="D776" s="19"/>
      <c r="E776" s="19"/>
      <c r="F776" s="19"/>
      <c r="G776" s="19"/>
      <c r="H776" s="19"/>
      <c r="I776" s="19"/>
      <c r="J776" s="18" t="s">
        <v>1800</v>
      </c>
      <c r="K776" s="19" t="s">
        <v>2588</v>
      </c>
      <c r="L776" s="21"/>
      <c r="M776" s="19"/>
      <c r="N776" s="19"/>
      <c r="O776" s="19"/>
      <c r="P776" s="19"/>
      <c r="Q776" s="19"/>
      <c r="R776" s="19"/>
      <c r="S776" s="19"/>
      <c r="T776" s="181" t="s">
        <v>708</v>
      </c>
      <c r="U776" s="15">
        <v>2005</v>
      </c>
      <c r="V776" s="15">
        <v>1.65</v>
      </c>
      <c r="W776" s="21" t="s">
        <v>1794</v>
      </c>
    </row>
    <row r="777" spans="1:23" s="14" customFormat="1">
      <c r="A777" s="21" t="s">
        <v>2504</v>
      </c>
      <c r="B777" s="19"/>
      <c r="C777" s="19"/>
      <c r="D777" s="19"/>
      <c r="E777" s="19"/>
      <c r="F777" s="19"/>
      <c r="G777" s="19"/>
      <c r="H777" s="19"/>
      <c r="I777" s="19"/>
      <c r="J777" s="18" t="s">
        <v>1801</v>
      </c>
      <c r="K777" s="19" t="s">
        <v>2588</v>
      </c>
      <c r="L777" s="21"/>
      <c r="M777" s="19"/>
      <c r="N777" s="19"/>
      <c r="O777" s="19"/>
      <c r="P777" s="19"/>
      <c r="Q777" s="19"/>
      <c r="R777" s="19"/>
      <c r="S777" s="19"/>
      <c r="T777" s="181" t="s">
        <v>709</v>
      </c>
      <c r="U777" s="15">
        <v>1980</v>
      </c>
      <c r="V777" s="21" t="s">
        <v>763</v>
      </c>
      <c r="W777" s="21" t="s">
        <v>1795</v>
      </c>
    </row>
    <row r="778" spans="1:23" s="14" customFormat="1" ht="25.5">
      <c r="A778" s="162" t="s">
        <v>2551</v>
      </c>
      <c r="B778" s="19"/>
      <c r="C778" s="19"/>
      <c r="D778" s="19"/>
      <c r="E778" s="19"/>
      <c r="F778" s="19"/>
      <c r="G778" s="19"/>
      <c r="H778" s="19"/>
      <c r="I778" s="19"/>
      <c r="J778" s="18"/>
      <c r="K778" s="19"/>
      <c r="L778" s="21"/>
      <c r="M778" s="19"/>
      <c r="N778" s="19"/>
      <c r="O778" s="19"/>
      <c r="P778" s="19"/>
      <c r="Q778" s="19"/>
      <c r="R778" s="19"/>
      <c r="S778" s="19"/>
      <c r="T778" s="181" t="s">
        <v>1814</v>
      </c>
      <c r="U778" s="15">
        <v>2012</v>
      </c>
      <c r="V778" s="21" t="s">
        <v>1816</v>
      </c>
      <c r="W778" s="21" t="s">
        <v>1815</v>
      </c>
    </row>
    <row r="779" spans="1:23" s="14" customFormat="1">
      <c r="A779" s="18" t="s">
        <v>2505</v>
      </c>
      <c r="B779" s="19" t="s">
        <v>1857</v>
      </c>
      <c r="C779" s="19"/>
      <c r="D779" s="19"/>
      <c r="E779" s="19"/>
      <c r="F779" s="19"/>
      <c r="G779" s="19"/>
      <c r="H779" s="19"/>
      <c r="I779" s="19"/>
      <c r="J779" s="193" t="s">
        <v>1783</v>
      </c>
      <c r="K779" s="19" t="s">
        <v>2588</v>
      </c>
      <c r="L779" s="19"/>
      <c r="M779" s="19"/>
      <c r="N779" s="19"/>
      <c r="O779" s="19"/>
      <c r="P779" s="19"/>
      <c r="Q779" s="19"/>
      <c r="R779" s="19"/>
      <c r="S779" s="19"/>
      <c r="T779" s="26" t="s">
        <v>1858</v>
      </c>
      <c r="U779" s="16">
        <v>2009</v>
      </c>
      <c r="V779" s="18">
        <v>0.28000000000000003</v>
      </c>
      <c r="W779" s="18" t="s">
        <v>1794</v>
      </c>
    </row>
    <row r="780" spans="1:23" s="14" customFormat="1" ht="30">
      <c r="B780" s="19"/>
      <c r="C780" s="19"/>
      <c r="D780" s="19"/>
      <c r="E780" s="19"/>
      <c r="F780" s="19"/>
      <c r="G780" s="19"/>
      <c r="H780" s="19"/>
      <c r="I780" s="19"/>
      <c r="J780" s="233" t="s">
        <v>2553</v>
      </c>
      <c r="K780" s="164" t="s">
        <v>2583</v>
      </c>
      <c r="L780" s="16" t="s">
        <v>1300</v>
      </c>
      <c r="M780" s="19"/>
      <c r="N780" s="19"/>
      <c r="O780" s="19"/>
      <c r="P780" s="19"/>
      <c r="Q780" s="19"/>
      <c r="R780" s="19"/>
      <c r="S780" s="19"/>
      <c r="T780" s="165" t="s">
        <v>2554</v>
      </c>
      <c r="U780" s="15">
        <v>1977</v>
      </c>
      <c r="V780" s="15">
        <v>4.9000000000000002E-2</v>
      </c>
      <c r="W780" s="21" t="s">
        <v>746</v>
      </c>
    </row>
    <row r="781" spans="1:23" s="14" customFormat="1" ht="30">
      <c r="A781" s="19"/>
      <c r="B781" s="19"/>
      <c r="C781" s="19"/>
      <c r="D781" s="19"/>
      <c r="E781" s="19"/>
      <c r="F781" s="19"/>
      <c r="G781" s="19"/>
      <c r="H781" s="19"/>
      <c r="I781" s="19"/>
      <c r="J781" s="18" t="s">
        <v>1784</v>
      </c>
      <c r="K781" s="164" t="s">
        <v>2583</v>
      </c>
      <c r="L781" s="16" t="s">
        <v>1300</v>
      </c>
      <c r="M781" s="19"/>
      <c r="N781" s="19"/>
      <c r="O781" s="19"/>
      <c r="P781" s="19"/>
      <c r="Q781" s="19"/>
      <c r="R781" s="19"/>
      <c r="S781" s="19"/>
      <c r="T781" s="165" t="s">
        <v>707</v>
      </c>
      <c r="U781" s="15">
        <v>1989</v>
      </c>
      <c r="V781" s="15">
        <v>0.67</v>
      </c>
      <c r="W781" s="21" t="s">
        <v>761</v>
      </c>
    </row>
    <row r="782" spans="1:23" s="14" customFormat="1" ht="30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64" t="s">
        <v>2583</v>
      </c>
      <c r="L782" s="19"/>
      <c r="M782" s="19"/>
      <c r="N782" s="19"/>
      <c r="O782" s="19"/>
      <c r="P782" s="19"/>
      <c r="Q782" s="19"/>
      <c r="R782" s="19"/>
      <c r="S782" s="19"/>
      <c r="T782" s="27" t="s">
        <v>1842</v>
      </c>
      <c r="U782" s="15">
        <v>1977</v>
      </c>
      <c r="V782" s="15">
        <v>4.7E-2</v>
      </c>
      <c r="W782" s="21" t="s">
        <v>1843</v>
      </c>
    </row>
    <row r="783" spans="1:23" s="14" customFormat="1">
      <c r="A783" s="19" t="s">
        <v>2506</v>
      </c>
      <c r="B783" s="19" t="s">
        <v>2512</v>
      </c>
      <c r="C783" s="19"/>
      <c r="D783" s="19"/>
      <c r="E783" s="19"/>
      <c r="F783" s="19"/>
      <c r="G783" s="19"/>
      <c r="H783" s="19"/>
      <c r="I783" s="19"/>
      <c r="J783" s="18" t="s">
        <v>1785</v>
      </c>
      <c r="K783" s="19" t="s">
        <v>2588</v>
      </c>
      <c r="L783" s="21"/>
      <c r="M783" s="19"/>
      <c r="N783" s="19"/>
      <c r="O783" s="19"/>
      <c r="P783" s="19"/>
      <c r="Q783" s="19"/>
      <c r="R783" s="19"/>
      <c r="S783" s="19"/>
      <c r="T783" s="26" t="s">
        <v>1859</v>
      </c>
      <c r="U783" s="16">
        <v>2009</v>
      </c>
      <c r="V783" s="18">
        <v>0.28999999999999998</v>
      </c>
      <c r="W783" s="18" t="s">
        <v>1860</v>
      </c>
    </row>
    <row r="784" spans="1:23" s="14" customFormat="1" ht="30">
      <c r="A784" s="19"/>
      <c r="B784" s="19"/>
      <c r="C784" s="19"/>
      <c r="D784" s="19"/>
      <c r="E784" s="19"/>
      <c r="F784" s="19"/>
      <c r="G784" s="19"/>
      <c r="H784" s="19"/>
      <c r="I784" s="19"/>
      <c r="J784" s="18" t="s">
        <v>2555</v>
      </c>
      <c r="K784" s="164" t="s">
        <v>2583</v>
      </c>
      <c r="L784" s="16" t="s">
        <v>1300</v>
      </c>
      <c r="M784" s="19"/>
      <c r="N784" s="19"/>
      <c r="O784" s="19"/>
      <c r="P784" s="19"/>
      <c r="Q784" s="19"/>
      <c r="R784" s="19"/>
      <c r="S784" s="19"/>
      <c r="T784" s="165" t="s">
        <v>2556</v>
      </c>
      <c r="U784" s="15">
        <v>1977</v>
      </c>
      <c r="V784" s="15">
        <v>4.1000000000000002E-2</v>
      </c>
      <c r="W784" s="21" t="s">
        <v>746</v>
      </c>
    </row>
    <row r="785" spans="1:23" s="14" customFormat="1" ht="30">
      <c r="A785" s="19"/>
      <c r="B785" s="19"/>
      <c r="C785" s="19"/>
      <c r="D785" s="19"/>
      <c r="E785" s="19"/>
      <c r="F785" s="19"/>
      <c r="G785" s="19"/>
      <c r="H785" s="19"/>
      <c r="I785" s="19"/>
      <c r="J785" s="18" t="s">
        <v>1786</v>
      </c>
      <c r="K785" s="164" t="s">
        <v>2583</v>
      </c>
      <c r="L785" s="16" t="s">
        <v>1300</v>
      </c>
      <c r="M785" s="19"/>
      <c r="N785" s="19"/>
      <c r="O785" s="19"/>
      <c r="P785" s="19"/>
      <c r="Q785" s="19"/>
      <c r="R785" s="19"/>
      <c r="S785" s="19"/>
      <c r="T785" s="165" t="s">
        <v>2552</v>
      </c>
      <c r="U785" s="15">
        <v>1989</v>
      </c>
      <c r="V785" s="15">
        <v>0.67</v>
      </c>
      <c r="W785" s="21" t="s">
        <v>761</v>
      </c>
    </row>
    <row r="786" spans="1:23" s="14" customFormat="1" ht="30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64" t="s">
        <v>2583</v>
      </c>
      <c r="L786" s="19"/>
      <c r="M786" s="19"/>
      <c r="N786" s="19"/>
      <c r="O786" s="19"/>
      <c r="P786" s="19"/>
      <c r="Q786" s="19"/>
      <c r="R786" s="19"/>
      <c r="S786" s="19"/>
      <c r="T786" s="27" t="s">
        <v>1842</v>
      </c>
      <c r="U786" s="15">
        <v>1977</v>
      </c>
      <c r="V786" s="15">
        <v>4.7E-2</v>
      </c>
      <c r="W786" s="21" t="s">
        <v>1843</v>
      </c>
    </row>
    <row r="787" spans="1:23" s="14" customFormat="1" ht="30">
      <c r="A787" s="19" t="s">
        <v>2509</v>
      </c>
      <c r="B787" s="19"/>
      <c r="C787" s="15">
        <v>1974</v>
      </c>
      <c r="D787" s="16" t="s">
        <v>2558</v>
      </c>
      <c r="E787" s="15">
        <v>1.3149999999999999</v>
      </c>
      <c r="F787" s="21" t="s">
        <v>1850</v>
      </c>
      <c r="G787" s="15">
        <v>23</v>
      </c>
      <c r="H787" s="21"/>
      <c r="I787" s="15">
        <v>23</v>
      </c>
      <c r="J787" s="18" t="s">
        <v>1787</v>
      </c>
      <c r="K787" s="164" t="s">
        <v>2583</v>
      </c>
      <c r="L787" s="176" t="s">
        <v>58</v>
      </c>
      <c r="M787" s="19"/>
      <c r="N787" s="19"/>
      <c r="O787" s="19"/>
      <c r="P787" s="19"/>
      <c r="Q787" s="19"/>
      <c r="R787" s="19"/>
      <c r="S787" s="19"/>
      <c r="T787" s="165" t="s">
        <v>2557</v>
      </c>
      <c r="U787" s="15">
        <v>1974</v>
      </c>
      <c r="V787" s="15">
        <v>1.3480000000000001</v>
      </c>
      <c r="W787" s="21" t="s">
        <v>746</v>
      </c>
    </row>
    <row r="788" spans="1:23" s="14" customFormat="1">
      <c r="A788" s="19"/>
      <c r="B788" s="19"/>
      <c r="C788" s="15"/>
      <c r="D788" s="16"/>
      <c r="E788" s="15"/>
      <c r="F788" s="21"/>
      <c r="G788" s="15"/>
      <c r="H788" s="21"/>
      <c r="I788" s="15"/>
      <c r="J788" s="18"/>
      <c r="K788" s="19"/>
      <c r="L788" s="19"/>
      <c r="M788" s="19"/>
      <c r="N788" s="19"/>
      <c r="O788" s="19"/>
      <c r="P788" s="19"/>
      <c r="Q788" s="19"/>
      <c r="R788" s="19"/>
      <c r="S788" s="19"/>
      <c r="T788" s="26" t="s">
        <v>2559</v>
      </c>
      <c r="U788" s="15">
        <v>1975</v>
      </c>
      <c r="V788" s="15">
        <v>0.70499999999999996</v>
      </c>
      <c r="W788" s="21" t="s">
        <v>718</v>
      </c>
    </row>
    <row r="789" spans="1:23" s="14" customFormat="1" ht="30">
      <c r="A789" s="18" t="s">
        <v>2510</v>
      </c>
      <c r="B789" s="19"/>
      <c r="C789" s="15">
        <v>1974</v>
      </c>
      <c r="D789" s="164" t="s">
        <v>2560</v>
      </c>
      <c r="E789" s="19">
        <v>3.3000000000000002E-2</v>
      </c>
      <c r="F789" s="21" t="s">
        <v>1850</v>
      </c>
      <c r="G789" s="19">
        <v>1</v>
      </c>
      <c r="H789" s="19"/>
      <c r="I789" s="19">
        <v>1</v>
      </c>
      <c r="J789" s="18" t="s">
        <v>1788</v>
      </c>
      <c r="K789" s="164" t="s">
        <v>2585</v>
      </c>
      <c r="L789" s="16" t="s">
        <v>100</v>
      </c>
      <c r="M789" s="18" t="s">
        <v>1789</v>
      </c>
      <c r="N789" s="16">
        <v>1991</v>
      </c>
      <c r="O789" s="16">
        <v>0.92500000000000004</v>
      </c>
      <c r="P789" s="18" t="s">
        <v>1790</v>
      </c>
      <c r="Q789" s="16">
        <v>32</v>
      </c>
      <c r="R789" s="16"/>
      <c r="S789" s="16">
        <v>32</v>
      </c>
      <c r="T789" s="165"/>
      <c r="U789" s="15"/>
      <c r="V789" s="15"/>
      <c r="W789" s="21"/>
    </row>
    <row r="790" spans="1:23" s="14" customFormat="1" ht="30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6" t="s">
        <v>1791</v>
      </c>
      <c r="N790" s="16">
        <v>1991</v>
      </c>
      <c r="O790" s="16">
        <v>0.57799999999999996</v>
      </c>
      <c r="P790" s="18" t="s">
        <v>1792</v>
      </c>
      <c r="Q790" s="16">
        <v>13</v>
      </c>
      <c r="R790" s="16"/>
      <c r="S790" s="16">
        <v>13</v>
      </c>
      <c r="T790" s="165"/>
      <c r="U790" s="15"/>
      <c r="V790" s="15"/>
      <c r="W790" s="21"/>
    </row>
    <row r="791" spans="1:23" s="14" customFormat="1" ht="30">
      <c r="A791" s="21" t="s">
        <v>2507</v>
      </c>
      <c r="B791" s="19" t="s">
        <v>1805</v>
      </c>
      <c r="C791" s="19">
        <v>2009</v>
      </c>
      <c r="D791" s="19" t="s">
        <v>1803</v>
      </c>
      <c r="E791" s="19">
        <v>9.2999999999999999E-2</v>
      </c>
      <c r="F791" s="164" t="s">
        <v>1856</v>
      </c>
      <c r="G791" s="19">
        <v>2</v>
      </c>
      <c r="H791" s="19"/>
      <c r="I791" s="19">
        <v>2</v>
      </c>
      <c r="J791" s="193" t="s">
        <v>2491</v>
      </c>
      <c r="K791" s="164" t="s">
        <v>2587</v>
      </c>
      <c r="L791" s="193" t="s">
        <v>70</v>
      </c>
      <c r="M791" s="19"/>
      <c r="N791" s="19"/>
      <c r="O791" s="19"/>
      <c r="P791" s="19"/>
      <c r="Q791" s="19"/>
      <c r="R791" s="19"/>
      <c r="S791" s="19"/>
      <c r="T791" s="37" t="s">
        <v>1798</v>
      </c>
      <c r="U791" s="16">
        <v>2009</v>
      </c>
      <c r="V791" s="18">
        <v>0.58099999999999996</v>
      </c>
      <c r="W791" s="18" t="s">
        <v>1794</v>
      </c>
    </row>
    <row r="792" spans="1:23" s="14" customFormat="1">
      <c r="A792" s="21"/>
      <c r="B792" s="19"/>
      <c r="C792" s="19"/>
      <c r="D792" s="19"/>
      <c r="E792" s="19"/>
      <c r="F792" s="164"/>
      <c r="G792" s="19"/>
      <c r="H792" s="19"/>
      <c r="I792" s="19"/>
      <c r="J792" s="193" t="s">
        <v>2602</v>
      </c>
      <c r="K792" s="164"/>
      <c r="L792" s="193"/>
      <c r="M792" s="19"/>
      <c r="N792" s="19"/>
      <c r="O792" s="19"/>
      <c r="P792" s="19"/>
      <c r="Q792" s="19"/>
      <c r="R792" s="19"/>
      <c r="S792" s="19"/>
      <c r="T792" s="37" t="s">
        <v>2603</v>
      </c>
      <c r="U792" s="16">
        <v>2016</v>
      </c>
      <c r="V792" s="18">
        <v>3.8420000000000001</v>
      </c>
      <c r="W792" s="18" t="s">
        <v>2604</v>
      </c>
    </row>
    <row r="793" spans="1:23" s="14" customFormat="1">
      <c r="A793" s="21"/>
      <c r="B793" s="19"/>
      <c r="C793" s="19"/>
      <c r="D793" s="19"/>
      <c r="E793" s="19"/>
      <c r="F793" s="164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37" t="s">
        <v>1799</v>
      </c>
      <c r="U793" s="16">
        <v>2009</v>
      </c>
      <c r="V793" s="18">
        <v>0.156</v>
      </c>
      <c r="W793" s="18" t="s">
        <v>1794</v>
      </c>
    </row>
    <row r="794" spans="1:23" s="14" customFormat="1">
      <c r="A794" s="19"/>
      <c r="B794" s="19"/>
      <c r="C794" s="19"/>
      <c r="D794" s="19"/>
      <c r="E794" s="19"/>
      <c r="F794" s="164"/>
      <c r="G794" s="19"/>
      <c r="H794" s="19"/>
      <c r="I794" s="19"/>
      <c r="J794" s="19"/>
      <c r="K794" s="19"/>
      <c r="L794" s="19"/>
      <c r="M794" s="29" t="s">
        <v>1173</v>
      </c>
      <c r="N794" s="16">
        <v>1963</v>
      </c>
      <c r="O794" s="16">
        <v>0.91</v>
      </c>
      <c r="P794" s="18" t="s">
        <v>1174</v>
      </c>
      <c r="Q794" s="16">
        <v>30</v>
      </c>
      <c r="R794" s="16"/>
      <c r="S794" s="16">
        <v>30</v>
      </c>
      <c r="T794" s="33" t="s">
        <v>1171</v>
      </c>
      <c r="U794" s="20">
        <v>2007</v>
      </c>
      <c r="V794" s="15">
        <v>0.16</v>
      </c>
      <c r="W794" s="21" t="s">
        <v>1172</v>
      </c>
    </row>
    <row r="795" spans="1:23" s="14" customFormat="1" ht="25.5">
      <c r="A795" s="19"/>
      <c r="B795" s="19"/>
      <c r="C795" s="19"/>
      <c r="D795" s="19"/>
      <c r="E795" s="19"/>
      <c r="F795" s="164"/>
      <c r="G795" s="19"/>
      <c r="H795" s="19"/>
      <c r="I795" s="19"/>
      <c r="J795" s="19"/>
      <c r="K795" s="19"/>
      <c r="L795" s="19"/>
      <c r="M795" s="22" t="s">
        <v>1176</v>
      </c>
      <c r="N795" s="16">
        <v>1963</v>
      </c>
      <c r="O795" s="16">
        <v>0.30499999999999999</v>
      </c>
      <c r="P795" s="18" t="s">
        <v>1177</v>
      </c>
      <c r="Q795" s="16">
        <v>13</v>
      </c>
      <c r="R795" s="16"/>
      <c r="S795" s="16">
        <v>13</v>
      </c>
      <c r="T795" s="30" t="s">
        <v>1175</v>
      </c>
      <c r="U795" s="20">
        <v>2007</v>
      </c>
      <c r="V795" s="15">
        <v>0.153</v>
      </c>
      <c r="W795" s="21" t="s">
        <v>556</v>
      </c>
    </row>
    <row r="796" spans="1:23" s="14" customFormat="1">
      <c r="A796" s="19"/>
      <c r="B796" s="19"/>
      <c r="C796" s="19"/>
      <c r="D796" s="19"/>
      <c r="E796" s="19"/>
      <c r="F796" s="164"/>
      <c r="G796" s="19"/>
      <c r="H796" s="19"/>
      <c r="I796" s="19"/>
      <c r="J796" s="19"/>
      <c r="K796" s="19"/>
      <c r="L796" s="19"/>
      <c r="M796" s="22"/>
      <c r="N796" s="16"/>
      <c r="O796" s="16"/>
      <c r="P796" s="18"/>
      <c r="Q796" s="16"/>
      <c r="R796" s="16"/>
      <c r="S796" s="16"/>
      <c r="T796" s="37" t="s">
        <v>1851</v>
      </c>
      <c r="U796" s="16">
        <v>2006</v>
      </c>
      <c r="V796" s="18">
        <v>0.28000000000000003</v>
      </c>
      <c r="W796" s="18" t="s">
        <v>1852</v>
      </c>
    </row>
    <row r="797" spans="1:23" s="14" customFormat="1" ht="30">
      <c r="A797" s="21" t="s">
        <v>2511</v>
      </c>
      <c r="B797" s="19" t="s">
        <v>1804</v>
      </c>
      <c r="C797" s="19">
        <v>2009</v>
      </c>
      <c r="D797" s="19" t="s">
        <v>1802</v>
      </c>
      <c r="E797" s="19">
        <v>8.5999999999999993E-2</v>
      </c>
      <c r="F797" s="164" t="s">
        <v>1856</v>
      </c>
      <c r="G797" s="19">
        <v>2</v>
      </c>
      <c r="H797" s="19"/>
      <c r="I797" s="19">
        <v>2</v>
      </c>
      <c r="J797" s="193" t="s">
        <v>2492</v>
      </c>
      <c r="K797" s="164" t="s">
        <v>2587</v>
      </c>
      <c r="L797" s="193" t="s">
        <v>70</v>
      </c>
      <c r="M797" s="19"/>
      <c r="N797" s="19"/>
      <c r="O797" s="19"/>
      <c r="P797" s="19"/>
      <c r="Q797" s="19"/>
      <c r="R797" s="19"/>
      <c r="S797" s="19"/>
      <c r="T797" s="37" t="s">
        <v>1796</v>
      </c>
      <c r="U797" s="16">
        <v>2009</v>
      </c>
      <c r="V797" s="18">
        <v>0.55600000000000005</v>
      </c>
      <c r="W797" s="18" t="s">
        <v>1794</v>
      </c>
    </row>
    <row r="798" spans="1:23" s="14" customFormat="1">
      <c r="B798" s="19"/>
      <c r="C798" s="19"/>
      <c r="D798" s="19"/>
      <c r="E798" s="19"/>
      <c r="F798" s="164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37" t="s">
        <v>1797</v>
      </c>
      <c r="U798" s="16">
        <v>2009</v>
      </c>
      <c r="V798" s="18">
        <v>0.158</v>
      </c>
      <c r="W798" s="18" t="s">
        <v>1794</v>
      </c>
    </row>
    <row r="799" spans="1:23" s="14" customFormat="1">
      <c r="A799" s="18"/>
      <c r="B799" s="19"/>
      <c r="C799" s="19"/>
      <c r="D799" s="19"/>
      <c r="E799" s="19"/>
      <c r="F799" s="164"/>
      <c r="G799" s="19"/>
      <c r="H799" s="19"/>
      <c r="I799" s="19"/>
      <c r="J799" s="19"/>
      <c r="K799" s="19"/>
      <c r="L799" s="19"/>
      <c r="M799" s="29" t="s">
        <v>1179</v>
      </c>
      <c r="N799" s="16">
        <v>1963</v>
      </c>
      <c r="O799" s="16">
        <v>1.6919999999999999</v>
      </c>
      <c r="P799" s="18" t="s">
        <v>1180</v>
      </c>
      <c r="Q799" s="16">
        <v>56</v>
      </c>
      <c r="R799" s="16"/>
      <c r="S799" s="16">
        <v>56</v>
      </c>
      <c r="T799" s="33" t="s">
        <v>1178</v>
      </c>
      <c r="U799" s="177">
        <v>2010</v>
      </c>
      <c r="V799" s="177">
        <v>0.108</v>
      </c>
      <c r="W799" s="24" t="s">
        <v>811</v>
      </c>
    </row>
    <row r="800" spans="1:23" s="14" customFormat="1">
      <c r="A800" s="19"/>
      <c r="B800" s="19"/>
      <c r="C800" s="19"/>
      <c r="D800" s="19"/>
      <c r="E800" s="19"/>
      <c r="F800" s="164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29" t="s">
        <v>1823</v>
      </c>
      <c r="U800" s="16">
        <v>1995</v>
      </c>
      <c r="V800" s="16">
        <v>0.3</v>
      </c>
      <c r="W800" s="16" t="s">
        <v>1824</v>
      </c>
    </row>
    <row r="801" spans="1:23" s="14" customFormat="1">
      <c r="A801" s="19"/>
      <c r="B801" s="170"/>
      <c r="C801" s="170"/>
      <c r="D801" s="170"/>
      <c r="E801" s="170"/>
      <c r="F801" s="234"/>
      <c r="G801" s="170"/>
      <c r="H801" s="170"/>
      <c r="I801" s="170"/>
      <c r="J801" s="193" t="s">
        <v>2605</v>
      </c>
      <c r="K801" s="19"/>
      <c r="L801" s="19"/>
      <c r="M801" s="170"/>
      <c r="N801" s="170"/>
      <c r="O801" s="170"/>
      <c r="P801" s="170"/>
      <c r="Q801" s="170"/>
      <c r="R801" s="170"/>
      <c r="S801" s="170"/>
      <c r="T801" s="37" t="s">
        <v>2603</v>
      </c>
      <c r="U801" s="16">
        <v>2016</v>
      </c>
      <c r="V801" s="18">
        <v>3.8849999999999998</v>
      </c>
      <c r="W801" s="18" t="s">
        <v>2604</v>
      </c>
    </row>
    <row r="802" spans="1:23" s="14" customFormat="1" ht="30">
      <c r="A802" s="21" t="s">
        <v>2561</v>
      </c>
      <c r="B802" s="170"/>
      <c r="C802" s="170"/>
      <c r="D802" s="170"/>
      <c r="E802" s="170"/>
      <c r="F802" s="170"/>
      <c r="G802" s="170"/>
      <c r="H802" s="170"/>
      <c r="I802" s="170"/>
      <c r="J802" s="175" t="s">
        <v>1285</v>
      </c>
      <c r="K802" s="164" t="s">
        <v>2583</v>
      </c>
      <c r="L802" s="176" t="s">
        <v>58</v>
      </c>
      <c r="M802" s="170"/>
      <c r="N802" s="170"/>
      <c r="O802" s="170"/>
      <c r="P802" s="170"/>
      <c r="Q802" s="170"/>
      <c r="R802" s="170"/>
      <c r="S802" s="170"/>
      <c r="T802" s="235" t="s">
        <v>629</v>
      </c>
      <c r="U802" s="174">
        <v>1992</v>
      </c>
      <c r="V802" s="175" t="s">
        <v>740</v>
      </c>
      <c r="W802" s="175" t="s">
        <v>741</v>
      </c>
    </row>
    <row r="803" spans="1:23" s="14" customFormat="1">
      <c r="A803" s="197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30" t="s">
        <v>1286</v>
      </c>
      <c r="U803" s="15">
        <v>1992</v>
      </c>
      <c r="V803" s="21" t="s">
        <v>1287</v>
      </c>
      <c r="W803" s="21" t="s">
        <v>858</v>
      </c>
    </row>
    <row r="804" spans="1:23" s="14" customFormat="1" ht="37.5" customHeight="1">
      <c r="A804" s="197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6" t="s">
        <v>1291</v>
      </c>
      <c r="N804" s="16">
        <v>1963</v>
      </c>
      <c r="O804" s="16">
        <v>1.0529999999999999</v>
      </c>
      <c r="P804" s="18" t="s">
        <v>1180</v>
      </c>
      <c r="Q804" s="16">
        <v>33</v>
      </c>
      <c r="R804" s="16">
        <v>2</v>
      </c>
      <c r="S804" s="16">
        <v>35</v>
      </c>
      <c r="T804" s="33" t="s">
        <v>1288</v>
      </c>
      <c r="U804" s="15">
        <v>1993</v>
      </c>
      <c r="V804" s="24" t="s">
        <v>1289</v>
      </c>
      <c r="W804" s="24" t="s">
        <v>1290</v>
      </c>
    </row>
    <row r="805" spans="1:23" s="14" customFormat="1" ht="30">
      <c r="A805" s="197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6" t="s">
        <v>1176</v>
      </c>
      <c r="N805" s="16">
        <v>1963</v>
      </c>
      <c r="O805" s="16">
        <v>1.3480000000000001</v>
      </c>
      <c r="P805" s="18" t="s">
        <v>1180</v>
      </c>
      <c r="Q805" s="16">
        <v>54</v>
      </c>
      <c r="R805" s="16">
        <v>3</v>
      </c>
      <c r="S805" s="16">
        <v>57</v>
      </c>
      <c r="T805" s="19"/>
      <c r="U805" s="19"/>
      <c r="V805" s="19"/>
      <c r="W805" s="19"/>
    </row>
    <row r="806" spans="1:23" s="14" customFormat="1" ht="30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6" t="s">
        <v>1294</v>
      </c>
      <c r="N806" s="16">
        <v>1963</v>
      </c>
      <c r="O806" s="16">
        <v>0.89100000000000001</v>
      </c>
      <c r="P806" s="18" t="s">
        <v>1180</v>
      </c>
      <c r="Q806" s="16">
        <v>19</v>
      </c>
      <c r="R806" s="16"/>
      <c r="S806" s="16">
        <v>19</v>
      </c>
      <c r="T806" s="19"/>
      <c r="U806" s="19"/>
      <c r="V806" s="19"/>
      <c r="W806" s="19"/>
    </row>
    <row r="807" spans="1:23" s="14" customFormat="1">
      <c r="A807" s="162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6" t="s">
        <v>1296</v>
      </c>
      <c r="N807" s="16">
        <v>2011</v>
      </c>
      <c r="O807" s="16">
        <v>0.16400000000000001</v>
      </c>
      <c r="P807" s="16" t="s">
        <v>1256</v>
      </c>
      <c r="Q807" s="16">
        <v>7</v>
      </c>
      <c r="R807" s="16"/>
      <c r="S807" s="16">
        <v>7</v>
      </c>
      <c r="T807" s="33" t="s">
        <v>1295</v>
      </c>
      <c r="U807" s="16">
        <v>2011</v>
      </c>
      <c r="V807" s="16">
        <v>3.4000000000000002E-2</v>
      </c>
      <c r="W807" s="16" t="s">
        <v>811</v>
      </c>
    </row>
    <row r="808" spans="1:23" s="14" customFormat="1">
      <c r="A808" s="21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22" t="s">
        <v>1292</v>
      </c>
      <c r="U808" s="16">
        <v>2012</v>
      </c>
      <c r="V808" s="16">
        <v>0.3</v>
      </c>
      <c r="W808" s="18" t="s">
        <v>1293</v>
      </c>
    </row>
    <row r="809" spans="1:23" s="14" customFormat="1" ht="25.5">
      <c r="A809" s="18" t="s">
        <v>2562</v>
      </c>
      <c r="B809" s="19" t="s">
        <v>1806</v>
      </c>
      <c r="C809" s="16">
        <v>2013</v>
      </c>
      <c r="D809" s="18" t="s">
        <v>710</v>
      </c>
      <c r="E809" s="16">
        <v>1.1779999999999999</v>
      </c>
      <c r="F809" s="16" t="s">
        <v>724</v>
      </c>
      <c r="G809" s="16">
        <v>25</v>
      </c>
      <c r="H809" s="16"/>
      <c r="I809" s="16">
        <v>25</v>
      </c>
      <c r="J809" s="16" t="s">
        <v>1807</v>
      </c>
      <c r="K809" s="19" t="s">
        <v>2568</v>
      </c>
      <c r="L809" s="16" t="s">
        <v>547</v>
      </c>
      <c r="M809" s="18" t="s">
        <v>1808</v>
      </c>
      <c r="N809" s="16">
        <v>2012</v>
      </c>
      <c r="O809" s="16">
        <v>0.3</v>
      </c>
      <c r="P809" s="18" t="s">
        <v>1809</v>
      </c>
      <c r="Q809" s="16"/>
      <c r="R809" s="16">
        <v>12</v>
      </c>
      <c r="S809" s="16">
        <v>12</v>
      </c>
      <c r="T809" s="19"/>
      <c r="U809" s="19"/>
      <c r="V809" s="19"/>
      <c r="W809" s="19"/>
    </row>
    <row r="810" spans="1:23" s="14" customFormat="1" ht="38.25">
      <c r="A810" s="18" t="s">
        <v>2591</v>
      </c>
      <c r="B810" s="19" t="s">
        <v>1810</v>
      </c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8" t="s">
        <v>1811</v>
      </c>
      <c r="N810" s="16">
        <v>2012</v>
      </c>
      <c r="O810" s="16">
        <v>0.04</v>
      </c>
      <c r="P810" s="18" t="s">
        <v>1809</v>
      </c>
      <c r="Q810" s="16"/>
      <c r="R810" s="16">
        <v>2</v>
      </c>
      <c r="S810" s="16">
        <v>2</v>
      </c>
      <c r="T810" s="19"/>
      <c r="U810" s="19"/>
      <c r="V810" s="19"/>
      <c r="W810" s="19"/>
    </row>
    <row r="811" spans="1:23" ht="16.5" customHeight="1">
      <c r="A811" s="650"/>
      <c r="B811" s="651"/>
      <c r="C811" s="651"/>
      <c r="D811" s="651"/>
      <c r="E811" s="651"/>
      <c r="F811" s="651"/>
      <c r="G811" s="651"/>
      <c r="H811" s="651"/>
      <c r="I811" s="651"/>
      <c r="J811" s="651"/>
      <c r="K811" s="651"/>
      <c r="L811" s="651"/>
      <c r="M811" s="651"/>
      <c r="N811" s="651"/>
      <c r="O811" s="651"/>
      <c r="P811" s="651"/>
      <c r="Q811" s="651"/>
      <c r="R811" s="651"/>
      <c r="S811" s="651"/>
      <c r="T811" s="651"/>
      <c r="U811" s="651"/>
      <c r="V811" s="651"/>
      <c r="W811" s="652"/>
    </row>
    <row r="812" spans="1:23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</row>
    <row r="813" spans="1:23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</row>
  </sheetData>
  <autoFilter ref="A10:W811"/>
  <mergeCells count="28">
    <mergeCell ref="A3:W3"/>
    <mergeCell ref="A4:W4"/>
    <mergeCell ref="A6:A9"/>
    <mergeCell ref="B6:B9"/>
    <mergeCell ref="C6:W6"/>
    <mergeCell ref="C7:I7"/>
    <mergeCell ref="J7:L7"/>
    <mergeCell ref="M7:S7"/>
    <mergeCell ref="T7:W7"/>
    <mergeCell ref="C8:C9"/>
    <mergeCell ref="A5:W5"/>
    <mergeCell ref="L8:L9"/>
    <mergeCell ref="M8:M9"/>
    <mergeCell ref="N8:N9"/>
    <mergeCell ref="A811:W811"/>
    <mergeCell ref="T8:T9"/>
    <mergeCell ref="U8:U9"/>
    <mergeCell ref="V8:V9"/>
    <mergeCell ref="W8:W9"/>
    <mergeCell ref="Q8:S8"/>
    <mergeCell ref="O8:O9"/>
    <mergeCell ref="D8:D9"/>
    <mergeCell ref="E8:E9"/>
    <mergeCell ref="F8:F9"/>
    <mergeCell ref="G8:I8"/>
    <mergeCell ref="J8:J9"/>
    <mergeCell ref="P8:P9"/>
    <mergeCell ref="K8:K9"/>
  </mergeCells>
  <printOptions horizontalCentered="1"/>
  <pageMargins left="0.7" right="0.7" top="0.75" bottom="0.75" header="0.3" footer="0.3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0"/>
  <sheetViews>
    <sheetView view="pageBreakPreview" zoomScale="60" zoomScaleNormal="100" workbookViewId="0">
      <selection activeCell="A2" sqref="A2:W2"/>
    </sheetView>
  </sheetViews>
  <sheetFormatPr defaultRowHeight="15"/>
  <cols>
    <col min="1" max="1" width="6.5703125" style="3" customWidth="1"/>
    <col min="2" max="2" width="13.28515625" style="7" customWidth="1"/>
    <col min="3" max="3" width="5.7109375" style="2" customWidth="1"/>
    <col min="4" max="8" width="9.140625" style="2"/>
    <col min="9" max="9" width="9" style="2" customWidth="1"/>
    <col min="10" max="10" width="9.28515625" style="2" customWidth="1"/>
    <col min="11" max="11" width="8.5703125" style="2" customWidth="1"/>
    <col min="12" max="12" width="8.42578125" style="2" customWidth="1"/>
    <col min="13" max="13" width="7" style="2" customWidth="1"/>
    <col min="14" max="14" width="4.42578125" style="2" customWidth="1"/>
    <col min="15" max="15" width="6.85546875" style="2" customWidth="1"/>
    <col min="16" max="16" width="16" style="2" customWidth="1"/>
    <col min="17" max="17" width="6.7109375" style="2" customWidth="1"/>
    <col min="18" max="18" width="6.28515625" style="2" customWidth="1"/>
    <col min="19" max="19" width="5.7109375" style="2" customWidth="1"/>
    <col min="20" max="20" width="13.28515625" style="6" customWidth="1"/>
    <col min="21" max="22" width="9.140625" style="2"/>
    <col min="23" max="23" width="11" style="2" customWidth="1"/>
  </cols>
  <sheetData>
    <row r="1" spans="1:23" ht="15.75">
      <c r="A1" s="658" t="s">
        <v>0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</row>
    <row r="2" spans="1:23" ht="15.75">
      <c r="A2" s="659" t="s">
        <v>8199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V2" s="659"/>
      <c r="W2" s="659"/>
    </row>
    <row r="3" spans="1:23" s="1" customFormat="1" ht="12.75">
      <c r="A3" s="4"/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4"/>
      <c r="V3" s="4"/>
      <c r="W3" s="10"/>
    </row>
    <row r="4" spans="1:23" s="1" customFormat="1" ht="12.75">
      <c r="A4" s="660" t="s">
        <v>1</v>
      </c>
      <c r="B4" s="661" t="s">
        <v>2</v>
      </c>
      <c r="C4" s="660" t="s">
        <v>3</v>
      </c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</row>
    <row r="5" spans="1:23" s="1" customFormat="1" ht="12.75">
      <c r="A5" s="660"/>
      <c r="B5" s="661"/>
      <c r="C5" s="660" t="s">
        <v>4</v>
      </c>
      <c r="D5" s="660"/>
      <c r="E5" s="660"/>
      <c r="F5" s="660"/>
      <c r="G5" s="660"/>
      <c r="H5" s="660"/>
      <c r="I5" s="660"/>
      <c r="J5" s="660" t="s">
        <v>5</v>
      </c>
      <c r="K5" s="660"/>
      <c r="L5" s="660"/>
      <c r="M5" s="660" t="s">
        <v>6</v>
      </c>
      <c r="N5" s="660"/>
      <c r="O5" s="660"/>
      <c r="P5" s="660"/>
      <c r="Q5" s="660"/>
      <c r="R5" s="660"/>
      <c r="S5" s="660"/>
      <c r="T5" s="660" t="s">
        <v>526</v>
      </c>
      <c r="U5" s="660"/>
      <c r="V5" s="660"/>
      <c r="W5" s="660"/>
    </row>
    <row r="6" spans="1:23" s="1" customFormat="1" ht="12.75">
      <c r="A6" s="660"/>
      <c r="B6" s="661"/>
      <c r="C6" s="654" t="s">
        <v>7</v>
      </c>
      <c r="D6" s="654" t="s">
        <v>8</v>
      </c>
      <c r="E6" s="654" t="s">
        <v>9</v>
      </c>
      <c r="F6" s="654" t="s">
        <v>10</v>
      </c>
      <c r="G6" s="655" t="s">
        <v>11</v>
      </c>
      <c r="H6" s="656"/>
      <c r="I6" s="657"/>
      <c r="J6" s="654" t="s">
        <v>12</v>
      </c>
      <c r="K6" s="654" t="s">
        <v>13</v>
      </c>
      <c r="L6" s="654" t="s">
        <v>14</v>
      </c>
      <c r="M6" s="654" t="s">
        <v>15</v>
      </c>
      <c r="N6" s="654" t="s">
        <v>7</v>
      </c>
      <c r="O6" s="654" t="s">
        <v>9</v>
      </c>
      <c r="P6" s="654" t="s">
        <v>16</v>
      </c>
      <c r="Q6" s="655" t="s">
        <v>11</v>
      </c>
      <c r="R6" s="656"/>
      <c r="S6" s="657"/>
      <c r="T6" s="653" t="s">
        <v>17</v>
      </c>
      <c r="U6" s="654" t="s">
        <v>18</v>
      </c>
      <c r="V6" s="654" t="s">
        <v>19</v>
      </c>
      <c r="W6" s="654" t="s">
        <v>20</v>
      </c>
    </row>
    <row r="7" spans="1:23" s="1" customFormat="1" ht="90.75" customHeight="1">
      <c r="A7" s="660"/>
      <c r="B7" s="661"/>
      <c r="C7" s="654"/>
      <c r="D7" s="654"/>
      <c r="E7" s="654"/>
      <c r="F7" s="654"/>
      <c r="G7" s="43" t="s">
        <v>21</v>
      </c>
      <c r="H7" s="43" t="s">
        <v>22</v>
      </c>
      <c r="I7" s="43" t="s">
        <v>23</v>
      </c>
      <c r="J7" s="654"/>
      <c r="K7" s="654"/>
      <c r="L7" s="654"/>
      <c r="M7" s="654"/>
      <c r="N7" s="654"/>
      <c r="O7" s="654"/>
      <c r="P7" s="654"/>
      <c r="Q7" s="43" t="s">
        <v>21</v>
      </c>
      <c r="R7" s="43" t="s">
        <v>22</v>
      </c>
      <c r="S7" s="43" t="s">
        <v>23</v>
      </c>
      <c r="T7" s="653"/>
      <c r="U7" s="654"/>
      <c r="V7" s="654"/>
      <c r="W7" s="654"/>
    </row>
    <row r="8" spans="1:23" s="1" customFormat="1" ht="26.25" thickBot="1">
      <c r="A8" s="40" t="s">
        <v>434</v>
      </c>
      <c r="B8" s="42" t="s">
        <v>435</v>
      </c>
      <c r="C8" s="40" t="s">
        <v>436</v>
      </c>
      <c r="D8" s="40" t="s">
        <v>437</v>
      </c>
      <c r="E8" s="40" t="s">
        <v>438</v>
      </c>
      <c r="F8" s="40" t="s">
        <v>439</v>
      </c>
      <c r="G8" s="40" t="s">
        <v>440</v>
      </c>
      <c r="H8" s="40" t="s">
        <v>441</v>
      </c>
      <c r="I8" s="40" t="s">
        <v>442</v>
      </c>
      <c r="J8" s="40" t="s">
        <v>443</v>
      </c>
      <c r="K8" s="40" t="s">
        <v>444</v>
      </c>
      <c r="L8" s="40" t="s">
        <v>445</v>
      </c>
      <c r="M8" s="40" t="s">
        <v>446</v>
      </c>
      <c r="N8" s="40" t="s">
        <v>447</v>
      </c>
      <c r="O8" s="40" t="s">
        <v>448</v>
      </c>
      <c r="P8" s="40" t="s">
        <v>449</v>
      </c>
      <c r="Q8" s="40" t="s">
        <v>450</v>
      </c>
      <c r="R8" s="40" t="s">
        <v>451</v>
      </c>
      <c r="S8" s="40" t="s">
        <v>452</v>
      </c>
      <c r="T8" s="41" t="s">
        <v>453</v>
      </c>
      <c r="U8" s="40" t="s">
        <v>454</v>
      </c>
      <c r="V8" s="40" t="s">
        <v>455</v>
      </c>
      <c r="W8" s="40" t="s">
        <v>456</v>
      </c>
    </row>
    <row r="9" spans="1:23" s="1" customFormat="1" ht="12.75">
      <c r="A9" s="678">
        <v>1</v>
      </c>
      <c r="B9" s="681" t="s">
        <v>24</v>
      </c>
      <c r="C9" s="676"/>
      <c r="D9" s="676"/>
      <c r="E9" s="676"/>
      <c r="F9" s="676"/>
      <c r="G9" s="676"/>
      <c r="H9" s="676"/>
      <c r="I9" s="676"/>
      <c r="J9" s="676" t="s">
        <v>25</v>
      </c>
      <c r="K9" s="676" t="s">
        <v>26</v>
      </c>
      <c r="L9" s="676" t="s">
        <v>27</v>
      </c>
      <c r="M9" s="676" t="s">
        <v>25</v>
      </c>
      <c r="N9" s="676">
        <v>60</v>
      </c>
      <c r="O9" s="676">
        <v>1100</v>
      </c>
      <c r="P9" s="676" t="s">
        <v>28</v>
      </c>
      <c r="Q9" s="676">
        <v>27</v>
      </c>
      <c r="R9" s="676"/>
      <c r="S9" s="676">
        <v>27</v>
      </c>
      <c r="T9" s="677" t="s">
        <v>457</v>
      </c>
      <c r="U9" s="676">
        <v>58</v>
      </c>
      <c r="V9" s="676">
        <v>304</v>
      </c>
      <c r="W9" s="236" t="s">
        <v>29</v>
      </c>
    </row>
    <row r="10" spans="1:23" s="1" customFormat="1" ht="12.75">
      <c r="A10" s="679"/>
      <c r="B10" s="673"/>
      <c r="C10" s="667"/>
      <c r="D10" s="667"/>
      <c r="E10" s="667"/>
      <c r="F10" s="667"/>
      <c r="G10" s="667"/>
      <c r="H10" s="667"/>
      <c r="I10" s="667"/>
      <c r="J10" s="667"/>
      <c r="K10" s="667"/>
      <c r="L10" s="667"/>
      <c r="M10" s="667"/>
      <c r="N10" s="667"/>
      <c r="O10" s="667"/>
      <c r="P10" s="667"/>
      <c r="Q10" s="667"/>
      <c r="R10" s="667"/>
      <c r="S10" s="667"/>
      <c r="T10" s="668"/>
      <c r="U10" s="667"/>
      <c r="V10" s="667"/>
      <c r="W10" s="237" t="s">
        <v>30</v>
      </c>
    </row>
    <row r="11" spans="1:23" s="1" customFormat="1" ht="12.75">
      <c r="A11" s="679"/>
      <c r="B11" s="673"/>
      <c r="C11" s="667"/>
      <c r="D11" s="667"/>
      <c r="E11" s="667"/>
      <c r="F11" s="667"/>
      <c r="G11" s="667"/>
      <c r="H11" s="667"/>
      <c r="I11" s="667"/>
      <c r="J11" s="667"/>
      <c r="K11" s="667"/>
      <c r="L11" s="667"/>
      <c r="M11" s="667"/>
      <c r="N11" s="667"/>
      <c r="O11" s="667"/>
      <c r="P11" s="667"/>
      <c r="Q11" s="667"/>
      <c r="R11" s="667"/>
      <c r="S11" s="667"/>
      <c r="T11" s="668" t="s">
        <v>458</v>
      </c>
      <c r="U11" s="667">
        <v>58</v>
      </c>
      <c r="V11" s="667">
        <v>270</v>
      </c>
      <c r="W11" s="237" t="s">
        <v>29</v>
      </c>
    </row>
    <row r="12" spans="1:23" s="1" customFormat="1" ht="12.75">
      <c r="A12" s="679"/>
      <c r="B12" s="673"/>
      <c r="C12" s="667"/>
      <c r="D12" s="667"/>
      <c r="E12" s="667"/>
      <c r="F12" s="667"/>
      <c r="G12" s="667"/>
      <c r="H12" s="667"/>
      <c r="I12" s="667"/>
      <c r="J12" s="667"/>
      <c r="K12" s="667"/>
      <c r="L12" s="667"/>
      <c r="M12" s="667"/>
      <c r="N12" s="667"/>
      <c r="O12" s="667"/>
      <c r="P12" s="667"/>
      <c r="Q12" s="667"/>
      <c r="R12" s="667"/>
      <c r="S12" s="667"/>
      <c r="T12" s="668"/>
      <c r="U12" s="667"/>
      <c r="V12" s="667"/>
      <c r="W12" s="237" t="s">
        <v>30</v>
      </c>
    </row>
    <row r="13" spans="1:23" s="1" customFormat="1" ht="12.75">
      <c r="A13" s="679"/>
      <c r="B13" s="673"/>
      <c r="C13" s="667"/>
      <c r="D13" s="667"/>
      <c r="E13" s="667"/>
      <c r="F13" s="667"/>
      <c r="G13" s="667"/>
      <c r="H13" s="667"/>
      <c r="I13" s="667"/>
      <c r="J13" s="667"/>
      <c r="K13" s="667"/>
      <c r="L13" s="667"/>
      <c r="M13" s="667"/>
      <c r="N13" s="667"/>
      <c r="O13" s="667"/>
      <c r="P13" s="667"/>
      <c r="Q13" s="667"/>
      <c r="R13" s="667"/>
      <c r="S13" s="667"/>
      <c r="T13" s="668" t="s">
        <v>459</v>
      </c>
      <c r="U13" s="667">
        <v>58</v>
      </c>
      <c r="V13" s="667">
        <v>180</v>
      </c>
      <c r="W13" s="237" t="s">
        <v>29</v>
      </c>
    </row>
    <row r="14" spans="1:23" s="1" customFormat="1" ht="12.75">
      <c r="A14" s="679"/>
      <c r="B14" s="673"/>
      <c r="C14" s="667"/>
      <c r="D14" s="667"/>
      <c r="E14" s="667"/>
      <c r="F14" s="667"/>
      <c r="G14" s="667"/>
      <c r="H14" s="667"/>
      <c r="I14" s="667"/>
      <c r="J14" s="667"/>
      <c r="K14" s="667"/>
      <c r="L14" s="667"/>
      <c r="M14" s="667"/>
      <c r="N14" s="667"/>
      <c r="O14" s="667"/>
      <c r="P14" s="667"/>
      <c r="Q14" s="667"/>
      <c r="R14" s="667"/>
      <c r="S14" s="667"/>
      <c r="T14" s="668"/>
      <c r="U14" s="667"/>
      <c r="V14" s="667"/>
      <c r="W14" s="237" t="s">
        <v>31</v>
      </c>
    </row>
    <row r="15" spans="1:23" s="1" customFormat="1" ht="12.75">
      <c r="A15" s="679"/>
      <c r="B15" s="673"/>
      <c r="C15" s="667"/>
      <c r="D15" s="667"/>
      <c r="E15" s="667"/>
      <c r="F15" s="667"/>
      <c r="G15" s="667"/>
      <c r="H15" s="667"/>
      <c r="I15" s="667"/>
      <c r="J15" s="667"/>
      <c r="K15" s="667"/>
      <c r="L15" s="667"/>
      <c r="M15" s="667"/>
      <c r="N15" s="667"/>
      <c r="O15" s="667"/>
      <c r="P15" s="667"/>
      <c r="Q15" s="667"/>
      <c r="R15" s="667"/>
      <c r="S15" s="667"/>
      <c r="T15" s="668" t="s">
        <v>460</v>
      </c>
      <c r="U15" s="667">
        <v>58</v>
      </c>
      <c r="V15" s="667">
        <v>60</v>
      </c>
      <c r="W15" s="237" t="s">
        <v>29</v>
      </c>
    </row>
    <row r="16" spans="1:23" s="1" customFormat="1" ht="12.75">
      <c r="A16" s="679"/>
      <c r="B16" s="673"/>
      <c r="C16" s="667"/>
      <c r="D16" s="667"/>
      <c r="E16" s="667"/>
      <c r="F16" s="667"/>
      <c r="G16" s="667"/>
      <c r="H16" s="667"/>
      <c r="I16" s="667"/>
      <c r="J16" s="667"/>
      <c r="K16" s="667"/>
      <c r="L16" s="667"/>
      <c r="M16" s="667"/>
      <c r="N16" s="667"/>
      <c r="O16" s="667"/>
      <c r="P16" s="667"/>
      <c r="Q16" s="667"/>
      <c r="R16" s="667"/>
      <c r="S16" s="667"/>
      <c r="T16" s="668"/>
      <c r="U16" s="667"/>
      <c r="V16" s="667"/>
      <c r="W16" s="237" t="s">
        <v>32</v>
      </c>
    </row>
    <row r="17" spans="1:23" s="1" customFormat="1" ht="12.75">
      <c r="A17" s="679"/>
      <c r="B17" s="673"/>
      <c r="C17" s="667"/>
      <c r="D17" s="667"/>
      <c r="E17" s="667"/>
      <c r="F17" s="667"/>
      <c r="G17" s="667"/>
      <c r="H17" s="667"/>
      <c r="I17" s="667"/>
      <c r="J17" s="667"/>
      <c r="K17" s="667"/>
      <c r="L17" s="667"/>
      <c r="M17" s="667"/>
      <c r="N17" s="667"/>
      <c r="O17" s="667"/>
      <c r="P17" s="667"/>
      <c r="Q17" s="667"/>
      <c r="R17" s="667"/>
      <c r="S17" s="667"/>
      <c r="T17" s="668" t="s">
        <v>461</v>
      </c>
      <c r="U17" s="667">
        <v>58</v>
      </c>
      <c r="V17" s="667">
        <v>66</v>
      </c>
      <c r="W17" s="237" t="s">
        <v>29</v>
      </c>
    </row>
    <row r="18" spans="1:23" s="1" customFormat="1" ht="12.75">
      <c r="A18" s="679"/>
      <c r="B18" s="673"/>
      <c r="C18" s="667"/>
      <c r="D18" s="667"/>
      <c r="E18" s="667"/>
      <c r="F18" s="667"/>
      <c r="G18" s="667"/>
      <c r="H18" s="667"/>
      <c r="I18" s="667"/>
      <c r="J18" s="667"/>
      <c r="K18" s="667"/>
      <c r="L18" s="667"/>
      <c r="M18" s="667"/>
      <c r="N18" s="667"/>
      <c r="O18" s="667"/>
      <c r="P18" s="667"/>
      <c r="Q18" s="667"/>
      <c r="R18" s="667"/>
      <c r="S18" s="667"/>
      <c r="T18" s="668"/>
      <c r="U18" s="667"/>
      <c r="V18" s="667"/>
      <c r="W18" s="237" t="s">
        <v>33</v>
      </c>
    </row>
    <row r="19" spans="1:23" s="1" customFormat="1" ht="12.75">
      <c r="A19" s="679"/>
      <c r="B19" s="673"/>
      <c r="C19" s="667"/>
      <c r="D19" s="667"/>
      <c r="E19" s="667"/>
      <c r="F19" s="667"/>
      <c r="G19" s="667"/>
      <c r="H19" s="667"/>
      <c r="I19" s="667"/>
      <c r="J19" s="667"/>
      <c r="K19" s="667"/>
      <c r="L19" s="667"/>
      <c r="M19" s="667"/>
      <c r="N19" s="667"/>
      <c r="O19" s="667"/>
      <c r="P19" s="667"/>
      <c r="Q19" s="667"/>
      <c r="R19" s="667"/>
      <c r="S19" s="667"/>
      <c r="T19" s="668" t="s">
        <v>462</v>
      </c>
      <c r="U19" s="667">
        <v>58</v>
      </c>
      <c r="V19" s="667">
        <v>66</v>
      </c>
      <c r="W19" s="237" t="s">
        <v>29</v>
      </c>
    </row>
    <row r="20" spans="1:23" s="1" customFormat="1" ht="12.75">
      <c r="A20" s="679"/>
      <c r="B20" s="673"/>
      <c r="C20" s="667"/>
      <c r="D20" s="667"/>
      <c r="E20" s="667"/>
      <c r="F20" s="667"/>
      <c r="G20" s="667"/>
      <c r="H20" s="667"/>
      <c r="I20" s="667"/>
      <c r="J20" s="667"/>
      <c r="K20" s="667"/>
      <c r="L20" s="667"/>
      <c r="M20" s="667"/>
      <c r="N20" s="667"/>
      <c r="O20" s="667"/>
      <c r="P20" s="667"/>
      <c r="Q20" s="667"/>
      <c r="R20" s="667"/>
      <c r="S20" s="667"/>
      <c r="T20" s="668"/>
      <c r="U20" s="667"/>
      <c r="V20" s="667"/>
      <c r="W20" s="237" t="s">
        <v>30</v>
      </c>
    </row>
    <row r="21" spans="1:23" s="1" customFormat="1" ht="17.25" customHeight="1">
      <c r="A21" s="679"/>
      <c r="B21" s="673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238" t="s">
        <v>34</v>
      </c>
      <c r="U21" s="162">
        <v>58</v>
      </c>
      <c r="V21" s="162">
        <v>385</v>
      </c>
      <c r="W21" s="237" t="s">
        <v>35</v>
      </c>
    </row>
    <row r="22" spans="1:23" s="1" customFormat="1" ht="12.75">
      <c r="A22" s="679"/>
      <c r="B22" s="673"/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667"/>
      <c r="N22" s="667"/>
      <c r="O22" s="667"/>
      <c r="P22" s="667"/>
      <c r="Q22" s="667"/>
      <c r="R22" s="667"/>
      <c r="S22" s="667"/>
      <c r="T22" s="668" t="s">
        <v>36</v>
      </c>
      <c r="U22" s="667">
        <v>58</v>
      </c>
      <c r="V22" s="667">
        <v>460</v>
      </c>
      <c r="W22" s="237" t="s">
        <v>37</v>
      </c>
    </row>
    <row r="23" spans="1:23" s="1" customFormat="1" ht="13.5" thickBot="1">
      <c r="A23" s="680"/>
      <c r="B23" s="682"/>
      <c r="C23" s="671"/>
      <c r="D23" s="671"/>
      <c r="E23" s="671"/>
      <c r="F23" s="671"/>
      <c r="G23" s="671"/>
      <c r="H23" s="671"/>
      <c r="I23" s="671"/>
      <c r="J23" s="671"/>
      <c r="K23" s="671"/>
      <c r="L23" s="671"/>
      <c r="M23" s="671"/>
      <c r="N23" s="671"/>
      <c r="O23" s="671"/>
      <c r="P23" s="671"/>
      <c r="Q23" s="671"/>
      <c r="R23" s="671"/>
      <c r="S23" s="671"/>
      <c r="T23" s="675"/>
      <c r="U23" s="671"/>
      <c r="V23" s="671"/>
      <c r="W23" s="239" t="s">
        <v>38</v>
      </c>
    </row>
    <row r="24" spans="1:23" s="1" customFormat="1" ht="12.75">
      <c r="A24" s="666">
        <v>2</v>
      </c>
      <c r="B24" s="673" t="s">
        <v>39</v>
      </c>
      <c r="C24" s="669"/>
      <c r="D24" s="669"/>
      <c r="E24" s="669"/>
      <c r="F24" s="669"/>
      <c r="G24" s="669"/>
      <c r="H24" s="669"/>
      <c r="I24" s="669"/>
      <c r="J24" s="669" t="s">
        <v>40</v>
      </c>
      <c r="K24" s="669" t="s">
        <v>26</v>
      </c>
      <c r="L24" s="669" t="s">
        <v>41</v>
      </c>
      <c r="M24" s="669" t="s">
        <v>40</v>
      </c>
      <c r="N24" s="669"/>
      <c r="O24" s="669"/>
      <c r="P24" s="669"/>
      <c r="Q24" s="669"/>
      <c r="R24" s="669"/>
      <c r="S24" s="669"/>
      <c r="T24" s="670" t="s">
        <v>42</v>
      </c>
      <c r="U24" s="669">
        <v>71</v>
      </c>
      <c r="V24" s="669">
        <v>210</v>
      </c>
      <c r="W24" s="240" t="s">
        <v>29</v>
      </c>
    </row>
    <row r="25" spans="1:23" s="1" customFormat="1" ht="12.75">
      <c r="A25" s="666"/>
      <c r="B25" s="673"/>
      <c r="C25" s="667"/>
      <c r="D25" s="667"/>
      <c r="E25" s="667"/>
      <c r="F25" s="667"/>
      <c r="G25" s="667"/>
      <c r="H25" s="667"/>
      <c r="I25" s="667"/>
      <c r="J25" s="667"/>
      <c r="K25" s="667"/>
      <c r="L25" s="667"/>
      <c r="M25" s="667"/>
      <c r="N25" s="667"/>
      <c r="O25" s="667"/>
      <c r="P25" s="667"/>
      <c r="Q25" s="667"/>
      <c r="R25" s="667"/>
      <c r="S25" s="667"/>
      <c r="T25" s="668"/>
      <c r="U25" s="667"/>
      <c r="V25" s="667"/>
      <c r="W25" s="162" t="s">
        <v>33</v>
      </c>
    </row>
    <row r="26" spans="1:23" s="1" customFormat="1" ht="12.75">
      <c r="A26" s="666"/>
      <c r="B26" s="673"/>
      <c r="C26" s="667"/>
      <c r="D26" s="667"/>
      <c r="E26" s="667"/>
      <c r="F26" s="667"/>
      <c r="G26" s="667"/>
      <c r="H26" s="667"/>
      <c r="I26" s="667"/>
      <c r="J26" s="667"/>
      <c r="K26" s="667"/>
      <c r="L26" s="667"/>
      <c r="M26" s="667"/>
      <c r="N26" s="667"/>
      <c r="O26" s="667"/>
      <c r="P26" s="667"/>
      <c r="Q26" s="667"/>
      <c r="R26" s="667"/>
      <c r="S26" s="667"/>
      <c r="T26" s="668" t="s">
        <v>43</v>
      </c>
      <c r="U26" s="667">
        <v>71</v>
      </c>
      <c r="V26" s="667">
        <v>250</v>
      </c>
      <c r="W26" s="162" t="s">
        <v>29</v>
      </c>
    </row>
    <row r="27" spans="1:23" s="1" customFormat="1" ht="12.75">
      <c r="A27" s="666"/>
      <c r="B27" s="673"/>
      <c r="C27" s="667"/>
      <c r="D27" s="667"/>
      <c r="E27" s="667"/>
      <c r="F27" s="667"/>
      <c r="G27" s="667"/>
      <c r="H27" s="667"/>
      <c r="I27" s="667"/>
      <c r="J27" s="667"/>
      <c r="K27" s="667"/>
      <c r="L27" s="667"/>
      <c r="M27" s="667"/>
      <c r="N27" s="667"/>
      <c r="O27" s="667"/>
      <c r="P27" s="667"/>
      <c r="Q27" s="667"/>
      <c r="R27" s="667"/>
      <c r="S27" s="667"/>
      <c r="T27" s="668"/>
      <c r="U27" s="667"/>
      <c r="V27" s="667"/>
      <c r="W27" s="162" t="s">
        <v>32</v>
      </c>
    </row>
    <row r="28" spans="1:23" s="1" customFormat="1" ht="12.75">
      <c r="A28" s="666"/>
      <c r="B28" s="673"/>
      <c r="C28" s="667"/>
      <c r="D28" s="667"/>
      <c r="E28" s="667"/>
      <c r="F28" s="667"/>
      <c r="G28" s="667"/>
      <c r="H28" s="667"/>
      <c r="I28" s="667"/>
      <c r="J28" s="667"/>
      <c r="K28" s="667"/>
      <c r="L28" s="667"/>
      <c r="M28" s="667"/>
      <c r="N28" s="667"/>
      <c r="O28" s="667"/>
      <c r="P28" s="667"/>
      <c r="Q28" s="667"/>
      <c r="R28" s="667"/>
      <c r="S28" s="667"/>
      <c r="T28" s="668" t="s">
        <v>44</v>
      </c>
      <c r="U28" s="667">
        <v>86</v>
      </c>
      <c r="V28" s="667">
        <v>300</v>
      </c>
      <c r="W28" s="162" t="s">
        <v>29</v>
      </c>
    </row>
    <row r="29" spans="1:23" s="1" customFormat="1" ht="12.75">
      <c r="A29" s="666"/>
      <c r="B29" s="673"/>
      <c r="C29" s="667"/>
      <c r="D29" s="667"/>
      <c r="E29" s="667"/>
      <c r="F29" s="667"/>
      <c r="G29" s="667"/>
      <c r="H29" s="667"/>
      <c r="I29" s="667"/>
      <c r="J29" s="667"/>
      <c r="K29" s="667"/>
      <c r="L29" s="667"/>
      <c r="M29" s="667"/>
      <c r="N29" s="667"/>
      <c r="O29" s="667"/>
      <c r="P29" s="667"/>
      <c r="Q29" s="667"/>
      <c r="R29" s="667"/>
      <c r="S29" s="667"/>
      <c r="T29" s="668"/>
      <c r="U29" s="667"/>
      <c r="V29" s="667"/>
      <c r="W29" s="162" t="s">
        <v>32</v>
      </c>
    </row>
    <row r="30" spans="1:23" s="1" customFormat="1" ht="12.75">
      <c r="A30" s="666"/>
      <c r="B30" s="673"/>
      <c r="C30" s="667"/>
      <c r="D30" s="667"/>
      <c r="E30" s="667"/>
      <c r="F30" s="667"/>
      <c r="G30" s="667"/>
      <c r="H30" s="667"/>
      <c r="I30" s="667"/>
      <c r="J30" s="667"/>
      <c r="K30" s="667"/>
      <c r="L30" s="667"/>
      <c r="M30" s="667"/>
      <c r="N30" s="667"/>
      <c r="O30" s="667"/>
      <c r="P30" s="667"/>
      <c r="Q30" s="667"/>
      <c r="R30" s="667"/>
      <c r="S30" s="667"/>
      <c r="T30" s="668" t="s">
        <v>463</v>
      </c>
      <c r="U30" s="667">
        <v>86</v>
      </c>
      <c r="V30" s="667">
        <v>300</v>
      </c>
      <c r="W30" s="162" t="s">
        <v>29</v>
      </c>
    </row>
    <row r="31" spans="1:23" s="1" customFormat="1" ht="12.75">
      <c r="A31" s="666"/>
      <c r="B31" s="673"/>
      <c r="C31" s="667"/>
      <c r="D31" s="667"/>
      <c r="E31" s="667"/>
      <c r="F31" s="667"/>
      <c r="G31" s="667"/>
      <c r="H31" s="667"/>
      <c r="I31" s="667"/>
      <c r="J31" s="667"/>
      <c r="K31" s="667"/>
      <c r="L31" s="667"/>
      <c r="M31" s="667"/>
      <c r="N31" s="667"/>
      <c r="O31" s="667"/>
      <c r="P31" s="667"/>
      <c r="Q31" s="667"/>
      <c r="R31" s="667"/>
      <c r="S31" s="667"/>
      <c r="T31" s="668"/>
      <c r="U31" s="667"/>
      <c r="V31" s="667"/>
      <c r="W31" s="162" t="s">
        <v>32</v>
      </c>
    </row>
    <row r="32" spans="1:23" s="1" customFormat="1" ht="12.75">
      <c r="A32" s="666"/>
      <c r="B32" s="673"/>
      <c r="C32" s="667"/>
      <c r="D32" s="667"/>
      <c r="E32" s="667"/>
      <c r="F32" s="667"/>
      <c r="G32" s="667"/>
      <c r="H32" s="667"/>
      <c r="I32" s="667"/>
      <c r="J32" s="667"/>
      <c r="K32" s="667"/>
      <c r="L32" s="667"/>
      <c r="M32" s="667"/>
      <c r="N32" s="667"/>
      <c r="O32" s="667"/>
      <c r="P32" s="667"/>
      <c r="Q32" s="667"/>
      <c r="R32" s="667"/>
      <c r="S32" s="667"/>
      <c r="T32" s="668" t="s">
        <v>45</v>
      </c>
      <c r="U32" s="667">
        <v>86</v>
      </c>
      <c r="V32" s="667">
        <v>260</v>
      </c>
      <c r="W32" s="162" t="s">
        <v>29</v>
      </c>
    </row>
    <row r="33" spans="1:23" s="1" customFormat="1" ht="12.75">
      <c r="A33" s="666"/>
      <c r="B33" s="673"/>
      <c r="C33" s="667"/>
      <c r="D33" s="667"/>
      <c r="E33" s="667"/>
      <c r="F33" s="667"/>
      <c r="G33" s="667"/>
      <c r="H33" s="667"/>
      <c r="I33" s="667"/>
      <c r="J33" s="667"/>
      <c r="K33" s="667"/>
      <c r="L33" s="667"/>
      <c r="M33" s="667"/>
      <c r="N33" s="667"/>
      <c r="O33" s="667"/>
      <c r="P33" s="667"/>
      <c r="Q33" s="667"/>
      <c r="R33" s="667"/>
      <c r="S33" s="667"/>
      <c r="T33" s="668"/>
      <c r="U33" s="667"/>
      <c r="V33" s="667"/>
      <c r="W33" s="162" t="s">
        <v>32</v>
      </c>
    </row>
    <row r="34" spans="1:23" s="1" customFormat="1" ht="22.5" customHeight="1" thickBot="1">
      <c r="A34" s="666"/>
      <c r="B34" s="673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2" t="s">
        <v>464</v>
      </c>
      <c r="U34" s="241">
        <v>71</v>
      </c>
      <c r="V34" s="241">
        <v>560</v>
      </c>
      <c r="W34" s="241" t="s">
        <v>46</v>
      </c>
    </row>
    <row r="35" spans="1:23" s="1" customFormat="1" ht="12.75">
      <c r="A35" s="678">
        <v>3</v>
      </c>
      <c r="B35" s="681" t="s">
        <v>24</v>
      </c>
      <c r="C35" s="676"/>
      <c r="D35" s="676"/>
      <c r="E35" s="676"/>
      <c r="F35" s="676"/>
      <c r="G35" s="676"/>
      <c r="H35" s="676"/>
      <c r="I35" s="676"/>
      <c r="J35" s="676" t="s">
        <v>47</v>
      </c>
      <c r="K35" s="676" t="s">
        <v>26</v>
      </c>
      <c r="L35" s="676" t="s">
        <v>41</v>
      </c>
      <c r="M35" s="676" t="s">
        <v>47</v>
      </c>
      <c r="N35" s="676"/>
      <c r="O35" s="676"/>
      <c r="P35" s="676"/>
      <c r="Q35" s="676"/>
      <c r="R35" s="676"/>
      <c r="S35" s="676"/>
      <c r="T35" s="677" t="s">
        <v>465</v>
      </c>
      <c r="U35" s="676">
        <v>65</v>
      </c>
      <c r="V35" s="676">
        <v>360</v>
      </c>
      <c r="W35" s="236" t="s">
        <v>29</v>
      </c>
    </row>
    <row r="36" spans="1:23" s="1" customFormat="1" ht="12.75">
      <c r="A36" s="679"/>
      <c r="B36" s="673"/>
      <c r="C36" s="667"/>
      <c r="D36" s="667"/>
      <c r="E36" s="667"/>
      <c r="F36" s="667"/>
      <c r="G36" s="667"/>
      <c r="H36" s="667"/>
      <c r="I36" s="667"/>
      <c r="J36" s="667"/>
      <c r="K36" s="667"/>
      <c r="L36" s="667"/>
      <c r="M36" s="667"/>
      <c r="N36" s="667"/>
      <c r="O36" s="667"/>
      <c r="P36" s="667"/>
      <c r="Q36" s="667"/>
      <c r="R36" s="667"/>
      <c r="S36" s="667"/>
      <c r="T36" s="668"/>
      <c r="U36" s="667"/>
      <c r="V36" s="667"/>
      <c r="W36" s="237" t="s">
        <v>48</v>
      </c>
    </row>
    <row r="37" spans="1:23" s="1" customFormat="1" ht="12.75">
      <c r="A37" s="679"/>
      <c r="B37" s="673"/>
      <c r="C37" s="667"/>
      <c r="D37" s="667"/>
      <c r="E37" s="667"/>
      <c r="F37" s="667"/>
      <c r="G37" s="667"/>
      <c r="H37" s="667"/>
      <c r="I37" s="667"/>
      <c r="J37" s="667"/>
      <c r="K37" s="667"/>
      <c r="L37" s="667"/>
      <c r="M37" s="667"/>
      <c r="N37" s="667"/>
      <c r="O37" s="667"/>
      <c r="P37" s="667"/>
      <c r="Q37" s="667"/>
      <c r="R37" s="667"/>
      <c r="S37" s="667"/>
      <c r="T37" s="668" t="s">
        <v>466</v>
      </c>
      <c r="U37" s="667">
        <v>65</v>
      </c>
      <c r="V37" s="667">
        <v>200</v>
      </c>
      <c r="W37" s="237" t="s">
        <v>29</v>
      </c>
    </row>
    <row r="38" spans="1:23" s="1" customFormat="1" ht="12.75">
      <c r="A38" s="679"/>
      <c r="B38" s="673"/>
      <c r="C38" s="667"/>
      <c r="D38" s="667"/>
      <c r="E38" s="667"/>
      <c r="F38" s="667"/>
      <c r="G38" s="667"/>
      <c r="H38" s="667"/>
      <c r="I38" s="667"/>
      <c r="J38" s="667"/>
      <c r="K38" s="667"/>
      <c r="L38" s="667"/>
      <c r="M38" s="667"/>
      <c r="N38" s="667"/>
      <c r="O38" s="667"/>
      <c r="P38" s="667"/>
      <c r="Q38" s="667"/>
      <c r="R38" s="667"/>
      <c r="S38" s="667"/>
      <c r="T38" s="668"/>
      <c r="U38" s="667"/>
      <c r="V38" s="667"/>
      <c r="W38" s="237" t="s">
        <v>48</v>
      </c>
    </row>
    <row r="39" spans="1:23" s="1" customFormat="1" ht="12.75">
      <c r="A39" s="679"/>
      <c r="B39" s="673"/>
      <c r="C39" s="667"/>
      <c r="D39" s="667"/>
      <c r="E39" s="667"/>
      <c r="F39" s="667"/>
      <c r="G39" s="667"/>
      <c r="H39" s="667"/>
      <c r="I39" s="667"/>
      <c r="J39" s="667"/>
      <c r="K39" s="667"/>
      <c r="L39" s="667"/>
      <c r="M39" s="667"/>
      <c r="N39" s="667"/>
      <c r="O39" s="667"/>
      <c r="P39" s="667"/>
      <c r="Q39" s="667"/>
      <c r="R39" s="667"/>
      <c r="S39" s="667"/>
      <c r="T39" s="668" t="s">
        <v>467</v>
      </c>
      <c r="U39" s="667">
        <v>65</v>
      </c>
      <c r="V39" s="667">
        <v>320</v>
      </c>
      <c r="W39" s="237" t="s">
        <v>49</v>
      </c>
    </row>
    <row r="40" spans="1:23" s="1" customFormat="1" ht="12.75">
      <c r="A40" s="679"/>
      <c r="B40" s="673"/>
      <c r="C40" s="667"/>
      <c r="D40" s="667"/>
      <c r="E40" s="667"/>
      <c r="F40" s="667"/>
      <c r="G40" s="667"/>
      <c r="H40" s="667"/>
      <c r="I40" s="667"/>
      <c r="J40" s="667"/>
      <c r="K40" s="667"/>
      <c r="L40" s="667"/>
      <c r="M40" s="667"/>
      <c r="N40" s="667"/>
      <c r="O40" s="667"/>
      <c r="P40" s="667"/>
      <c r="Q40" s="667"/>
      <c r="R40" s="667"/>
      <c r="S40" s="667"/>
      <c r="T40" s="668"/>
      <c r="U40" s="667"/>
      <c r="V40" s="667"/>
      <c r="W40" s="237" t="s">
        <v>50</v>
      </c>
    </row>
    <row r="41" spans="1:23" s="1" customFormat="1" ht="12.75">
      <c r="A41" s="679"/>
      <c r="B41" s="673"/>
      <c r="C41" s="667"/>
      <c r="D41" s="667"/>
      <c r="E41" s="667"/>
      <c r="F41" s="667"/>
      <c r="G41" s="667"/>
      <c r="H41" s="667"/>
      <c r="I41" s="667"/>
      <c r="J41" s="667"/>
      <c r="K41" s="667"/>
      <c r="L41" s="667"/>
      <c r="M41" s="667"/>
      <c r="N41" s="667"/>
      <c r="O41" s="667"/>
      <c r="P41" s="667"/>
      <c r="Q41" s="667"/>
      <c r="R41" s="667"/>
      <c r="S41" s="667"/>
      <c r="T41" s="668" t="s">
        <v>468</v>
      </c>
      <c r="U41" s="667">
        <v>65</v>
      </c>
      <c r="V41" s="667">
        <v>210</v>
      </c>
      <c r="W41" s="237" t="s">
        <v>51</v>
      </c>
    </row>
    <row r="42" spans="1:23" s="1" customFormat="1" ht="12.75">
      <c r="A42" s="679"/>
      <c r="B42" s="673"/>
      <c r="C42" s="667"/>
      <c r="D42" s="667"/>
      <c r="E42" s="667"/>
      <c r="F42" s="667"/>
      <c r="G42" s="667"/>
      <c r="H42" s="667"/>
      <c r="I42" s="667"/>
      <c r="J42" s="667"/>
      <c r="K42" s="667"/>
      <c r="L42" s="667"/>
      <c r="M42" s="667"/>
      <c r="N42" s="667"/>
      <c r="O42" s="667"/>
      <c r="P42" s="667"/>
      <c r="Q42" s="667"/>
      <c r="R42" s="667"/>
      <c r="S42" s="667"/>
      <c r="T42" s="668"/>
      <c r="U42" s="667"/>
      <c r="V42" s="667"/>
      <c r="W42" s="237" t="s">
        <v>48</v>
      </c>
    </row>
    <row r="43" spans="1:23" s="1" customFormat="1" ht="12.75">
      <c r="A43" s="679"/>
      <c r="B43" s="673"/>
      <c r="C43" s="667"/>
      <c r="D43" s="667"/>
      <c r="E43" s="667"/>
      <c r="F43" s="667"/>
      <c r="G43" s="667"/>
      <c r="H43" s="667"/>
      <c r="I43" s="667"/>
      <c r="J43" s="667"/>
      <c r="K43" s="667"/>
      <c r="L43" s="667"/>
      <c r="M43" s="667"/>
      <c r="N43" s="667"/>
      <c r="O43" s="667"/>
      <c r="P43" s="667"/>
      <c r="Q43" s="667"/>
      <c r="R43" s="667"/>
      <c r="S43" s="667"/>
      <c r="T43" s="668" t="s">
        <v>469</v>
      </c>
      <c r="U43" s="667">
        <v>65</v>
      </c>
      <c r="V43" s="667">
        <v>460</v>
      </c>
      <c r="W43" s="237" t="s">
        <v>51</v>
      </c>
    </row>
    <row r="44" spans="1:23" s="1" customFormat="1" ht="12.75">
      <c r="A44" s="679"/>
      <c r="B44" s="673"/>
      <c r="C44" s="667"/>
      <c r="D44" s="667"/>
      <c r="E44" s="667"/>
      <c r="F44" s="667"/>
      <c r="G44" s="667"/>
      <c r="H44" s="667"/>
      <c r="I44" s="667"/>
      <c r="J44" s="667"/>
      <c r="K44" s="667"/>
      <c r="L44" s="667"/>
      <c r="M44" s="667"/>
      <c r="N44" s="667"/>
      <c r="O44" s="667"/>
      <c r="P44" s="667"/>
      <c r="Q44" s="667"/>
      <c r="R44" s="667"/>
      <c r="S44" s="667"/>
      <c r="T44" s="668"/>
      <c r="U44" s="667"/>
      <c r="V44" s="667"/>
      <c r="W44" s="237" t="s">
        <v>52</v>
      </c>
    </row>
    <row r="45" spans="1:23" s="1" customFormat="1" ht="12.75">
      <c r="A45" s="679"/>
      <c r="B45" s="673"/>
      <c r="C45" s="667"/>
      <c r="D45" s="667"/>
      <c r="E45" s="667"/>
      <c r="F45" s="667"/>
      <c r="G45" s="667"/>
      <c r="H45" s="667"/>
      <c r="I45" s="667"/>
      <c r="J45" s="667"/>
      <c r="K45" s="667"/>
      <c r="L45" s="667"/>
      <c r="M45" s="667"/>
      <c r="N45" s="667"/>
      <c r="O45" s="667"/>
      <c r="P45" s="667"/>
      <c r="Q45" s="667"/>
      <c r="R45" s="667"/>
      <c r="S45" s="667"/>
      <c r="T45" s="668" t="s">
        <v>470</v>
      </c>
      <c r="U45" s="667">
        <v>65</v>
      </c>
      <c r="V45" s="667">
        <v>240</v>
      </c>
      <c r="W45" s="237" t="s">
        <v>51</v>
      </c>
    </row>
    <row r="46" spans="1:23" s="1" customFormat="1" ht="12.75">
      <c r="A46" s="679"/>
      <c r="B46" s="673"/>
      <c r="C46" s="667"/>
      <c r="D46" s="667"/>
      <c r="E46" s="667"/>
      <c r="F46" s="667"/>
      <c r="G46" s="667"/>
      <c r="H46" s="667"/>
      <c r="I46" s="667"/>
      <c r="J46" s="667"/>
      <c r="K46" s="667"/>
      <c r="L46" s="667"/>
      <c r="M46" s="667"/>
      <c r="N46" s="667"/>
      <c r="O46" s="667"/>
      <c r="P46" s="667"/>
      <c r="Q46" s="667"/>
      <c r="R46" s="667"/>
      <c r="S46" s="667"/>
      <c r="T46" s="668"/>
      <c r="U46" s="667"/>
      <c r="V46" s="667"/>
      <c r="W46" s="237" t="s">
        <v>31</v>
      </c>
    </row>
    <row r="47" spans="1:23" s="1" customFormat="1" ht="25.5">
      <c r="A47" s="679"/>
      <c r="B47" s="673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238" t="s">
        <v>2793</v>
      </c>
      <c r="U47" s="162">
        <v>16</v>
      </c>
      <c r="V47" s="162">
        <v>175</v>
      </c>
      <c r="W47" s="237" t="s">
        <v>811</v>
      </c>
    </row>
    <row r="48" spans="1:23" s="1" customFormat="1" ht="18.75" customHeight="1">
      <c r="A48" s="679"/>
      <c r="B48" s="673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238" t="s">
        <v>53</v>
      </c>
      <c r="U48" s="162">
        <v>72</v>
      </c>
      <c r="V48" s="162">
        <v>460</v>
      </c>
      <c r="W48" s="237" t="s">
        <v>37</v>
      </c>
    </row>
    <row r="49" spans="1:23" s="1" customFormat="1" ht="24.75" customHeight="1">
      <c r="A49" s="679"/>
      <c r="B49" s="673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238" t="s">
        <v>54</v>
      </c>
      <c r="U49" s="162">
        <v>65</v>
      </c>
      <c r="V49" s="162">
        <v>506</v>
      </c>
      <c r="W49" s="237" t="s">
        <v>55</v>
      </c>
    </row>
    <row r="50" spans="1:23" s="1" customFormat="1" ht="24" customHeight="1" thickBot="1">
      <c r="A50" s="680"/>
      <c r="B50" s="682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4" t="s">
        <v>56</v>
      </c>
      <c r="U50" s="243">
        <v>74</v>
      </c>
      <c r="V50" s="243">
        <v>380</v>
      </c>
      <c r="W50" s="239" t="s">
        <v>55</v>
      </c>
    </row>
    <row r="51" spans="1:23" s="1" customFormat="1" ht="12.75">
      <c r="A51" s="666">
        <v>4</v>
      </c>
      <c r="B51" s="673" t="s">
        <v>24</v>
      </c>
      <c r="C51" s="669"/>
      <c r="D51" s="669"/>
      <c r="E51" s="669"/>
      <c r="F51" s="669"/>
      <c r="G51" s="669"/>
      <c r="H51" s="669"/>
      <c r="I51" s="669"/>
      <c r="J51" s="669" t="s">
        <v>57</v>
      </c>
      <c r="K51" s="669" t="s">
        <v>26</v>
      </c>
      <c r="L51" s="669" t="s">
        <v>58</v>
      </c>
      <c r="M51" s="669" t="s">
        <v>59</v>
      </c>
      <c r="N51" s="669"/>
      <c r="O51" s="669"/>
      <c r="P51" s="669"/>
      <c r="Q51" s="669"/>
      <c r="R51" s="669"/>
      <c r="S51" s="669"/>
      <c r="T51" s="670" t="s">
        <v>471</v>
      </c>
      <c r="U51" s="669">
        <v>72</v>
      </c>
      <c r="V51" s="669">
        <v>120</v>
      </c>
      <c r="W51" s="240" t="s">
        <v>29</v>
      </c>
    </row>
    <row r="52" spans="1:23" s="1" customFormat="1" ht="12.75">
      <c r="A52" s="666"/>
      <c r="B52" s="673"/>
      <c r="C52" s="667"/>
      <c r="D52" s="667"/>
      <c r="E52" s="667"/>
      <c r="F52" s="667"/>
      <c r="G52" s="667"/>
      <c r="H52" s="667"/>
      <c r="I52" s="667"/>
      <c r="J52" s="667"/>
      <c r="K52" s="667"/>
      <c r="L52" s="667"/>
      <c r="M52" s="667"/>
      <c r="N52" s="667"/>
      <c r="O52" s="667"/>
      <c r="P52" s="667"/>
      <c r="Q52" s="667"/>
      <c r="R52" s="667"/>
      <c r="S52" s="667"/>
      <c r="T52" s="668"/>
      <c r="U52" s="667"/>
      <c r="V52" s="667"/>
      <c r="W52" s="162" t="s">
        <v>33</v>
      </c>
    </row>
    <row r="53" spans="1:23" s="1" customFormat="1" ht="12.75">
      <c r="A53" s="666"/>
      <c r="B53" s="673"/>
      <c r="C53" s="667"/>
      <c r="D53" s="667"/>
      <c r="E53" s="667"/>
      <c r="F53" s="667"/>
      <c r="G53" s="667"/>
      <c r="H53" s="667"/>
      <c r="I53" s="667"/>
      <c r="J53" s="667"/>
      <c r="K53" s="667"/>
      <c r="L53" s="667"/>
      <c r="M53" s="667"/>
      <c r="N53" s="667"/>
      <c r="O53" s="667"/>
      <c r="P53" s="667"/>
      <c r="Q53" s="667"/>
      <c r="R53" s="667"/>
      <c r="S53" s="667"/>
      <c r="T53" s="668" t="s">
        <v>472</v>
      </c>
      <c r="U53" s="667">
        <v>72</v>
      </c>
      <c r="V53" s="667">
        <v>460</v>
      </c>
      <c r="W53" s="162" t="s">
        <v>60</v>
      </c>
    </row>
    <row r="54" spans="1:23" s="1" customFormat="1" ht="12.75">
      <c r="A54" s="666"/>
      <c r="B54" s="673"/>
      <c r="C54" s="667"/>
      <c r="D54" s="667"/>
      <c r="E54" s="667"/>
      <c r="F54" s="667"/>
      <c r="G54" s="667"/>
      <c r="H54" s="667"/>
      <c r="I54" s="667"/>
      <c r="J54" s="667"/>
      <c r="K54" s="667"/>
      <c r="L54" s="667"/>
      <c r="M54" s="667"/>
      <c r="N54" s="667"/>
      <c r="O54" s="667"/>
      <c r="P54" s="667"/>
      <c r="Q54" s="667"/>
      <c r="R54" s="667"/>
      <c r="S54" s="667"/>
      <c r="T54" s="668"/>
      <c r="U54" s="667"/>
      <c r="V54" s="667"/>
      <c r="W54" s="162" t="s">
        <v>30</v>
      </c>
    </row>
    <row r="55" spans="1:23" s="1" customFormat="1" ht="12.75">
      <c r="A55" s="666"/>
      <c r="B55" s="673"/>
      <c r="C55" s="667"/>
      <c r="D55" s="667"/>
      <c r="E55" s="667"/>
      <c r="F55" s="667"/>
      <c r="G55" s="667"/>
      <c r="H55" s="667"/>
      <c r="I55" s="667"/>
      <c r="J55" s="667"/>
      <c r="K55" s="667"/>
      <c r="L55" s="667"/>
      <c r="M55" s="667"/>
      <c r="N55" s="667"/>
      <c r="O55" s="667"/>
      <c r="P55" s="667"/>
      <c r="Q55" s="667"/>
      <c r="R55" s="667"/>
      <c r="S55" s="667"/>
      <c r="T55" s="668" t="s">
        <v>473</v>
      </c>
      <c r="U55" s="667">
        <v>72</v>
      </c>
      <c r="V55" s="667">
        <v>260</v>
      </c>
      <c r="W55" s="162" t="s">
        <v>60</v>
      </c>
    </row>
    <row r="56" spans="1:23" s="1" customFormat="1" ht="12.75">
      <c r="A56" s="666"/>
      <c r="B56" s="673"/>
      <c r="C56" s="667"/>
      <c r="D56" s="667"/>
      <c r="E56" s="667"/>
      <c r="F56" s="667"/>
      <c r="G56" s="667"/>
      <c r="H56" s="667"/>
      <c r="I56" s="667"/>
      <c r="J56" s="667"/>
      <c r="K56" s="667"/>
      <c r="L56" s="667"/>
      <c r="M56" s="667"/>
      <c r="N56" s="667"/>
      <c r="O56" s="667"/>
      <c r="P56" s="667"/>
      <c r="Q56" s="667"/>
      <c r="R56" s="667"/>
      <c r="S56" s="667"/>
      <c r="T56" s="668"/>
      <c r="U56" s="667"/>
      <c r="V56" s="667"/>
      <c r="W56" s="162" t="s">
        <v>50</v>
      </c>
    </row>
    <row r="57" spans="1:23" s="1" customFormat="1" ht="12.75">
      <c r="A57" s="666"/>
      <c r="B57" s="673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238" t="s">
        <v>474</v>
      </c>
      <c r="U57" s="162">
        <v>72</v>
      </c>
      <c r="V57" s="162">
        <v>50</v>
      </c>
      <c r="W57" s="162" t="s">
        <v>61</v>
      </c>
    </row>
    <row r="58" spans="1:23" s="1" customFormat="1" ht="12.75">
      <c r="A58" s="666"/>
      <c r="B58" s="673"/>
      <c r="C58" s="667"/>
      <c r="D58" s="667"/>
      <c r="E58" s="667"/>
      <c r="F58" s="667"/>
      <c r="G58" s="667"/>
      <c r="H58" s="667"/>
      <c r="I58" s="667"/>
      <c r="J58" s="667"/>
      <c r="K58" s="667"/>
      <c r="L58" s="667"/>
      <c r="M58" s="667"/>
      <c r="N58" s="667"/>
      <c r="O58" s="667"/>
      <c r="P58" s="667"/>
      <c r="Q58" s="667"/>
      <c r="R58" s="667"/>
      <c r="S58" s="667"/>
      <c r="T58" s="668" t="s">
        <v>475</v>
      </c>
      <c r="U58" s="667">
        <v>72</v>
      </c>
      <c r="V58" s="667">
        <v>280</v>
      </c>
      <c r="W58" s="162" t="s">
        <v>29</v>
      </c>
    </row>
    <row r="59" spans="1:23" s="1" customFormat="1" ht="12.75">
      <c r="A59" s="666"/>
      <c r="B59" s="673"/>
      <c r="C59" s="667"/>
      <c r="D59" s="667"/>
      <c r="E59" s="667"/>
      <c r="F59" s="667"/>
      <c r="G59" s="667"/>
      <c r="H59" s="667"/>
      <c r="I59" s="667"/>
      <c r="J59" s="667"/>
      <c r="K59" s="667"/>
      <c r="L59" s="667"/>
      <c r="M59" s="667"/>
      <c r="N59" s="667"/>
      <c r="O59" s="667"/>
      <c r="P59" s="667"/>
      <c r="Q59" s="667"/>
      <c r="R59" s="667"/>
      <c r="S59" s="667"/>
      <c r="T59" s="668"/>
      <c r="U59" s="667"/>
      <c r="V59" s="667"/>
      <c r="W59" s="162" t="s">
        <v>32</v>
      </c>
    </row>
    <row r="60" spans="1:23" s="1" customFormat="1" ht="12.75">
      <c r="A60" s="666"/>
      <c r="B60" s="673"/>
      <c r="C60" s="667"/>
      <c r="D60" s="667"/>
      <c r="E60" s="667"/>
      <c r="F60" s="667"/>
      <c r="G60" s="667"/>
      <c r="H60" s="667"/>
      <c r="I60" s="667"/>
      <c r="J60" s="667"/>
      <c r="K60" s="667"/>
      <c r="L60" s="667"/>
      <c r="M60" s="667"/>
      <c r="N60" s="667"/>
      <c r="O60" s="667"/>
      <c r="P60" s="667"/>
      <c r="Q60" s="667"/>
      <c r="R60" s="667"/>
      <c r="S60" s="667"/>
      <c r="T60" s="668" t="s">
        <v>476</v>
      </c>
      <c r="U60" s="667">
        <v>72</v>
      </c>
      <c r="V60" s="667">
        <v>460</v>
      </c>
      <c r="W60" s="162" t="s">
        <v>60</v>
      </c>
    </row>
    <row r="61" spans="1:23" s="1" customFormat="1" ht="12.75">
      <c r="A61" s="666"/>
      <c r="B61" s="673"/>
      <c r="C61" s="667"/>
      <c r="D61" s="667"/>
      <c r="E61" s="667"/>
      <c r="F61" s="667"/>
      <c r="G61" s="667"/>
      <c r="H61" s="667"/>
      <c r="I61" s="667"/>
      <c r="J61" s="667"/>
      <c r="K61" s="667"/>
      <c r="L61" s="667"/>
      <c r="M61" s="667"/>
      <c r="N61" s="667"/>
      <c r="O61" s="667"/>
      <c r="P61" s="667"/>
      <c r="Q61" s="667"/>
      <c r="R61" s="667"/>
      <c r="S61" s="667"/>
      <c r="T61" s="668"/>
      <c r="U61" s="667"/>
      <c r="V61" s="667"/>
      <c r="W61" s="162" t="s">
        <v>30</v>
      </c>
    </row>
    <row r="62" spans="1:23" s="1" customFormat="1" ht="12.75">
      <c r="A62" s="666"/>
      <c r="B62" s="673"/>
      <c r="C62" s="667"/>
      <c r="D62" s="667"/>
      <c r="E62" s="667"/>
      <c r="F62" s="667"/>
      <c r="G62" s="667"/>
      <c r="H62" s="667"/>
      <c r="I62" s="667"/>
      <c r="J62" s="667"/>
      <c r="K62" s="667"/>
      <c r="L62" s="667"/>
      <c r="M62" s="667"/>
      <c r="N62" s="667"/>
      <c r="O62" s="667"/>
      <c r="P62" s="667"/>
      <c r="Q62" s="667"/>
      <c r="R62" s="667"/>
      <c r="S62" s="667"/>
      <c r="T62" s="668" t="s">
        <v>477</v>
      </c>
      <c r="U62" s="667">
        <v>72</v>
      </c>
      <c r="V62" s="667">
        <v>260</v>
      </c>
      <c r="W62" s="162" t="s">
        <v>60</v>
      </c>
    </row>
    <row r="63" spans="1:23" s="1" customFormat="1" ht="12.75">
      <c r="A63" s="666"/>
      <c r="B63" s="673"/>
      <c r="C63" s="667"/>
      <c r="D63" s="667"/>
      <c r="E63" s="667"/>
      <c r="F63" s="667"/>
      <c r="G63" s="667"/>
      <c r="H63" s="667"/>
      <c r="I63" s="667"/>
      <c r="J63" s="667"/>
      <c r="K63" s="667"/>
      <c r="L63" s="667"/>
      <c r="M63" s="667"/>
      <c r="N63" s="667"/>
      <c r="O63" s="667"/>
      <c r="P63" s="667"/>
      <c r="Q63" s="667"/>
      <c r="R63" s="667"/>
      <c r="S63" s="667"/>
      <c r="T63" s="668"/>
      <c r="U63" s="667"/>
      <c r="V63" s="667"/>
      <c r="W63" s="162" t="s">
        <v>62</v>
      </c>
    </row>
    <row r="64" spans="1:23" s="1" customFormat="1" ht="12.75">
      <c r="A64" s="666"/>
      <c r="B64" s="673"/>
      <c r="C64" s="667"/>
      <c r="D64" s="667"/>
      <c r="E64" s="667"/>
      <c r="F64" s="667"/>
      <c r="G64" s="667"/>
      <c r="H64" s="667"/>
      <c r="I64" s="667"/>
      <c r="J64" s="667"/>
      <c r="K64" s="667"/>
      <c r="L64" s="667"/>
      <c r="M64" s="667"/>
      <c r="N64" s="667"/>
      <c r="O64" s="667"/>
      <c r="P64" s="667"/>
      <c r="Q64" s="667"/>
      <c r="R64" s="667"/>
      <c r="S64" s="667"/>
      <c r="T64" s="668" t="s">
        <v>478</v>
      </c>
      <c r="U64" s="667">
        <v>72</v>
      </c>
      <c r="V64" s="667">
        <v>125</v>
      </c>
      <c r="W64" s="162" t="s">
        <v>29</v>
      </c>
    </row>
    <row r="65" spans="1:23" s="1" customFormat="1" ht="12.75">
      <c r="A65" s="666"/>
      <c r="B65" s="673"/>
      <c r="C65" s="667"/>
      <c r="D65" s="667"/>
      <c r="E65" s="667"/>
      <c r="F65" s="667"/>
      <c r="G65" s="667"/>
      <c r="H65" s="667"/>
      <c r="I65" s="667"/>
      <c r="J65" s="667"/>
      <c r="K65" s="667"/>
      <c r="L65" s="667"/>
      <c r="M65" s="667"/>
      <c r="N65" s="667"/>
      <c r="O65" s="667"/>
      <c r="P65" s="667"/>
      <c r="Q65" s="667"/>
      <c r="R65" s="667"/>
      <c r="S65" s="667"/>
      <c r="T65" s="668"/>
      <c r="U65" s="667"/>
      <c r="V65" s="667"/>
      <c r="W65" s="162" t="s">
        <v>48</v>
      </c>
    </row>
    <row r="66" spans="1:23" s="1" customFormat="1" ht="12.75">
      <c r="A66" s="666"/>
      <c r="B66" s="673"/>
      <c r="C66" s="667"/>
      <c r="D66" s="667"/>
      <c r="E66" s="667"/>
      <c r="F66" s="667"/>
      <c r="G66" s="667"/>
      <c r="H66" s="667"/>
      <c r="I66" s="667"/>
      <c r="J66" s="667"/>
      <c r="K66" s="667"/>
      <c r="L66" s="667"/>
      <c r="M66" s="667"/>
      <c r="N66" s="667"/>
      <c r="O66" s="667"/>
      <c r="P66" s="667"/>
      <c r="Q66" s="667"/>
      <c r="R66" s="667"/>
      <c r="S66" s="667"/>
      <c r="T66" s="668" t="s">
        <v>479</v>
      </c>
      <c r="U66" s="667">
        <v>72</v>
      </c>
      <c r="V66" s="667">
        <v>230</v>
      </c>
      <c r="W66" s="162" t="s">
        <v>60</v>
      </c>
    </row>
    <row r="67" spans="1:23" s="1" customFormat="1" ht="12.75">
      <c r="A67" s="666"/>
      <c r="B67" s="673"/>
      <c r="C67" s="667"/>
      <c r="D67" s="667"/>
      <c r="E67" s="667"/>
      <c r="F67" s="667"/>
      <c r="G67" s="667"/>
      <c r="H67" s="667"/>
      <c r="I67" s="667"/>
      <c r="J67" s="667"/>
      <c r="K67" s="667"/>
      <c r="L67" s="667"/>
      <c r="M67" s="667"/>
      <c r="N67" s="667"/>
      <c r="O67" s="667"/>
      <c r="P67" s="667"/>
      <c r="Q67" s="667"/>
      <c r="R67" s="667"/>
      <c r="S67" s="667"/>
      <c r="T67" s="668"/>
      <c r="U67" s="667"/>
      <c r="V67" s="667"/>
      <c r="W67" s="162" t="s">
        <v>30</v>
      </c>
    </row>
    <row r="68" spans="1:23" s="1" customFormat="1" ht="20.25" customHeight="1">
      <c r="A68" s="666"/>
      <c r="B68" s="673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238" t="s">
        <v>63</v>
      </c>
      <c r="U68" s="162">
        <v>72</v>
      </c>
      <c r="V68" s="162">
        <v>460</v>
      </c>
      <c r="W68" s="162" t="s">
        <v>37</v>
      </c>
    </row>
    <row r="69" spans="1:23" s="1" customFormat="1" ht="25.5" customHeight="1">
      <c r="A69" s="666"/>
      <c r="B69" s="673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238" t="s">
        <v>64</v>
      </c>
      <c r="U69" s="162">
        <v>74</v>
      </c>
      <c r="V69" s="162">
        <v>830</v>
      </c>
      <c r="W69" s="162" t="s">
        <v>55</v>
      </c>
    </row>
    <row r="70" spans="1:23" s="1" customFormat="1" ht="25.5" customHeight="1">
      <c r="A70" s="666"/>
      <c r="B70" s="673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238" t="s">
        <v>65</v>
      </c>
      <c r="U70" s="162">
        <v>74</v>
      </c>
      <c r="V70" s="162">
        <v>460</v>
      </c>
      <c r="W70" s="162" t="s">
        <v>66</v>
      </c>
    </row>
    <row r="71" spans="1:23" s="1" customFormat="1" ht="25.5" customHeight="1" thickBot="1">
      <c r="A71" s="666"/>
      <c r="B71" s="673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2" t="s">
        <v>67</v>
      </c>
      <c r="U71" s="241">
        <v>71</v>
      </c>
      <c r="V71" s="241">
        <v>560</v>
      </c>
      <c r="W71" s="241" t="s">
        <v>68</v>
      </c>
    </row>
    <row r="72" spans="1:23" s="1" customFormat="1" ht="12.75">
      <c r="A72" s="678">
        <v>5</v>
      </c>
      <c r="B72" s="681" t="s">
        <v>39</v>
      </c>
      <c r="C72" s="676"/>
      <c r="D72" s="676"/>
      <c r="E72" s="676"/>
      <c r="F72" s="676"/>
      <c r="G72" s="676"/>
      <c r="H72" s="676"/>
      <c r="I72" s="676"/>
      <c r="J72" s="676" t="s">
        <v>69</v>
      </c>
      <c r="K72" s="676" t="s">
        <v>26</v>
      </c>
      <c r="L72" s="676" t="s">
        <v>70</v>
      </c>
      <c r="M72" s="676" t="s">
        <v>71</v>
      </c>
      <c r="N72" s="676">
        <v>59</v>
      </c>
      <c r="O72" s="676">
        <v>340</v>
      </c>
      <c r="P72" s="245" t="s">
        <v>72</v>
      </c>
      <c r="Q72" s="676">
        <v>8</v>
      </c>
      <c r="R72" s="676"/>
      <c r="S72" s="676">
        <v>8</v>
      </c>
      <c r="T72" s="677" t="s">
        <v>480</v>
      </c>
      <c r="U72" s="676">
        <v>71</v>
      </c>
      <c r="V72" s="676">
        <v>40</v>
      </c>
      <c r="W72" s="236" t="s">
        <v>74</v>
      </c>
    </row>
    <row r="73" spans="1:23" s="1" customFormat="1" ht="12.75">
      <c r="A73" s="679"/>
      <c r="B73" s="673"/>
      <c r="C73" s="667"/>
      <c r="D73" s="667"/>
      <c r="E73" s="667"/>
      <c r="F73" s="667"/>
      <c r="G73" s="667"/>
      <c r="H73" s="667"/>
      <c r="I73" s="667"/>
      <c r="J73" s="667"/>
      <c r="K73" s="667"/>
      <c r="L73" s="667"/>
      <c r="M73" s="667"/>
      <c r="N73" s="667"/>
      <c r="O73" s="667"/>
      <c r="P73" s="162" t="s">
        <v>73</v>
      </c>
      <c r="Q73" s="667"/>
      <c r="R73" s="667"/>
      <c r="S73" s="667"/>
      <c r="T73" s="668"/>
      <c r="U73" s="667"/>
      <c r="V73" s="667"/>
      <c r="W73" s="237" t="s">
        <v>75</v>
      </c>
    </row>
    <row r="74" spans="1:23" s="1" customFormat="1" ht="12.75">
      <c r="A74" s="679"/>
      <c r="B74" s="673"/>
      <c r="C74" s="667"/>
      <c r="D74" s="667"/>
      <c r="E74" s="667"/>
      <c r="F74" s="667"/>
      <c r="G74" s="667"/>
      <c r="H74" s="667"/>
      <c r="I74" s="667"/>
      <c r="J74" s="667"/>
      <c r="K74" s="667"/>
      <c r="L74" s="667"/>
      <c r="M74" s="667"/>
      <c r="N74" s="667"/>
      <c r="O74" s="667"/>
      <c r="P74" s="667"/>
      <c r="Q74" s="667"/>
      <c r="R74" s="667"/>
      <c r="S74" s="667"/>
      <c r="T74" s="668" t="s">
        <v>481</v>
      </c>
      <c r="U74" s="667">
        <v>61</v>
      </c>
      <c r="V74" s="667">
        <v>140</v>
      </c>
      <c r="W74" s="237" t="s">
        <v>76</v>
      </c>
    </row>
    <row r="75" spans="1:23" s="1" customFormat="1" ht="12.75">
      <c r="A75" s="679"/>
      <c r="B75" s="673"/>
      <c r="C75" s="667"/>
      <c r="D75" s="667"/>
      <c r="E75" s="667"/>
      <c r="F75" s="667"/>
      <c r="G75" s="667"/>
      <c r="H75" s="667"/>
      <c r="I75" s="667"/>
      <c r="J75" s="667"/>
      <c r="K75" s="667"/>
      <c r="L75" s="667"/>
      <c r="M75" s="667"/>
      <c r="N75" s="667"/>
      <c r="O75" s="667"/>
      <c r="P75" s="667"/>
      <c r="Q75" s="667"/>
      <c r="R75" s="667"/>
      <c r="S75" s="667"/>
      <c r="T75" s="668"/>
      <c r="U75" s="667"/>
      <c r="V75" s="667"/>
      <c r="W75" s="237" t="s">
        <v>48</v>
      </c>
    </row>
    <row r="76" spans="1:23" s="1" customFormat="1" ht="12.75">
      <c r="A76" s="679"/>
      <c r="B76" s="673"/>
      <c r="C76" s="667"/>
      <c r="D76" s="667"/>
      <c r="E76" s="667"/>
      <c r="F76" s="667"/>
      <c r="G76" s="667"/>
      <c r="H76" s="667"/>
      <c r="I76" s="667"/>
      <c r="J76" s="667"/>
      <c r="K76" s="667"/>
      <c r="L76" s="667"/>
      <c r="M76" s="667"/>
      <c r="N76" s="667"/>
      <c r="O76" s="667"/>
      <c r="P76" s="667"/>
      <c r="Q76" s="667"/>
      <c r="R76" s="667"/>
      <c r="S76" s="667"/>
      <c r="T76" s="668" t="s">
        <v>482</v>
      </c>
      <c r="U76" s="667">
        <v>61</v>
      </c>
      <c r="V76" s="667">
        <v>230</v>
      </c>
      <c r="W76" s="237" t="s">
        <v>74</v>
      </c>
    </row>
    <row r="77" spans="1:23" s="1" customFormat="1" ht="12.75">
      <c r="A77" s="679"/>
      <c r="B77" s="673"/>
      <c r="C77" s="667"/>
      <c r="D77" s="667"/>
      <c r="E77" s="667"/>
      <c r="F77" s="667"/>
      <c r="G77" s="667"/>
      <c r="H77" s="667"/>
      <c r="I77" s="667"/>
      <c r="J77" s="667"/>
      <c r="K77" s="667"/>
      <c r="L77" s="667"/>
      <c r="M77" s="667"/>
      <c r="N77" s="667"/>
      <c r="O77" s="667"/>
      <c r="P77" s="667"/>
      <c r="Q77" s="667"/>
      <c r="R77" s="667"/>
      <c r="S77" s="667"/>
      <c r="T77" s="668"/>
      <c r="U77" s="667"/>
      <c r="V77" s="667"/>
      <c r="W77" s="237" t="s">
        <v>33</v>
      </c>
    </row>
    <row r="78" spans="1:23" s="1" customFormat="1" ht="12.75">
      <c r="A78" s="679"/>
      <c r="B78" s="673"/>
      <c r="C78" s="667"/>
      <c r="D78" s="667"/>
      <c r="E78" s="667"/>
      <c r="F78" s="667"/>
      <c r="G78" s="667"/>
      <c r="H78" s="667"/>
      <c r="I78" s="667"/>
      <c r="J78" s="667"/>
      <c r="K78" s="667"/>
      <c r="L78" s="667"/>
      <c r="M78" s="667"/>
      <c r="N78" s="667"/>
      <c r="O78" s="667"/>
      <c r="P78" s="667"/>
      <c r="Q78" s="667"/>
      <c r="R78" s="667"/>
      <c r="S78" s="667"/>
      <c r="T78" s="668" t="s">
        <v>77</v>
      </c>
      <c r="U78" s="667">
        <v>65</v>
      </c>
      <c r="V78" s="667">
        <v>300</v>
      </c>
      <c r="W78" s="237" t="s">
        <v>78</v>
      </c>
    </row>
    <row r="79" spans="1:23" s="1" customFormat="1" ht="12.75">
      <c r="A79" s="679"/>
      <c r="B79" s="673"/>
      <c r="C79" s="667"/>
      <c r="D79" s="667"/>
      <c r="E79" s="667"/>
      <c r="F79" s="667"/>
      <c r="G79" s="667"/>
      <c r="H79" s="667"/>
      <c r="I79" s="667"/>
      <c r="J79" s="667"/>
      <c r="K79" s="667"/>
      <c r="L79" s="667"/>
      <c r="M79" s="667"/>
      <c r="N79" s="667"/>
      <c r="O79" s="667"/>
      <c r="P79" s="667"/>
      <c r="Q79" s="667"/>
      <c r="R79" s="667"/>
      <c r="S79" s="667"/>
      <c r="T79" s="668"/>
      <c r="U79" s="667"/>
      <c r="V79" s="667"/>
      <c r="W79" s="237" t="s">
        <v>55</v>
      </c>
    </row>
    <row r="80" spans="1:23" s="1" customFormat="1" ht="12.75">
      <c r="A80" s="679"/>
      <c r="B80" s="673"/>
      <c r="C80" s="667"/>
      <c r="D80" s="667"/>
      <c r="E80" s="667"/>
      <c r="F80" s="667"/>
      <c r="G80" s="667"/>
      <c r="H80" s="667"/>
      <c r="I80" s="667"/>
      <c r="J80" s="667"/>
      <c r="K80" s="667"/>
      <c r="L80" s="667"/>
      <c r="M80" s="667"/>
      <c r="N80" s="667"/>
      <c r="O80" s="667"/>
      <c r="P80" s="667"/>
      <c r="Q80" s="667"/>
      <c r="R80" s="667"/>
      <c r="S80" s="667"/>
      <c r="T80" s="668" t="s">
        <v>483</v>
      </c>
      <c r="U80" s="667">
        <v>61</v>
      </c>
      <c r="V80" s="667">
        <v>180</v>
      </c>
      <c r="W80" s="237" t="s">
        <v>74</v>
      </c>
    </row>
    <row r="81" spans="1:23" s="1" customFormat="1" ht="12.75">
      <c r="A81" s="679"/>
      <c r="B81" s="673"/>
      <c r="C81" s="667"/>
      <c r="D81" s="667"/>
      <c r="E81" s="667"/>
      <c r="F81" s="667"/>
      <c r="G81" s="667"/>
      <c r="H81" s="667"/>
      <c r="I81" s="667"/>
      <c r="J81" s="667"/>
      <c r="K81" s="667"/>
      <c r="L81" s="667"/>
      <c r="M81" s="667"/>
      <c r="N81" s="667"/>
      <c r="O81" s="667"/>
      <c r="P81" s="667"/>
      <c r="Q81" s="667"/>
      <c r="R81" s="667"/>
      <c r="S81" s="667"/>
      <c r="T81" s="668"/>
      <c r="U81" s="667"/>
      <c r="V81" s="667"/>
      <c r="W81" s="237" t="s">
        <v>30</v>
      </c>
    </row>
    <row r="82" spans="1:23" s="1" customFormat="1" ht="12.75">
      <c r="A82" s="679"/>
      <c r="B82" s="673"/>
      <c r="C82" s="667"/>
      <c r="D82" s="667"/>
      <c r="E82" s="667"/>
      <c r="F82" s="667"/>
      <c r="G82" s="667"/>
      <c r="H82" s="667"/>
      <c r="I82" s="667"/>
      <c r="J82" s="667"/>
      <c r="K82" s="667"/>
      <c r="L82" s="667"/>
      <c r="M82" s="667"/>
      <c r="N82" s="667"/>
      <c r="O82" s="667"/>
      <c r="P82" s="667"/>
      <c r="Q82" s="667"/>
      <c r="R82" s="667"/>
      <c r="S82" s="667"/>
      <c r="T82" s="668" t="s">
        <v>484</v>
      </c>
      <c r="U82" s="667">
        <v>70</v>
      </c>
      <c r="V82" s="667">
        <v>210</v>
      </c>
      <c r="W82" s="237" t="s">
        <v>74</v>
      </c>
    </row>
    <row r="83" spans="1:23" s="1" customFormat="1" ht="13.5" thickBot="1">
      <c r="A83" s="680"/>
      <c r="B83" s="682"/>
      <c r="C83" s="671"/>
      <c r="D83" s="671"/>
      <c r="E83" s="671"/>
      <c r="F83" s="671"/>
      <c r="G83" s="671"/>
      <c r="H83" s="671"/>
      <c r="I83" s="671"/>
      <c r="J83" s="671"/>
      <c r="K83" s="671"/>
      <c r="L83" s="671"/>
      <c r="M83" s="671"/>
      <c r="N83" s="671"/>
      <c r="O83" s="671"/>
      <c r="P83" s="671"/>
      <c r="Q83" s="671"/>
      <c r="R83" s="671"/>
      <c r="S83" s="671"/>
      <c r="T83" s="675"/>
      <c r="U83" s="671"/>
      <c r="V83" s="671"/>
      <c r="W83" s="239" t="s">
        <v>33</v>
      </c>
    </row>
    <row r="84" spans="1:23" s="1" customFormat="1" ht="12.75">
      <c r="A84" s="666">
        <v>6</v>
      </c>
      <c r="B84" s="673" t="s">
        <v>531</v>
      </c>
      <c r="C84" s="669"/>
      <c r="D84" s="669"/>
      <c r="E84" s="669"/>
      <c r="F84" s="669"/>
      <c r="G84" s="669"/>
      <c r="H84" s="669"/>
      <c r="I84" s="669"/>
      <c r="J84" s="669" t="s">
        <v>79</v>
      </c>
      <c r="K84" s="669" t="s">
        <v>80</v>
      </c>
      <c r="L84" s="669" t="s">
        <v>58</v>
      </c>
      <c r="M84" s="669" t="s">
        <v>79</v>
      </c>
      <c r="N84" s="669">
        <v>86</v>
      </c>
      <c r="O84" s="669">
        <v>120</v>
      </c>
      <c r="P84" s="669" t="s">
        <v>81</v>
      </c>
      <c r="Q84" s="669">
        <v>5</v>
      </c>
      <c r="R84" s="669"/>
      <c r="S84" s="669">
        <v>5</v>
      </c>
      <c r="T84" s="670" t="s">
        <v>82</v>
      </c>
      <c r="U84" s="669">
        <v>91</v>
      </c>
      <c r="V84" s="669">
        <v>200</v>
      </c>
      <c r="W84" s="240" t="s">
        <v>74</v>
      </c>
    </row>
    <row r="85" spans="1:23" s="1" customFormat="1" ht="12.75">
      <c r="A85" s="666"/>
      <c r="B85" s="673"/>
      <c r="C85" s="667"/>
      <c r="D85" s="667"/>
      <c r="E85" s="667"/>
      <c r="F85" s="667"/>
      <c r="G85" s="667"/>
      <c r="H85" s="667"/>
      <c r="I85" s="667"/>
      <c r="J85" s="667"/>
      <c r="K85" s="667"/>
      <c r="L85" s="667"/>
      <c r="M85" s="667"/>
      <c r="N85" s="667"/>
      <c r="O85" s="667"/>
      <c r="P85" s="667"/>
      <c r="Q85" s="667"/>
      <c r="R85" s="667"/>
      <c r="S85" s="667"/>
      <c r="T85" s="668"/>
      <c r="U85" s="667"/>
      <c r="V85" s="667"/>
      <c r="W85" s="162" t="s">
        <v>50</v>
      </c>
    </row>
    <row r="86" spans="1:23" s="1" customFormat="1" ht="12.75">
      <c r="A86" s="666"/>
      <c r="B86" s="673"/>
      <c r="C86" s="667"/>
      <c r="D86" s="667"/>
      <c r="E86" s="667"/>
      <c r="F86" s="667"/>
      <c r="G86" s="667"/>
      <c r="H86" s="667"/>
      <c r="I86" s="667"/>
      <c r="J86" s="667"/>
      <c r="K86" s="667"/>
      <c r="L86" s="667"/>
      <c r="M86" s="667"/>
      <c r="N86" s="667"/>
      <c r="O86" s="667"/>
      <c r="P86" s="667"/>
      <c r="Q86" s="667"/>
      <c r="R86" s="667"/>
      <c r="S86" s="667"/>
      <c r="T86" s="668" t="s">
        <v>83</v>
      </c>
      <c r="U86" s="667">
        <v>91</v>
      </c>
      <c r="V86" s="667">
        <v>305</v>
      </c>
      <c r="W86" s="162" t="s">
        <v>84</v>
      </c>
    </row>
    <row r="87" spans="1:23" s="1" customFormat="1" ht="12.75">
      <c r="A87" s="666"/>
      <c r="B87" s="673"/>
      <c r="C87" s="667"/>
      <c r="D87" s="667"/>
      <c r="E87" s="667"/>
      <c r="F87" s="667"/>
      <c r="G87" s="667"/>
      <c r="H87" s="667"/>
      <c r="I87" s="667"/>
      <c r="J87" s="667"/>
      <c r="K87" s="667"/>
      <c r="L87" s="667"/>
      <c r="M87" s="667"/>
      <c r="N87" s="667"/>
      <c r="O87" s="667"/>
      <c r="P87" s="667"/>
      <c r="Q87" s="667"/>
      <c r="R87" s="667"/>
      <c r="S87" s="667"/>
      <c r="T87" s="668"/>
      <c r="U87" s="667"/>
      <c r="V87" s="667"/>
      <c r="W87" s="162" t="s">
        <v>48</v>
      </c>
    </row>
    <row r="88" spans="1:23" s="1" customFormat="1" ht="12.75">
      <c r="A88" s="666"/>
      <c r="B88" s="673"/>
      <c r="C88" s="667"/>
      <c r="D88" s="667"/>
      <c r="E88" s="667"/>
      <c r="F88" s="667"/>
      <c r="G88" s="667"/>
      <c r="H88" s="667"/>
      <c r="I88" s="667"/>
      <c r="J88" s="667"/>
      <c r="K88" s="667"/>
      <c r="L88" s="667"/>
      <c r="M88" s="667"/>
      <c r="N88" s="667"/>
      <c r="O88" s="667"/>
      <c r="P88" s="667"/>
      <c r="Q88" s="667"/>
      <c r="R88" s="667"/>
      <c r="S88" s="667"/>
      <c r="T88" s="668" t="s">
        <v>85</v>
      </c>
      <c r="U88" s="667">
        <v>91</v>
      </c>
      <c r="V88" s="667">
        <v>120</v>
      </c>
      <c r="W88" s="162" t="s">
        <v>86</v>
      </c>
    </row>
    <row r="89" spans="1:23" s="1" customFormat="1" ht="12.75">
      <c r="A89" s="666"/>
      <c r="B89" s="673"/>
      <c r="C89" s="667"/>
      <c r="D89" s="667"/>
      <c r="E89" s="667"/>
      <c r="F89" s="667"/>
      <c r="G89" s="667"/>
      <c r="H89" s="667"/>
      <c r="I89" s="667"/>
      <c r="J89" s="667"/>
      <c r="K89" s="667"/>
      <c r="L89" s="667"/>
      <c r="M89" s="667"/>
      <c r="N89" s="667"/>
      <c r="O89" s="667"/>
      <c r="P89" s="667"/>
      <c r="Q89" s="667"/>
      <c r="R89" s="667"/>
      <c r="S89" s="667"/>
      <c r="T89" s="668"/>
      <c r="U89" s="667"/>
      <c r="V89" s="667"/>
      <c r="W89" s="162" t="s">
        <v>87</v>
      </c>
    </row>
    <row r="90" spans="1:23" s="1" customFormat="1" ht="12.75">
      <c r="A90" s="666"/>
      <c r="B90" s="673"/>
      <c r="C90" s="667"/>
      <c r="D90" s="667"/>
      <c r="E90" s="667"/>
      <c r="F90" s="667"/>
      <c r="G90" s="667"/>
      <c r="H90" s="667"/>
      <c r="I90" s="667"/>
      <c r="J90" s="667"/>
      <c r="K90" s="667"/>
      <c r="L90" s="667"/>
      <c r="M90" s="667"/>
      <c r="N90" s="667"/>
      <c r="O90" s="667"/>
      <c r="P90" s="667"/>
      <c r="Q90" s="667"/>
      <c r="R90" s="667"/>
      <c r="S90" s="667"/>
      <c r="T90" s="668" t="s">
        <v>88</v>
      </c>
      <c r="U90" s="667">
        <v>91</v>
      </c>
      <c r="V90" s="667">
        <v>160</v>
      </c>
      <c r="W90" s="162" t="s">
        <v>86</v>
      </c>
    </row>
    <row r="91" spans="1:23" s="1" customFormat="1" ht="12.75">
      <c r="A91" s="666"/>
      <c r="B91" s="673"/>
      <c r="C91" s="667"/>
      <c r="D91" s="667"/>
      <c r="E91" s="667"/>
      <c r="F91" s="667"/>
      <c r="G91" s="667"/>
      <c r="H91" s="667"/>
      <c r="I91" s="667"/>
      <c r="J91" s="667"/>
      <c r="K91" s="667"/>
      <c r="L91" s="667"/>
      <c r="M91" s="667"/>
      <c r="N91" s="667"/>
      <c r="O91" s="667"/>
      <c r="P91" s="667"/>
      <c r="Q91" s="667"/>
      <c r="R91" s="667"/>
      <c r="S91" s="667"/>
      <c r="T91" s="668"/>
      <c r="U91" s="667"/>
      <c r="V91" s="667"/>
      <c r="W91" s="162" t="s">
        <v>87</v>
      </c>
    </row>
    <row r="92" spans="1:23" s="1" customFormat="1" ht="12.75">
      <c r="A92" s="666"/>
      <c r="B92" s="673"/>
      <c r="C92" s="667"/>
      <c r="D92" s="667"/>
      <c r="E92" s="667"/>
      <c r="F92" s="667"/>
      <c r="G92" s="667"/>
      <c r="H92" s="667"/>
      <c r="I92" s="667"/>
      <c r="J92" s="667"/>
      <c r="K92" s="667"/>
      <c r="L92" s="667"/>
      <c r="M92" s="667"/>
      <c r="N92" s="667"/>
      <c r="O92" s="667"/>
      <c r="P92" s="667"/>
      <c r="Q92" s="667"/>
      <c r="R92" s="667"/>
      <c r="S92" s="667"/>
      <c r="T92" s="668" t="s">
        <v>89</v>
      </c>
      <c r="U92" s="667">
        <v>91</v>
      </c>
      <c r="V92" s="667">
        <v>50</v>
      </c>
      <c r="W92" s="162" t="s">
        <v>84</v>
      </c>
    </row>
    <row r="93" spans="1:23" s="1" customFormat="1" ht="12.75">
      <c r="A93" s="666"/>
      <c r="B93" s="673"/>
      <c r="C93" s="667"/>
      <c r="D93" s="667"/>
      <c r="E93" s="667"/>
      <c r="F93" s="667"/>
      <c r="G93" s="667"/>
      <c r="H93" s="667"/>
      <c r="I93" s="667"/>
      <c r="J93" s="667"/>
      <c r="K93" s="667"/>
      <c r="L93" s="667"/>
      <c r="M93" s="667"/>
      <c r="N93" s="667"/>
      <c r="O93" s="667"/>
      <c r="P93" s="667"/>
      <c r="Q93" s="667"/>
      <c r="R93" s="667"/>
      <c r="S93" s="667"/>
      <c r="T93" s="668"/>
      <c r="U93" s="667"/>
      <c r="V93" s="667"/>
      <c r="W93" s="162" t="s">
        <v>90</v>
      </c>
    </row>
    <row r="94" spans="1:23" s="1" customFormat="1" ht="12.75">
      <c r="A94" s="666"/>
      <c r="B94" s="673"/>
      <c r="C94" s="667"/>
      <c r="D94" s="667"/>
      <c r="E94" s="667"/>
      <c r="F94" s="667"/>
      <c r="G94" s="667"/>
      <c r="H94" s="667"/>
      <c r="I94" s="667"/>
      <c r="J94" s="667"/>
      <c r="K94" s="667"/>
      <c r="L94" s="667"/>
      <c r="M94" s="667"/>
      <c r="N94" s="667"/>
      <c r="O94" s="667"/>
      <c r="P94" s="667"/>
      <c r="Q94" s="667"/>
      <c r="R94" s="667"/>
      <c r="S94" s="667"/>
      <c r="T94" s="668" t="s">
        <v>91</v>
      </c>
      <c r="U94" s="667">
        <v>94</v>
      </c>
      <c r="V94" s="667">
        <v>2160</v>
      </c>
      <c r="W94" s="162" t="s">
        <v>92</v>
      </c>
    </row>
    <row r="95" spans="1:23" s="1" customFormat="1" ht="12.75">
      <c r="A95" s="666"/>
      <c r="B95" s="673"/>
      <c r="C95" s="667"/>
      <c r="D95" s="667"/>
      <c r="E95" s="667"/>
      <c r="F95" s="667"/>
      <c r="G95" s="667"/>
      <c r="H95" s="667"/>
      <c r="I95" s="667"/>
      <c r="J95" s="667"/>
      <c r="K95" s="667"/>
      <c r="L95" s="667"/>
      <c r="M95" s="667"/>
      <c r="N95" s="667"/>
      <c r="O95" s="667"/>
      <c r="P95" s="667"/>
      <c r="Q95" s="667"/>
      <c r="R95" s="667"/>
      <c r="S95" s="667"/>
      <c r="T95" s="668"/>
      <c r="U95" s="667"/>
      <c r="V95" s="667"/>
      <c r="W95" s="162" t="s">
        <v>93</v>
      </c>
    </row>
    <row r="96" spans="1:23" s="1" customFormat="1" ht="12.75">
      <c r="A96" s="666"/>
      <c r="B96" s="673"/>
      <c r="C96" s="667"/>
      <c r="D96" s="667"/>
      <c r="E96" s="667"/>
      <c r="F96" s="667"/>
      <c r="G96" s="667"/>
      <c r="H96" s="667"/>
      <c r="I96" s="667"/>
      <c r="J96" s="667"/>
      <c r="K96" s="667"/>
      <c r="L96" s="667"/>
      <c r="M96" s="667"/>
      <c r="N96" s="667"/>
      <c r="O96" s="667"/>
      <c r="P96" s="667"/>
      <c r="Q96" s="667"/>
      <c r="R96" s="667"/>
      <c r="S96" s="667"/>
      <c r="T96" s="668" t="s">
        <v>94</v>
      </c>
      <c r="U96" s="667">
        <v>94</v>
      </c>
      <c r="V96" s="667">
        <v>2340</v>
      </c>
      <c r="W96" s="162" t="s">
        <v>92</v>
      </c>
    </row>
    <row r="97" spans="1:23" s="1" customFormat="1" ht="12.75">
      <c r="A97" s="666"/>
      <c r="B97" s="673"/>
      <c r="C97" s="667"/>
      <c r="D97" s="667"/>
      <c r="E97" s="667"/>
      <c r="F97" s="667"/>
      <c r="G97" s="667"/>
      <c r="H97" s="667"/>
      <c r="I97" s="667"/>
      <c r="J97" s="667"/>
      <c r="K97" s="667"/>
      <c r="L97" s="667"/>
      <c r="M97" s="667"/>
      <c r="N97" s="667"/>
      <c r="O97" s="667"/>
      <c r="P97" s="667"/>
      <c r="Q97" s="667"/>
      <c r="R97" s="667"/>
      <c r="S97" s="667"/>
      <c r="T97" s="668"/>
      <c r="U97" s="667"/>
      <c r="V97" s="667"/>
      <c r="W97" s="162" t="s">
        <v>93</v>
      </c>
    </row>
    <row r="98" spans="1:23" s="1" customFormat="1" ht="12.75">
      <c r="A98" s="666"/>
      <c r="B98" s="673"/>
      <c r="C98" s="667"/>
      <c r="D98" s="667"/>
      <c r="E98" s="667"/>
      <c r="F98" s="667"/>
      <c r="G98" s="667"/>
      <c r="H98" s="667"/>
      <c r="I98" s="667"/>
      <c r="J98" s="667"/>
      <c r="K98" s="667"/>
      <c r="L98" s="667"/>
      <c r="M98" s="667"/>
      <c r="N98" s="667"/>
      <c r="O98" s="667"/>
      <c r="P98" s="667"/>
      <c r="Q98" s="667"/>
      <c r="R98" s="667"/>
      <c r="S98" s="667"/>
      <c r="T98" s="668" t="s">
        <v>95</v>
      </c>
      <c r="U98" s="667">
        <v>97</v>
      </c>
      <c r="V98" s="667">
        <v>1050</v>
      </c>
      <c r="W98" s="162" t="s">
        <v>92</v>
      </c>
    </row>
    <row r="99" spans="1:23" s="1" customFormat="1" ht="12.75">
      <c r="A99" s="666"/>
      <c r="B99" s="673"/>
      <c r="C99" s="667"/>
      <c r="D99" s="667"/>
      <c r="E99" s="667"/>
      <c r="F99" s="667"/>
      <c r="G99" s="667"/>
      <c r="H99" s="667"/>
      <c r="I99" s="667"/>
      <c r="J99" s="667"/>
      <c r="K99" s="667"/>
      <c r="L99" s="667"/>
      <c r="M99" s="667"/>
      <c r="N99" s="667"/>
      <c r="O99" s="667"/>
      <c r="P99" s="667"/>
      <c r="Q99" s="667"/>
      <c r="R99" s="667"/>
      <c r="S99" s="667"/>
      <c r="T99" s="668"/>
      <c r="U99" s="667"/>
      <c r="V99" s="667"/>
      <c r="W99" s="162" t="s">
        <v>93</v>
      </c>
    </row>
    <row r="100" spans="1:23" s="1" customFormat="1" ht="12.75">
      <c r="A100" s="666"/>
      <c r="B100" s="673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238" t="s">
        <v>96</v>
      </c>
      <c r="U100" s="162">
        <v>94</v>
      </c>
      <c r="V100" s="162">
        <v>570</v>
      </c>
      <c r="W100" s="162" t="s">
        <v>37</v>
      </c>
    </row>
    <row r="101" spans="1:23" s="1" customFormat="1" ht="25.5" customHeight="1" thickBot="1">
      <c r="A101" s="666"/>
      <c r="B101" s="673"/>
      <c r="C101" s="241"/>
      <c r="D101" s="241"/>
      <c r="E101" s="241"/>
      <c r="F101" s="241"/>
      <c r="G101" s="241"/>
      <c r="H101" s="241"/>
      <c r="I101" s="241"/>
      <c r="J101" s="241"/>
      <c r="K101" s="241"/>
      <c r="L101" s="241"/>
      <c r="M101" s="241"/>
      <c r="N101" s="241"/>
      <c r="O101" s="241"/>
      <c r="P101" s="241"/>
      <c r="Q101" s="241"/>
      <c r="R101" s="241"/>
      <c r="S101" s="241"/>
      <c r="T101" s="242" t="s">
        <v>97</v>
      </c>
      <c r="U101" s="241">
        <v>94</v>
      </c>
      <c r="V101" s="241">
        <v>570</v>
      </c>
      <c r="W101" s="241" t="s">
        <v>37</v>
      </c>
    </row>
    <row r="102" spans="1:23" s="1" customFormat="1" ht="17.25" customHeight="1">
      <c r="A102" s="678">
        <v>7</v>
      </c>
      <c r="B102" s="681" t="s">
        <v>98</v>
      </c>
      <c r="C102" s="245"/>
      <c r="D102" s="245"/>
      <c r="E102" s="245"/>
      <c r="F102" s="245"/>
      <c r="G102" s="245"/>
      <c r="H102" s="245"/>
      <c r="I102" s="245"/>
      <c r="J102" s="245" t="s">
        <v>99</v>
      </c>
      <c r="K102" s="245" t="s">
        <v>26</v>
      </c>
      <c r="L102" s="245" t="s">
        <v>100</v>
      </c>
      <c r="M102" s="245" t="s">
        <v>101</v>
      </c>
      <c r="N102" s="245">
        <v>75</v>
      </c>
      <c r="O102" s="245">
        <v>1360</v>
      </c>
      <c r="P102" s="245" t="s">
        <v>102</v>
      </c>
      <c r="Q102" s="245">
        <v>40</v>
      </c>
      <c r="R102" s="245"/>
      <c r="S102" s="245">
        <v>40</v>
      </c>
      <c r="T102" s="246" t="s">
        <v>103</v>
      </c>
      <c r="U102" s="245">
        <v>56</v>
      </c>
      <c r="V102" s="245">
        <v>1140</v>
      </c>
      <c r="W102" s="236" t="s">
        <v>104</v>
      </c>
    </row>
    <row r="103" spans="1:23" s="1" customFormat="1" ht="18" customHeight="1">
      <c r="A103" s="679"/>
      <c r="B103" s="673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238" t="s">
        <v>105</v>
      </c>
      <c r="U103" s="162">
        <v>80</v>
      </c>
      <c r="V103" s="162">
        <v>260</v>
      </c>
      <c r="W103" s="237" t="s">
        <v>66</v>
      </c>
    </row>
    <row r="104" spans="1:23" s="1" customFormat="1" ht="19.5" customHeight="1" thickBot="1">
      <c r="A104" s="680"/>
      <c r="B104" s="682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4" t="s">
        <v>98</v>
      </c>
      <c r="U104" s="243">
        <v>56</v>
      </c>
      <c r="V104" s="243">
        <v>1800</v>
      </c>
      <c r="W104" s="239" t="s">
        <v>104</v>
      </c>
    </row>
    <row r="105" spans="1:23" s="1" customFormat="1" ht="12.75">
      <c r="A105" s="666">
        <v>8</v>
      </c>
      <c r="B105" s="247" t="s">
        <v>98</v>
      </c>
      <c r="C105" s="669"/>
      <c r="D105" s="669"/>
      <c r="E105" s="669"/>
      <c r="F105" s="669"/>
      <c r="G105" s="669"/>
      <c r="H105" s="669"/>
      <c r="I105" s="669"/>
      <c r="J105" s="669" t="s">
        <v>106</v>
      </c>
      <c r="K105" s="669" t="s">
        <v>107</v>
      </c>
      <c r="L105" s="669" t="s">
        <v>100</v>
      </c>
      <c r="M105" s="669" t="s">
        <v>108</v>
      </c>
      <c r="N105" s="669"/>
      <c r="O105" s="669"/>
      <c r="P105" s="669"/>
      <c r="Q105" s="669"/>
      <c r="R105" s="669"/>
      <c r="S105" s="669"/>
      <c r="T105" s="670" t="s">
        <v>109</v>
      </c>
      <c r="U105" s="669">
        <v>63</v>
      </c>
      <c r="V105" s="669">
        <v>200</v>
      </c>
      <c r="W105" s="240" t="s">
        <v>74</v>
      </c>
    </row>
    <row r="106" spans="1:23" s="1" customFormat="1" ht="12.75">
      <c r="A106" s="666"/>
      <c r="B106" s="248"/>
      <c r="C106" s="667"/>
      <c r="D106" s="667"/>
      <c r="E106" s="667"/>
      <c r="F106" s="667"/>
      <c r="G106" s="667"/>
      <c r="H106" s="667"/>
      <c r="I106" s="667"/>
      <c r="J106" s="667"/>
      <c r="K106" s="667"/>
      <c r="L106" s="667"/>
      <c r="M106" s="667"/>
      <c r="N106" s="667"/>
      <c r="O106" s="667"/>
      <c r="P106" s="667"/>
      <c r="Q106" s="667"/>
      <c r="R106" s="667"/>
      <c r="S106" s="667"/>
      <c r="T106" s="668"/>
      <c r="U106" s="667"/>
      <c r="V106" s="667"/>
      <c r="W106" s="162" t="s">
        <v>33</v>
      </c>
    </row>
    <row r="107" spans="1:23" s="1" customFormat="1" ht="18" customHeight="1" thickBot="1">
      <c r="A107" s="666"/>
      <c r="B107" s="249"/>
      <c r="C107" s="241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2" t="s">
        <v>110</v>
      </c>
      <c r="U107" s="241">
        <v>68</v>
      </c>
      <c r="V107" s="241">
        <v>180</v>
      </c>
      <c r="W107" s="241" t="s">
        <v>111</v>
      </c>
    </row>
    <row r="108" spans="1:23" s="1" customFormat="1" ht="12.75">
      <c r="A108" s="678">
        <v>9</v>
      </c>
      <c r="B108" s="681" t="s">
        <v>112</v>
      </c>
      <c r="C108" s="676"/>
      <c r="D108" s="676"/>
      <c r="E108" s="676"/>
      <c r="F108" s="676"/>
      <c r="G108" s="676"/>
      <c r="H108" s="676"/>
      <c r="I108" s="676"/>
      <c r="J108" s="676" t="s">
        <v>114</v>
      </c>
      <c r="K108" s="676" t="s">
        <v>80</v>
      </c>
      <c r="L108" s="676" t="s">
        <v>115</v>
      </c>
      <c r="M108" s="676"/>
      <c r="N108" s="676"/>
      <c r="O108" s="676"/>
      <c r="P108" s="676"/>
      <c r="Q108" s="676"/>
      <c r="R108" s="676"/>
      <c r="S108" s="676"/>
      <c r="T108" s="677" t="s">
        <v>116</v>
      </c>
      <c r="U108" s="676">
        <v>94</v>
      </c>
      <c r="V108" s="676">
        <v>2340</v>
      </c>
      <c r="W108" s="236" t="s">
        <v>92</v>
      </c>
    </row>
    <row r="109" spans="1:23" s="1" customFormat="1" ht="12.75">
      <c r="A109" s="679"/>
      <c r="B109" s="673"/>
      <c r="C109" s="667"/>
      <c r="D109" s="667"/>
      <c r="E109" s="667"/>
      <c r="F109" s="667"/>
      <c r="G109" s="667"/>
      <c r="H109" s="667"/>
      <c r="I109" s="667"/>
      <c r="J109" s="667"/>
      <c r="K109" s="667"/>
      <c r="L109" s="667"/>
      <c r="M109" s="667"/>
      <c r="N109" s="667"/>
      <c r="O109" s="667"/>
      <c r="P109" s="667"/>
      <c r="Q109" s="667"/>
      <c r="R109" s="667"/>
      <c r="S109" s="667"/>
      <c r="T109" s="668"/>
      <c r="U109" s="667"/>
      <c r="V109" s="667"/>
      <c r="W109" s="237" t="s">
        <v>93</v>
      </c>
    </row>
    <row r="110" spans="1:23" s="1" customFormat="1" ht="12.75">
      <c r="A110" s="679"/>
      <c r="B110" s="673"/>
      <c r="C110" s="667"/>
      <c r="D110" s="667"/>
      <c r="E110" s="667"/>
      <c r="F110" s="667"/>
      <c r="G110" s="667"/>
      <c r="H110" s="667"/>
      <c r="I110" s="667"/>
      <c r="J110" s="667"/>
      <c r="K110" s="667"/>
      <c r="L110" s="667"/>
      <c r="M110" s="667"/>
      <c r="N110" s="667"/>
      <c r="O110" s="667"/>
      <c r="P110" s="667"/>
      <c r="Q110" s="667"/>
      <c r="R110" s="667"/>
      <c r="S110" s="667"/>
      <c r="T110" s="668" t="s">
        <v>118</v>
      </c>
      <c r="U110" s="667">
        <v>94</v>
      </c>
      <c r="V110" s="667">
        <v>2340</v>
      </c>
      <c r="W110" s="237" t="s">
        <v>92</v>
      </c>
    </row>
    <row r="111" spans="1:23" s="1" customFormat="1" ht="12.75">
      <c r="A111" s="679"/>
      <c r="B111" s="673"/>
      <c r="C111" s="667"/>
      <c r="D111" s="667"/>
      <c r="E111" s="667"/>
      <c r="F111" s="667"/>
      <c r="G111" s="667"/>
      <c r="H111" s="667"/>
      <c r="I111" s="667"/>
      <c r="J111" s="667"/>
      <c r="K111" s="667"/>
      <c r="L111" s="667"/>
      <c r="M111" s="667"/>
      <c r="N111" s="667"/>
      <c r="O111" s="667"/>
      <c r="P111" s="667"/>
      <c r="Q111" s="667"/>
      <c r="R111" s="667"/>
      <c r="S111" s="667"/>
      <c r="T111" s="668"/>
      <c r="U111" s="667"/>
      <c r="V111" s="667"/>
      <c r="W111" s="237" t="s">
        <v>93</v>
      </c>
    </row>
    <row r="112" spans="1:23" s="1" customFormat="1" ht="13.5" thickBot="1">
      <c r="A112" s="680"/>
      <c r="B112" s="682"/>
      <c r="C112" s="243">
        <v>94</v>
      </c>
      <c r="D112" s="243" t="s">
        <v>119</v>
      </c>
      <c r="E112" s="243">
        <v>1300</v>
      </c>
      <c r="F112" s="243" t="s">
        <v>81</v>
      </c>
      <c r="G112" s="243">
        <v>24</v>
      </c>
      <c r="H112" s="243"/>
      <c r="I112" s="243">
        <v>24</v>
      </c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4"/>
      <c r="U112" s="243"/>
      <c r="V112" s="243"/>
      <c r="W112" s="239"/>
    </row>
    <row r="113" spans="1:23" s="1" customFormat="1" ht="16.5" customHeight="1">
      <c r="A113" s="666">
        <v>10</v>
      </c>
      <c r="B113" s="673" t="s">
        <v>39</v>
      </c>
      <c r="C113" s="240"/>
      <c r="D113" s="240"/>
      <c r="E113" s="240"/>
      <c r="F113" s="240"/>
      <c r="G113" s="240"/>
      <c r="H113" s="240"/>
      <c r="I113" s="240"/>
      <c r="J113" s="240" t="s">
        <v>120</v>
      </c>
      <c r="K113" s="240" t="s">
        <v>121</v>
      </c>
      <c r="L113" s="240" t="s">
        <v>27</v>
      </c>
      <c r="M113" s="240"/>
      <c r="N113" s="240"/>
      <c r="O113" s="240"/>
      <c r="P113" s="240"/>
      <c r="Q113" s="240"/>
      <c r="R113" s="240"/>
      <c r="S113" s="240"/>
      <c r="T113" s="250" t="s">
        <v>122</v>
      </c>
      <c r="U113" s="240">
        <v>56</v>
      </c>
      <c r="V113" s="240">
        <v>600</v>
      </c>
      <c r="W113" s="240" t="s">
        <v>104</v>
      </c>
    </row>
    <row r="114" spans="1:23" s="1" customFormat="1" ht="18" customHeight="1">
      <c r="A114" s="666"/>
      <c r="B114" s="673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238" t="s">
        <v>123</v>
      </c>
      <c r="U114" s="162">
        <v>80</v>
      </c>
      <c r="V114" s="162">
        <v>425</v>
      </c>
      <c r="W114" s="162" t="s">
        <v>66</v>
      </c>
    </row>
    <row r="115" spans="1:23" s="1" customFormat="1" ht="13.5" thickBot="1">
      <c r="A115" s="666"/>
      <c r="B115" s="673"/>
      <c r="C115" s="241"/>
      <c r="D115" s="241"/>
      <c r="E115" s="241"/>
      <c r="F115" s="241"/>
      <c r="G115" s="241"/>
      <c r="H115" s="241"/>
      <c r="I115" s="241"/>
      <c r="J115" s="241"/>
      <c r="K115" s="241"/>
      <c r="L115" s="241"/>
      <c r="M115" s="241"/>
      <c r="N115" s="241"/>
      <c r="O115" s="241"/>
      <c r="P115" s="241"/>
      <c r="Q115" s="241"/>
      <c r="R115" s="241"/>
      <c r="S115" s="241"/>
      <c r="T115" s="242" t="s">
        <v>39</v>
      </c>
      <c r="U115" s="241">
        <v>56</v>
      </c>
      <c r="V115" s="241">
        <v>1200</v>
      </c>
      <c r="W115" s="241" t="s">
        <v>104</v>
      </c>
    </row>
    <row r="116" spans="1:23" s="1" customFormat="1" ht="12.75">
      <c r="A116" s="678">
        <v>11</v>
      </c>
      <c r="B116" s="681" t="s">
        <v>24</v>
      </c>
      <c r="C116" s="676"/>
      <c r="D116" s="676"/>
      <c r="E116" s="676"/>
      <c r="F116" s="676"/>
      <c r="G116" s="676"/>
      <c r="H116" s="676"/>
      <c r="I116" s="676"/>
      <c r="J116" s="676" t="s">
        <v>124</v>
      </c>
      <c r="K116" s="676" t="s">
        <v>26</v>
      </c>
      <c r="L116" s="676" t="s">
        <v>70</v>
      </c>
      <c r="M116" s="676"/>
      <c r="N116" s="676"/>
      <c r="O116" s="676"/>
      <c r="P116" s="676"/>
      <c r="Q116" s="676"/>
      <c r="R116" s="676"/>
      <c r="S116" s="676"/>
      <c r="T116" s="677" t="s">
        <v>125</v>
      </c>
      <c r="U116" s="676">
        <v>80</v>
      </c>
      <c r="V116" s="676">
        <v>340</v>
      </c>
      <c r="W116" s="236" t="s">
        <v>126</v>
      </c>
    </row>
    <row r="117" spans="1:23" s="1" customFormat="1" ht="12.75">
      <c r="A117" s="679"/>
      <c r="B117" s="673"/>
      <c r="C117" s="667"/>
      <c r="D117" s="667"/>
      <c r="E117" s="667"/>
      <c r="F117" s="667"/>
      <c r="G117" s="667"/>
      <c r="H117" s="667"/>
      <c r="I117" s="667"/>
      <c r="J117" s="667"/>
      <c r="K117" s="667"/>
      <c r="L117" s="667"/>
      <c r="M117" s="667"/>
      <c r="N117" s="667"/>
      <c r="O117" s="667"/>
      <c r="P117" s="667"/>
      <c r="Q117" s="667"/>
      <c r="R117" s="667"/>
      <c r="S117" s="667"/>
      <c r="T117" s="668"/>
      <c r="U117" s="667"/>
      <c r="V117" s="667"/>
      <c r="W117" s="237" t="s">
        <v>30</v>
      </c>
    </row>
    <row r="118" spans="1:23" s="1" customFormat="1" ht="12.75">
      <c r="A118" s="679"/>
      <c r="B118" s="673"/>
      <c r="C118" s="667"/>
      <c r="D118" s="667"/>
      <c r="E118" s="667"/>
      <c r="F118" s="667"/>
      <c r="G118" s="667"/>
      <c r="H118" s="667"/>
      <c r="I118" s="667"/>
      <c r="J118" s="667"/>
      <c r="K118" s="667"/>
      <c r="L118" s="667"/>
      <c r="M118" s="667"/>
      <c r="N118" s="667"/>
      <c r="O118" s="667"/>
      <c r="P118" s="667"/>
      <c r="Q118" s="667"/>
      <c r="R118" s="667"/>
      <c r="S118" s="667"/>
      <c r="T118" s="668" t="s">
        <v>127</v>
      </c>
      <c r="U118" s="667">
        <v>80</v>
      </c>
      <c r="V118" s="667">
        <v>520</v>
      </c>
      <c r="W118" s="237" t="s">
        <v>128</v>
      </c>
    </row>
    <row r="119" spans="1:23" s="1" customFormat="1" ht="12.75">
      <c r="A119" s="679"/>
      <c r="B119" s="673"/>
      <c r="C119" s="667"/>
      <c r="D119" s="667"/>
      <c r="E119" s="667"/>
      <c r="F119" s="667"/>
      <c r="G119" s="667"/>
      <c r="H119" s="667"/>
      <c r="I119" s="667"/>
      <c r="J119" s="667"/>
      <c r="K119" s="667"/>
      <c r="L119" s="667"/>
      <c r="M119" s="667"/>
      <c r="N119" s="667"/>
      <c r="O119" s="667"/>
      <c r="P119" s="667"/>
      <c r="Q119" s="667"/>
      <c r="R119" s="667"/>
      <c r="S119" s="667"/>
      <c r="T119" s="668"/>
      <c r="U119" s="667"/>
      <c r="V119" s="667"/>
      <c r="W119" s="237" t="s">
        <v>90</v>
      </c>
    </row>
    <row r="120" spans="1:23" s="1" customFormat="1" ht="12.75">
      <c r="A120" s="679"/>
      <c r="B120" s="673"/>
      <c r="C120" s="667"/>
      <c r="D120" s="667"/>
      <c r="E120" s="667"/>
      <c r="F120" s="667"/>
      <c r="G120" s="667"/>
      <c r="H120" s="667"/>
      <c r="I120" s="667"/>
      <c r="J120" s="667"/>
      <c r="K120" s="667"/>
      <c r="L120" s="667"/>
      <c r="M120" s="667"/>
      <c r="N120" s="667"/>
      <c r="O120" s="667"/>
      <c r="P120" s="667"/>
      <c r="Q120" s="667"/>
      <c r="R120" s="667"/>
      <c r="S120" s="667"/>
      <c r="T120" s="668" t="s">
        <v>129</v>
      </c>
      <c r="U120" s="667">
        <v>80</v>
      </c>
      <c r="V120" s="667">
        <v>160</v>
      </c>
      <c r="W120" s="237" t="s">
        <v>29</v>
      </c>
    </row>
    <row r="121" spans="1:23" s="1" customFormat="1" ht="12.75">
      <c r="A121" s="679"/>
      <c r="B121" s="673"/>
      <c r="C121" s="667"/>
      <c r="D121" s="667"/>
      <c r="E121" s="667"/>
      <c r="F121" s="667"/>
      <c r="G121" s="667"/>
      <c r="H121" s="667"/>
      <c r="I121" s="667"/>
      <c r="J121" s="667"/>
      <c r="K121" s="667"/>
      <c r="L121" s="667"/>
      <c r="M121" s="667"/>
      <c r="N121" s="667"/>
      <c r="O121" s="667"/>
      <c r="P121" s="667"/>
      <c r="Q121" s="667"/>
      <c r="R121" s="667"/>
      <c r="S121" s="667"/>
      <c r="T121" s="668"/>
      <c r="U121" s="667"/>
      <c r="V121" s="667"/>
      <c r="W121" s="237" t="s">
        <v>48</v>
      </c>
    </row>
    <row r="122" spans="1:23" s="1" customFormat="1" ht="12.75">
      <c r="A122" s="679"/>
      <c r="B122" s="673"/>
      <c r="C122" s="667"/>
      <c r="D122" s="667"/>
      <c r="E122" s="667"/>
      <c r="F122" s="667"/>
      <c r="G122" s="667"/>
      <c r="H122" s="667"/>
      <c r="I122" s="667"/>
      <c r="J122" s="667"/>
      <c r="K122" s="667"/>
      <c r="L122" s="667"/>
      <c r="M122" s="667"/>
      <c r="N122" s="667"/>
      <c r="O122" s="667"/>
      <c r="P122" s="667"/>
      <c r="Q122" s="667"/>
      <c r="R122" s="667"/>
      <c r="S122" s="667"/>
      <c r="T122" s="668" t="s">
        <v>130</v>
      </c>
      <c r="U122" s="667">
        <v>80</v>
      </c>
      <c r="V122" s="667">
        <v>140</v>
      </c>
      <c r="W122" s="237" t="s">
        <v>92</v>
      </c>
    </row>
    <row r="123" spans="1:23" s="1" customFormat="1" ht="12.75">
      <c r="A123" s="679"/>
      <c r="B123" s="673"/>
      <c r="C123" s="667"/>
      <c r="D123" s="667"/>
      <c r="E123" s="667"/>
      <c r="F123" s="667"/>
      <c r="G123" s="667"/>
      <c r="H123" s="667"/>
      <c r="I123" s="667"/>
      <c r="J123" s="667"/>
      <c r="K123" s="667"/>
      <c r="L123" s="667"/>
      <c r="M123" s="667"/>
      <c r="N123" s="667"/>
      <c r="O123" s="667"/>
      <c r="P123" s="667"/>
      <c r="Q123" s="667"/>
      <c r="R123" s="667"/>
      <c r="S123" s="667"/>
      <c r="T123" s="668"/>
      <c r="U123" s="667"/>
      <c r="V123" s="667"/>
      <c r="W123" s="237" t="s">
        <v>131</v>
      </c>
    </row>
    <row r="124" spans="1:23" s="1" customFormat="1" ht="12.75">
      <c r="A124" s="679"/>
      <c r="B124" s="673"/>
      <c r="C124" s="667"/>
      <c r="D124" s="667"/>
      <c r="E124" s="667"/>
      <c r="F124" s="667"/>
      <c r="G124" s="667"/>
      <c r="H124" s="667"/>
      <c r="I124" s="667"/>
      <c r="J124" s="667"/>
      <c r="K124" s="667"/>
      <c r="L124" s="667"/>
      <c r="M124" s="667"/>
      <c r="N124" s="667"/>
      <c r="O124" s="667"/>
      <c r="P124" s="667"/>
      <c r="Q124" s="667"/>
      <c r="R124" s="667"/>
      <c r="S124" s="667"/>
      <c r="T124" s="668" t="s">
        <v>132</v>
      </c>
      <c r="U124" s="667">
        <v>80</v>
      </c>
      <c r="V124" s="667">
        <v>65</v>
      </c>
      <c r="W124" s="237" t="s">
        <v>92</v>
      </c>
    </row>
    <row r="125" spans="1:23" s="1" customFormat="1" ht="12.75">
      <c r="A125" s="679"/>
      <c r="B125" s="673"/>
      <c r="C125" s="667"/>
      <c r="D125" s="667"/>
      <c r="E125" s="667"/>
      <c r="F125" s="667"/>
      <c r="G125" s="667"/>
      <c r="H125" s="667"/>
      <c r="I125" s="667"/>
      <c r="J125" s="667"/>
      <c r="K125" s="667"/>
      <c r="L125" s="667"/>
      <c r="M125" s="667"/>
      <c r="N125" s="667"/>
      <c r="O125" s="667"/>
      <c r="P125" s="667"/>
      <c r="Q125" s="667"/>
      <c r="R125" s="667"/>
      <c r="S125" s="667"/>
      <c r="T125" s="668"/>
      <c r="U125" s="667"/>
      <c r="V125" s="667"/>
      <c r="W125" s="237" t="s">
        <v>131</v>
      </c>
    </row>
    <row r="126" spans="1:23" s="1" customFormat="1" ht="21" customHeight="1" thickBot="1">
      <c r="A126" s="680"/>
      <c r="B126" s="682"/>
      <c r="C126" s="243"/>
      <c r="D126" s="243"/>
      <c r="E126" s="243"/>
      <c r="F126" s="243"/>
      <c r="G126" s="243"/>
      <c r="H126" s="243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4" t="s">
        <v>133</v>
      </c>
      <c r="U126" s="243">
        <v>74</v>
      </c>
      <c r="V126" s="243">
        <v>400</v>
      </c>
      <c r="W126" s="239" t="s">
        <v>37</v>
      </c>
    </row>
    <row r="127" spans="1:23" s="1" customFormat="1" ht="12.75">
      <c r="A127" s="666">
        <v>12</v>
      </c>
      <c r="B127" s="673" t="s">
        <v>24</v>
      </c>
      <c r="C127" s="669"/>
      <c r="D127" s="669"/>
      <c r="E127" s="669"/>
      <c r="F127" s="669"/>
      <c r="G127" s="669"/>
      <c r="H127" s="669"/>
      <c r="I127" s="669"/>
      <c r="J127" s="669" t="s">
        <v>134</v>
      </c>
      <c r="K127" s="669" t="s">
        <v>121</v>
      </c>
      <c r="L127" s="669" t="s">
        <v>58</v>
      </c>
      <c r="M127" s="669"/>
      <c r="N127" s="669"/>
      <c r="O127" s="669"/>
      <c r="P127" s="669"/>
      <c r="Q127" s="669"/>
      <c r="R127" s="669"/>
      <c r="S127" s="669"/>
      <c r="T127" s="670" t="s">
        <v>135</v>
      </c>
      <c r="U127" s="669">
        <v>72</v>
      </c>
      <c r="V127" s="669">
        <v>470</v>
      </c>
      <c r="W127" s="240" t="s">
        <v>136</v>
      </c>
    </row>
    <row r="128" spans="1:23" s="1" customFormat="1" ht="12.75">
      <c r="A128" s="666"/>
      <c r="B128" s="673"/>
      <c r="C128" s="667"/>
      <c r="D128" s="667"/>
      <c r="E128" s="667"/>
      <c r="F128" s="667"/>
      <c r="G128" s="667"/>
      <c r="H128" s="667"/>
      <c r="I128" s="667"/>
      <c r="J128" s="667"/>
      <c r="K128" s="667"/>
      <c r="L128" s="667"/>
      <c r="M128" s="667"/>
      <c r="N128" s="667"/>
      <c r="O128" s="667"/>
      <c r="P128" s="667"/>
      <c r="Q128" s="667"/>
      <c r="R128" s="667"/>
      <c r="S128" s="667"/>
      <c r="T128" s="668"/>
      <c r="U128" s="667"/>
      <c r="V128" s="667"/>
      <c r="W128" s="162" t="s">
        <v>48</v>
      </c>
    </row>
    <row r="129" spans="1:23" s="1" customFormat="1" ht="12.75">
      <c r="A129" s="666"/>
      <c r="B129" s="673"/>
      <c r="C129" s="667"/>
      <c r="D129" s="667"/>
      <c r="E129" s="667"/>
      <c r="F129" s="667"/>
      <c r="G129" s="667"/>
      <c r="H129" s="667"/>
      <c r="I129" s="667"/>
      <c r="J129" s="667"/>
      <c r="K129" s="667"/>
      <c r="L129" s="667"/>
      <c r="M129" s="667"/>
      <c r="N129" s="667"/>
      <c r="O129" s="667"/>
      <c r="P129" s="667"/>
      <c r="Q129" s="667"/>
      <c r="R129" s="667"/>
      <c r="S129" s="667"/>
      <c r="T129" s="668" t="s">
        <v>137</v>
      </c>
      <c r="U129" s="667">
        <v>73</v>
      </c>
      <c r="V129" s="667">
        <v>400</v>
      </c>
      <c r="W129" s="162" t="s">
        <v>138</v>
      </c>
    </row>
    <row r="130" spans="1:23" s="1" customFormat="1" ht="12.75">
      <c r="A130" s="666"/>
      <c r="B130" s="673"/>
      <c r="C130" s="667"/>
      <c r="D130" s="667"/>
      <c r="E130" s="667"/>
      <c r="F130" s="667"/>
      <c r="G130" s="667"/>
      <c r="H130" s="667"/>
      <c r="I130" s="667"/>
      <c r="J130" s="667"/>
      <c r="K130" s="667"/>
      <c r="L130" s="667"/>
      <c r="M130" s="667"/>
      <c r="N130" s="667"/>
      <c r="O130" s="667"/>
      <c r="P130" s="667"/>
      <c r="Q130" s="667"/>
      <c r="R130" s="667"/>
      <c r="S130" s="667"/>
      <c r="T130" s="668"/>
      <c r="U130" s="667"/>
      <c r="V130" s="667"/>
      <c r="W130" s="162" t="s">
        <v>30</v>
      </c>
    </row>
    <row r="131" spans="1:23" s="1" customFormat="1" ht="12.75">
      <c r="A131" s="666"/>
      <c r="B131" s="673"/>
      <c r="C131" s="667"/>
      <c r="D131" s="667"/>
      <c r="E131" s="667"/>
      <c r="F131" s="667"/>
      <c r="G131" s="667"/>
      <c r="H131" s="667"/>
      <c r="I131" s="667"/>
      <c r="J131" s="667"/>
      <c r="K131" s="667"/>
      <c r="L131" s="667"/>
      <c r="M131" s="667"/>
      <c r="N131" s="667"/>
      <c r="O131" s="667"/>
      <c r="P131" s="667"/>
      <c r="Q131" s="667"/>
      <c r="R131" s="667"/>
      <c r="S131" s="667"/>
      <c r="T131" s="668" t="s">
        <v>139</v>
      </c>
      <c r="U131" s="667">
        <v>74</v>
      </c>
      <c r="V131" s="667">
        <v>180</v>
      </c>
      <c r="W131" s="162" t="s">
        <v>136</v>
      </c>
    </row>
    <row r="132" spans="1:23" s="1" customFormat="1" ht="12.75">
      <c r="A132" s="666"/>
      <c r="B132" s="673"/>
      <c r="C132" s="667"/>
      <c r="D132" s="667"/>
      <c r="E132" s="667"/>
      <c r="F132" s="667"/>
      <c r="G132" s="667"/>
      <c r="H132" s="667"/>
      <c r="I132" s="667"/>
      <c r="J132" s="667"/>
      <c r="K132" s="667"/>
      <c r="L132" s="667"/>
      <c r="M132" s="667"/>
      <c r="N132" s="667"/>
      <c r="O132" s="667"/>
      <c r="P132" s="667"/>
      <c r="Q132" s="667"/>
      <c r="R132" s="667"/>
      <c r="S132" s="667"/>
      <c r="T132" s="668"/>
      <c r="U132" s="667"/>
      <c r="V132" s="667"/>
      <c r="W132" s="162" t="s">
        <v>48</v>
      </c>
    </row>
    <row r="133" spans="1:23" s="1" customFormat="1" ht="12.75">
      <c r="A133" s="666"/>
      <c r="B133" s="673"/>
      <c r="C133" s="667"/>
      <c r="D133" s="667"/>
      <c r="E133" s="667"/>
      <c r="F133" s="667"/>
      <c r="G133" s="667"/>
      <c r="H133" s="667"/>
      <c r="I133" s="667"/>
      <c r="J133" s="667"/>
      <c r="K133" s="667"/>
      <c r="L133" s="667"/>
      <c r="M133" s="667"/>
      <c r="N133" s="667"/>
      <c r="O133" s="667"/>
      <c r="P133" s="667"/>
      <c r="Q133" s="667"/>
      <c r="R133" s="667"/>
      <c r="S133" s="667"/>
      <c r="T133" s="668" t="s">
        <v>140</v>
      </c>
      <c r="U133" s="667">
        <v>74</v>
      </c>
      <c r="V133" s="667">
        <v>190</v>
      </c>
      <c r="W133" s="162" t="s">
        <v>136</v>
      </c>
    </row>
    <row r="134" spans="1:23" s="1" customFormat="1" ht="12.75">
      <c r="A134" s="666"/>
      <c r="B134" s="673"/>
      <c r="C134" s="667"/>
      <c r="D134" s="667"/>
      <c r="E134" s="667"/>
      <c r="F134" s="667"/>
      <c r="G134" s="667"/>
      <c r="H134" s="667"/>
      <c r="I134" s="667"/>
      <c r="J134" s="667"/>
      <c r="K134" s="667"/>
      <c r="L134" s="667"/>
      <c r="M134" s="667"/>
      <c r="N134" s="667"/>
      <c r="O134" s="667"/>
      <c r="P134" s="667"/>
      <c r="Q134" s="667"/>
      <c r="R134" s="667"/>
      <c r="S134" s="667"/>
      <c r="T134" s="668"/>
      <c r="U134" s="667"/>
      <c r="V134" s="667"/>
      <c r="W134" s="162" t="s">
        <v>48</v>
      </c>
    </row>
    <row r="135" spans="1:23" s="1" customFormat="1" ht="12.75">
      <c r="A135" s="666"/>
      <c r="B135" s="673"/>
      <c r="C135" s="667"/>
      <c r="D135" s="667"/>
      <c r="E135" s="667"/>
      <c r="F135" s="667"/>
      <c r="G135" s="667"/>
      <c r="H135" s="667"/>
      <c r="I135" s="667"/>
      <c r="J135" s="667"/>
      <c r="K135" s="667"/>
      <c r="L135" s="667"/>
      <c r="M135" s="667"/>
      <c r="N135" s="667"/>
      <c r="O135" s="667"/>
      <c r="P135" s="667"/>
      <c r="Q135" s="667"/>
      <c r="R135" s="667"/>
      <c r="S135" s="667"/>
      <c r="T135" s="668" t="s">
        <v>141</v>
      </c>
      <c r="U135" s="667">
        <v>85</v>
      </c>
      <c r="V135" s="667">
        <v>600</v>
      </c>
      <c r="W135" s="162" t="s">
        <v>92</v>
      </c>
    </row>
    <row r="136" spans="1:23" s="1" customFormat="1" ht="12.75">
      <c r="A136" s="666"/>
      <c r="B136" s="673"/>
      <c r="C136" s="667"/>
      <c r="D136" s="667"/>
      <c r="E136" s="667"/>
      <c r="F136" s="667"/>
      <c r="G136" s="667"/>
      <c r="H136" s="667"/>
      <c r="I136" s="667"/>
      <c r="J136" s="667"/>
      <c r="K136" s="667"/>
      <c r="L136" s="667"/>
      <c r="M136" s="667"/>
      <c r="N136" s="667"/>
      <c r="O136" s="667"/>
      <c r="P136" s="667"/>
      <c r="Q136" s="667"/>
      <c r="R136" s="667"/>
      <c r="S136" s="667"/>
      <c r="T136" s="668"/>
      <c r="U136" s="667"/>
      <c r="V136" s="667"/>
      <c r="W136" s="162" t="s">
        <v>142</v>
      </c>
    </row>
    <row r="137" spans="1:23" s="1" customFormat="1" ht="19.5" customHeight="1">
      <c r="A137" s="666"/>
      <c r="B137" s="673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238" t="s">
        <v>143</v>
      </c>
      <c r="U137" s="162">
        <v>89</v>
      </c>
      <c r="V137" s="162">
        <v>650</v>
      </c>
      <c r="W137" s="162" t="s">
        <v>66</v>
      </c>
    </row>
    <row r="138" spans="1:23" s="1" customFormat="1" ht="25.5" customHeight="1">
      <c r="A138" s="666"/>
      <c r="B138" s="673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238" t="s">
        <v>144</v>
      </c>
      <c r="U138" s="162">
        <v>77</v>
      </c>
      <c r="V138" s="162">
        <v>240</v>
      </c>
      <c r="W138" s="162" t="s">
        <v>66</v>
      </c>
    </row>
    <row r="139" spans="1:23" s="1" customFormat="1" ht="25.5" customHeight="1" thickBot="1">
      <c r="A139" s="666"/>
      <c r="B139" s="673"/>
      <c r="C139" s="241"/>
      <c r="D139" s="241"/>
      <c r="E139" s="241"/>
      <c r="F139" s="241"/>
      <c r="G139" s="241"/>
      <c r="H139" s="241"/>
      <c r="I139" s="241"/>
      <c r="J139" s="241"/>
      <c r="K139" s="241"/>
      <c r="L139" s="241"/>
      <c r="M139" s="241"/>
      <c r="N139" s="241"/>
      <c r="O139" s="241"/>
      <c r="P139" s="241"/>
      <c r="Q139" s="241"/>
      <c r="R139" s="241"/>
      <c r="S139" s="241"/>
      <c r="T139" s="242" t="s">
        <v>145</v>
      </c>
      <c r="U139" s="241">
        <v>83</v>
      </c>
      <c r="V139" s="241">
        <v>760</v>
      </c>
      <c r="W139" s="241" t="s">
        <v>38</v>
      </c>
    </row>
    <row r="140" spans="1:23" s="1" customFormat="1" ht="12.75">
      <c r="A140" s="678">
        <v>13</v>
      </c>
      <c r="B140" s="681" t="s">
        <v>112</v>
      </c>
      <c r="C140" s="245"/>
      <c r="D140" s="245"/>
      <c r="E140" s="245"/>
      <c r="F140" s="245"/>
      <c r="G140" s="245"/>
      <c r="H140" s="245"/>
      <c r="I140" s="245"/>
      <c r="J140" s="245" t="s">
        <v>146</v>
      </c>
      <c r="K140" s="245" t="s">
        <v>26</v>
      </c>
      <c r="L140" s="245" t="s">
        <v>58</v>
      </c>
      <c r="M140" s="245"/>
      <c r="N140" s="245"/>
      <c r="O140" s="245"/>
      <c r="P140" s="245"/>
      <c r="Q140" s="245"/>
      <c r="R140" s="245"/>
      <c r="S140" s="245"/>
      <c r="T140" s="246" t="s">
        <v>147</v>
      </c>
      <c r="U140" s="245"/>
      <c r="V140" s="245"/>
      <c r="W140" s="236"/>
    </row>
    <row r="141" spans="1:23" s="1" customFormat="1" ht="12.75">
      <c r="A141" s="679"/>
      <c r="B141" s="673"/>
      <c r="C141" s="667"/>
      <c r="D141" s="667"/>
      <c r="E141" s="667"/>
      <c r="F141" s="667"/>
      <c r="G141" s="667"/>
      <c r="H141" s="667"/>
      <c r="I141" s="667"/>
      <c r="J141" s="667"/>
      <c r="K141" s="667"/>
      <c r="L141" s="667"/>
      <c r="M141" s="667"/>
      <c r="N141" s="667"/>
      <c r="O141" s="667"/>
      <c r="P141" s="667"/>
      <c r="Q141" s="667"/>
      <c r="R141" s="667"/>
      <c r="S141" s="667"/>
      <c r="T141" s="668" t="s">
        <v>148</v>
      </c>
      <c r="U141" s="667">
        <v>86</v>
      </c>
      <c r="V141" s="667">
        <v>160</v>
      </c>
      <c r="W141" s="237" t="s">
        <v>86</v>
      </c>
    </row>
    <row r="142" spans="1:23" s="1" customFormat="1" ht="12.75">
      <c r="A142" s="679"/>
      <c r="B142" s="673"/>
      <c r="C142" s="667"/>
      <c r="D142" s="667"/>
      <c r="E142" s="667"/>
      <c r="F142" s="667"/>
      <c r="G142" s="667"/>
      <c r="H142" s="667"/>
      <c r="I142" s="667"/>
      <c r="J142" s="667"/>
      <c r="K142" s="667"/>
      <c r="L142" s="667"/>
      <c r="M142" s="667"/>
      <c r="N142" s="667"/>
      <c r="O142" s="667"/>
      <c r="P142" s="667"/>
      <c r="Q142" s="667"/>
      <c r="R142" s="667"/>
      <c r="S142" s="667"/>
      <c r="T142" s="668"/>
      <c r="U142" s="667"/>
      <c r="V142" s="667"/>
      <c r="W142" s="237" t="s">
        <v>149</v>
      </c>
    </row>
    <row r="143" spans="1:23" s="1" customFormat="1" ht="12.75">
      <c r="A143" s="679"/>
      <c r="B143" s="673"/>
      <c r="C143" s="667"/>
      <c r="D143" s="667"/>
      <c r="E143" s="667"/>
      <c r="F143" s="667"/>
      <c r="G143" s="667"/>
      <c r="H143" s="667"/>
      <c r="I143" s="667"/>
      <c r="J143" s="667"/>
      <c r="K143" s="667"/>
      <c r="L143" s="667"/>
      <c r="M143" s="667"/>
      <c r="N143" s="667"/>
      <c r="O143" s="667"/>
      <c r="P143" s="667"/>
      <c r="Q143" s="667"/>
      <c r="R143" s="667"/>
      <c r="S143" s="667"/>
      <c r="T143" s="668" t="s">
        <v>150</v>
      </c>
      <c r="U143" s="667">
        <v>86</v>
      </c>
      <c r="V143" s="667">
        <v>270</v>
      </c>
      <c r="W143" s="237" t="s">
        <v>151</v>
      </c>
    </row>
    <row r="144" spans="1:23" s="1" customFormat="1" ht="12.75">
      <c r="A144" s="679"/>
      <c r="B144" s="673"/>
      <c r="C144" s="667"/>
      <c r="D144" s="667"/>
      <c r="E144" s="667"/>
      <c r="F144" s="667"/>
      <c r="G144" s="667"/>
      <c r="H144" s="667"/>
      <c r="I144" s="667"/>
      <c r="J144" s="667"/>
      <c r="K144" s="667"/>
      <c r="L144" s="667"/>
      <c r="M144" s="667"/>
      <c r="N144" s="667"/>
      <c r="O144" s="667"/>
      <c r="P144" s="667"/>
      <c r="Q144" s="667"/>
      <c r="R144" s="667"/>
      <c r="S144" s="667"/>
      <c r="T144" s="668"/>
      <c r="U144" s="667"/>
      <c r="V144" s="667"/>
      <c r="W144" s="237" t="s">
        <v>152</v>
      </c>
    </row>
    <row r="145" spans="1:23" s="1" customFormat="1" ht="12.75">
      <c r="A145" s="679"/>
      <c r="B145" s="673"/>
      <c r="C145" s="667"/>
      <c r="D145" s="667"/>
      <c r="E145" s="667"/>
      <c r="F145" s="667"/>
      <c r="G145" s="667"/>
      <c r="H145" s="667"/>
      <c r="I145" s="667"/>
      <c r="J145" s="667"/>
      <c r="K145" s="667"/>
      <c r="L145" s="667"/>
      <c r="M145" s="667"/>
      <c r="N145" s="667"/>
      <c r="O145" s="667"/>
      <c r="P145" s="667"/>
      <c r="Q145" s="667"/>
      <c r="R145" s="667"/>
      <c r="S145" s="667"/>
      <c r="T145" s="668" t="s">
        <v>153</v>
      </c>
      <c r="U145" s="667">
        <v>87</v>
      </c>
      <c r="V145" s="667">
        <v>270</v>
      </c>
      <c r="W145" s="237" t="s">
        <v>86</v>
      </c>
    </row>
    <row r="146" spans="1:23" s="1" customFormat="1" ht="12.75">
      <c r="A146" s="679"/>
      <c r="B146" s="673"/>
      <c r="C146" s="667"/>
      <c r="D146" s="667"/>
      <c r="E146" s="667"/>
      <c r="F146" s="667"/>
      <c r="G146" s="667"/>
      <c r="H146" s="667"/>
      <c r="I146" s="667"/>
      <c r="J146" s="667"/>
      <c r="K146" s="667"/>
      <c r="L146" s="667"/>
      <c r="M146" s="667"/>
      <c r="N146" s="667"/>
      <c r="O146" s="667"/>
      <c r="P146" s="667"/>
      <c r="Q146" s="667"/>
      <c r="R146" s="667"/>
      <c r="S146" s="667"/>
      <c r="T146" s="668"/>
      <c r="U146" s="667"/>
      <c r="V146" s="667"/>
      <c r="W146" s="237" t="s">
        <v>154</v>
      </c>
    </row>
    <row r="147" spans="1:23" s="1" customFormat="1" ht="12.75">
      <c r="A147" s="679"/>
      <c r="B147" s="673"/>
      <c r="C147" s="667"/>
      <c r="D147" s="667"/>
      <c r="E147" s="667"/>
      <c r="F147" s="667"/>
      <c r="G147" s="667"/>
      <c r="H147" s="667"/>
      <c r="I147" s="667"/>
      <c r="J147" s="667"/>
      <c r="K147" s="667"/>
      <c r="L147" s="667"/>
      <c r="M147" s="667"/>
      <c r="N147" s="667"/>
      <c r="O147" s="667"/>
      <c r="P147" s="667"/>
      <c r="Q147" s="667"/>
      <c r="R147" s="667"/>
      <c r="S147" s="667"/>
      <c r="T147" s="668" t="s">
        <v>155</v>
      </c>
      <c r="U147" s="667">
        <v>87</v>
      </c>
      <c r="V147" s="667">
        <v>270</v>
      </c>
      <c r="W147" s="237" t="s">
        <v>86</v>
      </c>
    </row>
    <row r="148" spans="1:23" s="1" customFormat="1" ht="12.75">
      <c r="A148" s="679"/>
      <c r="B148" s="673"/>
      <c r="C148" s="667"/>
      <c r="D148" s="667"/>
      <c r="E148" s="667"/>
      <c r="F148" s="667"/>
      <c r="G148" s="667"/>
      <c r="H148" s="667"/>
      <c r="I148" s="667"/>
      <c r="J148" s="667"/>
      <c r="K148" s="667"/>
      <c r="L148" s="667"/>
      <c r="M148" s="667"/>
      <c r="N148" s="667"/>
      <c r="O148" s="667"/>
      <c r="P148" s="667"/>
      <c r="Q148" s="667"/>
      <c r="R148" s="667"/>
      <c r="S148" s="667"/>
      <c r="T148" s="668"/>
      <c r="U148" s="667"/>
      <c r="V148" s="667"/>
      <c r="W148" s="237" t="s">
        <v>154</v>
      </c>
    </row>
    <row r="149" spans="1:23" s="1" customFormat="1" ht="25.5">
      <c r="A149" s="679"/>
      <c r="B149" s="673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238" t="s">
        <v>156</v>
      </c>
      <c r="U149" s="162">
        <v>87</v>
      </c>
      <c r="V149" s="162">
        <v>350</v>
      </c>
      <c r="W149" s="237" t="s">
        <v>157</v>
      </c>
    </row>
    <row r="150" spans="1:23" s="1" customFormat="1" ht="25.5">
      <c r="A150" s="679"/>
      <c r="B150" s="673"/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238" t="s">
        <v>158</v>
      </c>
      <c r="U150" s="162">
        <v>86</v>
      </c>
      <c r="V150" s="162">
        <v>180</v>
      </c>
      <c r="W150" s="237" t="s">
        <v>159</v>
      </c>
    </row>
    <row r="151" spans="1:23" s="1" customFormat="1" ht="12.75">
      <c r="A151" s="679"/>
      <c r="B151" s="673"/>
      <c r="C151" s="667"/>
      <c r="D151" s="667"/>
      <c r="E151" s="667"/>
      <c r="F151" s="667"/>
      <c r="G151" s="667"/>
      <c r="H151" s="667"/>
      <c r="I151" s="667"/>
      <c r="J151" s="667"/>
      <c r="K151" s="667"/>
      <c r="L151" s="667"/>
      <c r="M151" s="667"/>
      <c r="N151" s="667"/>
      <c r="O151" s="667"/>
      <c r="P151" s="667"/>
      <c r="Q151" s="667"/>
      <c r="R151" s="667"/>
      <c r="S151" s="667"/>
      <c r="T151" s="668" t="s">
        <v>160</v>
      </c>
      <c r="U151" s="667">
        <v>86</v>
      </c>
      <c r="V151" s="667">
        <v>210</v>
      </c>
      <c r="W151" s="237" t="s">
        <v>151</v>
      </c>
    </row>
    <row r="152" spans="1:23" s="1" customFormat="1" ht="13.5" thickBot="1">
      <c r="A152" s="680"/>
      <c r="B152" s="682"/>
      <c r="C152" s="671"/>
      <c r="D152" s="671"/>
      <c r="E152" s="671"/>
      <c r="F152" s="671"/>
      <c r="G152" s="671"/>
      <c r="H152" s="671"/>
      <c r="I152" s="671"/>
      <c r="J152" s="671"/>
      <c r="K152" s="671"/>
      <c r="L152" s="671"/>
      <c r="M152" s="671"/>
      <c r="N152" s="671"/>
      <c r="O152" s="671"/>
      <c r="P152" s="671"/>
      <c r="Q152" s="671"/>
      <c r="R152" s="671"/>
      <c r="S152" s="671"/>
      <c r="T152" s="675"/>
      <c r="U152" s="671"/>
      <c r="V152" s="671"/>
      <c r="W152" s="239" t="s">
        <v>152</v>
      </c>
    </row>
    <row r="153" spans="1:23" s="1" customFormat="1" ht="12.75">
      <c r="A153" s="666">
        <v>14</v>
      </c>
      <c r="B153" s="673" t="s">
        <v>161</v>
      </c>
      <c r="C153" s="240">
        <v>63</v>
      </c>
      <c r="D153" s="240" t="s">
        <v>162</v>
      </c>
      <c r="E153" s="240">
        <v>130</v>
      </c>
      <c r="F153" s="240" t="s">
        <v>81</v>
      </c>
      <c r="G153" s="240">
        <v>3</v>
      </c>
      <c r="H153" s="240"/>
      <c r="I153" s="240">
        <v>3</v>
      </c>
      <c r="J153" s="240" t="s">
        <v>163</v>
      </c>
      <c r="K153" s="240" t="s">
        <v>26</v>
      </c>
      <c r="L153" s="240" t="s">
        <v>164</v>
      </c>
      <c r="M153" s="240" t="s">
        <v>165</v>
      </c>
      <c r="N153" s="240">
        <v>63</v>
      </c>
      <c r="O153" s="240">
        <v>270</v>
      </c>
      <c r="P153" s="240" t="s">
        <v>166</v>
      </c>
      <c r="Q153" s="240">
        <v>11</v>
      </c>
      <c r="R153" s="240"/>
      <c r="S153" s="240">
        <v>11</v>
      </c>
      <c r="T153" s="250" t="s">
        <v>167</v>
      </c>
      <c r="U153" s="240">
        <v>79</v>
      </c>
      <c r="V153" s="240">
        <v>450</v>
      </c>
      <c r="W153" s="240" t="s">
        <v>37</v>
      </c>
    </row>
    <row r="154" spans="1:23" s="1" customFormat="1" ht="12.75">
      <c r="A154" s="666"/>
      <c r="B154" s="673"/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 t="s">
        <v>165</v>
      </c>
      <c r="N154" s="162">
        <v>6</v>
      </c>
      <c r="O154" s="162">
        <v>740</v>
      </c>
      <c r="P154" s="162" t="s">
        <v>168</v>
      </c>
      <c r="Q154" s="162"/>
      <c r="R154" s="162">
        <v>25</v>
      </c>
      <c r="S154" s="162">
        <v>25</v>
      </c>
      <c r="T154" s="238" t="s">
        <v>169</v>
      </c>
      <c r="U154" s="162">
        <v>63</v>
      </c>
      <c r="V154" s="162">
        <v>870</v>
      </c>
      <c r="W154" s="162" t="s">
        <v>170</v>
      </c>
    </row>
    <row r="155" spans="1:23" s="1" customFormat="1" ht="20.25" customHeight="1" thickBot="1">
      <c r="A155" s="666"/>
      <c r="B155" s="673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2" t="s">
        <v>171</v>
      </c>
      <c r="U155" s="241">
        <v>86</v>
      </c>
      <c r="V155" s="241">
        <v>260</v>
      </c>
      <c r="W155" s="241" t="s">
        <v>38</v>
      </c>
    </row>
    <row r="156" spans="1:23" s="1" customFormat="1" ht="12.75">
      <c r="A156" s="678">
        <v>15</v>
      </c>
      <c r="B156" s="681" t="s">
        <v>39</v>
      </c>
      <c r="C156" s="676"/>
      <c r="D156" s="676"/>
      <c r="E156" s="676"/>
      <c r="F156" s="676"/>
      <c r="G156" s="676"/>
      <c r="H156" s="676"/>
      <c r="I156" s="676"/>
      <c r="J156" s="676" t="s">
        <v>172</v>
      </c>
      <c r="K156" s="676" t="s">
        <v>26</v>
      </c>
      <c r="L156" s="676" t="s">
        <v>173</v>
      </c>
      <c r="M156" s="676" t="s">
        <v>172</v>
      </c>
      <c r="N156" s="676">
        <v>70</v>
      </c>
      <c r="O156" s="676">
        <v>210</v>
      </c>
      <c r="P156" s="676" t="s">
        <v>174</v>
      </c>
      <c r="Q156" s="676">
        <v>7</v>
      </c>
      <c r="R156" s="676"/>
      <c r="S156" s="676">
        <v>7</v>
      </c>
      <c r="T156" s="677" t="s">
        <v>175</v>
      </c>
      <c r="U156" s="676">
        <v>86</v>
      </c>
      <c r="V156" s="676">
        <v>590</v>
      </c>
      <c r="W156" s="236" t="s">
        <v>151</v>
      </c>
    </row>
    <row r="157" spans="1:23" s="1" customFormat="1" ht="12.75">
      <c r="A157" s="679"/>
      <c r="B157" s="673"/>
      <c r="C157" s="667"/>
      <c r="D157" s="667"/>
      <c r="E157" s="667"/>
      <c r="F157" s="667"/>
      <c r="G157" s="667"/>
      <c r="H157" s="667"/>
      <c r="I157" s="667"/>
      <c r="J157" s="667"/>
      <c r="K157" s="667"/>
      <c r="L157" s="667"/>
      <c r="M157" s="667"/>
      <c r="N157" s="667"/>
      <c r="O157" s="667"/>
      <c r="P157" s="667"/>
      <c r="Q157" s="667"/>
      <c r="R157" s="667"/>
      <c r="S157" s="667"/>
      <c r="T157" s="668"/>
      <c r="U157" s="667"/>
      <c r="V157" s="667"/>
      <c r="W157" s="237" t="s">
        <v>152</v>
      </c>
    </row>
    <row r="158" spans="1:23" s="1" customFormat="1" ht="12.75">
      <c r="A158" s="679"/>
      <c r="B158" s="673"/>
      <c r="C158" s="667"/>
      <c r="D158" s="667"/>
      <c r="E158" s="667"/>
      <c r="F158" s="667"/>
      <c r="G158" s="667"/>
      <c r="H158" s="667"/>
      <c r="I158" s="667"/>
      <c r="J158" s="667"/>
      <c r="K158" s="667"/>
      <c r="L158" s="667"/>
      <c r="M158" s="667"/>
      <c r="N158" s="667"/>
      <c r="O158" s="667"/>
      <c r="P158" s="667"/>
      <c r="Q158" s="667"/>
      <c r="R158" s="667"/>
      <c r="S158" s="667"/>
      <c r="T158" s="668" t="s">
        <v>176</v>
      </c>
      <c r="U158" s="667">
        <v>86</v>
      </c>
      <c r="V158" s="667">
        <v>90</v>
      </c>
      <c r="W158" s="237" t="s">
        <v>151</v>
      </c>
    </row>
    <row r="159" spans="1:23" s="1" customFormat="1" ht="12.75">
      <c r="A159" s="679"/>
      <c r="B159" s="673"/>
      <c r="C159" s="667"/>
      <c r="D159" s="667"/>
      <c r="E159" s="667"/>
      <c r="F159" s="667"/>
      <c r="G159" s="667"/>
      <c r="H159" s="667"/>
      <c r="I159" s="667"/>
      <c r="J159" s="667"/>
      <c r="K159" s="667"/>
      <c r="L159" s="667"/>
      <c r="M159" s="667"/>
      <c r="N159" s="667"/>
      <c r="O159" s="667"/>
      <c r="P159" s="667"/>
      <c r="Q159" s="667"/>
      <c r="R159" s="667"/>
      <c r="S159" s="667"/>
      <c r="T159" s="668"/>
      <c r="U159" s="667"/>
      <c r="V159" s="667"/>
      <c r="W159" s="237" t="s">
        <v>152</v>
      </c>
    </row>
    <row r="160" spans="1:23" s="1" customFormat="1" ht="12.75">
      <c r="A160" s="679"/>
      <c r="B160" s="673"/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238" t="s">
        <v>177</v>
      </c>
      <c r="U160" s="162">
        <v>86</v>
      </c>
      <c r="V160" s="162">
        <v>770</v>
      </c>
      <c r="W160" s="237" t="s">
        <v>66</v>
      </c>
    </row>
    <row r="161" spans="1:23" s="1" customFormat="1" ht="12.75">
      <c r="A161" s="679"/>
      <c r="B161" s="673"/>
      <c r="C161" s="667"/>
      <c r="D161" s="667"/>
      <c r="E161" s="667"/>
      <c r="F161" s="667"/>
      <c r="G161" s="667"/>
      <c r="H161" s="667"/>
      <c r="I161" s="667"/>
      <c r="J161" s="667"/>
      <c r="K161" s="667"/>
      <c r="L161" s="667"/>
      <c r="M161" s="667"/>
      <c r="N161" s="667"/>
      <c r="O161" s="667"/>
      <c r="P161" s="667"/>
      <c r="Q161" s="667"/>
      <c r="R161" s="667"/>
      <c r="S161" s="667"/>
      <c r="T161" s="668" t="s">
        <v>178</v>
      </c>
      <c r="U161" s="667">
        <v>86</v>
      </c>
      <c r="V161" s="667">
        <v>580</v>
      </c>
      <c r="W161" s="687" t="s">
        <v>66</v>
      </c>
    </row>
    <row r="162" spans="1:23" s="1" customFormat="1" ht="13.5" thickBot="1">
      <c r="A162" s="680"/>
      <c r="B162" s="682"/>
      <c r="C162" s="671"/>
      <c r="D162" s="671"/>
      <c r="E162" s="671"/>
      <c r="F162" s="671"/>
      <c r="G162" s="671"/>
      <c r="H162" s="671"/>
      <c r="I162" s="671"/>
      <c r="J162" s="671"/>
      <c r="K162" s="671"/>
      <c r="L162" s="671"/>
      <c r="M162" s="671"/>
      <c r="N162" s="671"/>
      <c r="O162" s="671"/>
      <c r="P162" s="671"/>
      <c r="Q162" s="671"/>
      <c r="R162" s="671"/>
      <c r="S162" s="671"/>
      <c r="T162" s="675"/>
      <c r="U162" s="671"/>
      <c r="V162" s="671"/>
      <c r="W162" s="692"/>
    </row>
    <row r="163" spans="1:23" s="1" customFormat="1" ht="12.75">
      <c r="A163" s="666">
        <v>16</v>
      </c>
      <c r="B163" s="673" t="s">
        <v>39</v>
      </c>
      <c r="C163" s="669"/>
      <c r="D163" s="669"/>
      <c r="E163" s="669"/>
      <c r="F163" s="669"/>
      <c r="G163" s="669"/>
      <c r="H163" s="669"/>
      <c r="I163" s="669"/>
      <c r="J163" s="669" t="s">
        <v>179</v>
      </c>
      <c r="K163" s="669" t="s">
        <v>121</v>
      </c>
      <c r="L163" s="669" t="s">
        <v>58</v>
      </c>
      <c r="M163" s="669" t="s">
        <v>179</v>
      </c>
      <c r="N163" s="669">
        <v>72</v>
      </c>
      <c r="O163" s="669">
        <v>320</v>
      </c>
      <c r="P163" s="669" t="s">
        <v>174</v>
      </c>
      <c r="Q163" s="669">
        <v>11</v>
      </c>
      <c r="R163" s="669"/>
      <c r="S163" s="669">
        <v>11</v>
      </c>
      <c r="T163" s="670" t="s">
        <v>485</v>
      </c>
      <c r="U163" s="669">
        <v>60</v>
      </c>
      <c r="V163" s="669">
        <v>480</v>
      </c>
      <c r="W163" s="240" t="s">
        <v>136</v>
      </c>
    </row>
    <row r="164" spans="1:23" s="1" customFormat="1" ht="12.75">
      <c r="A164" s="666"/>
      <c r="B164" s="673"/>
      <c r="C164" s="667"/>
      <c r="D164" s="667"/>
      <c r="E164" s="667"/>
      <c r="F164" s="667"/>
      <c r="G164" s="667"/>
      <c r="H164" s="667"/>
      <c r="I164" s="667"/>
      <c r="J164" s="667"/>
      <c r="K164" s="667"/>
      <c r="L164" s="667"/>
      <c r="M164" s="667"/>
      <c r="N164" s="667"/>
      <c r="O164" s="667"/>
      <c r="P164" s="667"/>
      <c r="Q164" s="667"/>
      <c r="R164" s="667"/>
      <c r="S164" s="667"/>
      <c r="T164" s="668"/>
      <c r="U164" s="667"/>
      <c r="V164" s="667"/>
      <c r="W164" s="162" t="s">
        <v>48</v>
      </c>
    </row>
    <row r="165" spans="1:23" s="1" customFormat="1" ht="12.75">
      <c r="A165" s="666"/>
      <c r="B165" s="673"/>
      <c r="C165" s="667"/>
      <c r="D165" s="667"/>
      <c r="E165" s="667"/>
      <c r="F165" s="667"/>
      <c r="G165" s="667"/>
      <c r="H165" s="667"/>
      <c r="I165" s="667"/>
      <c r="J165" s="667"/>
      <c r="K165" s="667"/>
      <c r="L165" s="667"/>
      <c r="M165" s="667"/>
      <c r="N165" s="667"/>
      <c r="O165" s="667"/>
      <c r="P165" s="667"/>
      <c r="Q165" s="667"/>
      <c r="R165" s="667"/>
      <c r="S165" s="667"/>
      <c r="T165" s="668" t="s">
        <v>486</v>
      </c>
      <c r="U165" s="667">
        <v>60</v>
      </c>
      <c r="V165" s="667">
        <v>120</v>
      </c>
      <c r="W165" s="162" t="s">
        <v>74</v>
      </c>
    </row>
    <row r="166" spans="1:23" s="1" customFormat="1" ht="12.75">
      <c r="A166" s="666"/>
      <c r="B166" s="673"/>
      <c r="C166" s="667"/>
      <c r="D166" s="667"/>
      <c r="E166" s="667"/>
      <c r="F166" s="667"/>
      <c r="G166" s="667"/>
      <c r="H166" s="667"/>
      <c r="I166" s="667"/>
      <c r="J166" s="667"/>
      <c r="K166" s="667"/>
      <c r="L166" s="667"/>
      <c r="M166" s="667"/>
      <c r="N166" s="667"/>
      <c r="O166" s="667"/>
      <c r="P166" s="667"/>
      <c r="Q166" s="667"/>
      <c r="R166" s="667"/>
      <c r="S166" s="667"/>
      <c r="T166" s="668"/>
      <c r="U166" s="667"/>
      <c r="V166" s="667"/>
      <c r="W166" s="162" t="s">
        <v>33</v>
      </c>
    </row>
    <row r="167" spans="1:23" s="1" customFormat="1" ht="12.75">
      <c r="A167" s="666"/>
      <c r="B167" s="673"/>
      <c r="C167" s="667"/>
      <c r="D167" s="667"/>
      <c r="E167" s="667"/>
      <c r="F167" s="667"/>
      <c r="G167" s="667"/>
      <c r="H167" s="667"/>
      <c r="I167" s="667"/>
      <c r="J167" s="667"/>
      <c r="K167" s="667"/>
      <c r="L167" s="667"/>
      <c r="M167" s="667"/>
      <c r="N167" s="667"/>
      <c r="O167" s="667"/>
      <c r="P167" s="667"/>
      <c r="Q167" s="667"/>
      <c r="R167" s="667"/>
      <c r="S167" s="667"/>
      <c r="T167" s="668" t="s">
        <v>487</v>
      </c>
      <c r="U167" s="667">
        <v>60</v>
      </c>
      <c r="V167" s="667">
        <v>180</v>
      </c>
      <c r="W167" s="162" t="s">
        <v>74</v>
      </c>
    </row>
    <row r="168" spans="1:23" s="1" customFormat="1" ht="12.75">
      <c r="A168" s="666"/>
      <c r="B168" s="673"/>
      <c r="C168" s="667"/>
      <c r="D168" s="667"/>
      <c r="E168" s="667"/>
      <c r="F168" s="667"/>
      <c r="G168" s="667"/>
      <c r="H168" s="667"/>
      <c r="I168" s="667"/>
      <c r="J168" s="667"/>
      <c r="K168" s="667"/>
      <c r="L168" s="667"/>
      <c r="M168" s="667"/>
      <c r="N168" s="667"/>
      <c r="O168" s="667"/>
      <c r="P168" s="667"/>
      <c r="Q168" s="667"/>
      <c r="R168" s="667"/>
      <c r="S168" s="667"/>
      <c r="T168" s="668"/>
      <c r="U168" s="667"/>
      <c r="V168" s="667"/>
      <c r="W168" s="162" t="s">
        <v>33</v>
      </c>
    </row>
    <row r="169" spans="1:23" s="1" customFormat="1" ht="12.75">
      <c r="A169" s="666"/>
      <c r="B169" s="673"/>
      <c r="C169" s="667"/>
      <c r="D169" s="667"/>
      <c r="E169" s="667"/>
      <c r="F169" s="667"/>
      <c r="G169" s="667"/>
      <c r="H169" s="667"/>
      <c r="I169" s="667"/>
      <c r="J169" s="667"/>
      <c r="K169" s="667"/>
      <c r="L169" s="667"/>
      <c r="M169" s="667"/>
      <c r="N169" s="667"/>
      <c r="O169" s="667"/>
      <c r="P169" s="667"/>
      <c r="Q169" s="667"/>
      <c r="R169" s="667"/>
      <c r="S169" s="667"/>
      <c r="T169" s="668" t="s">
        <v>488</v>
      </c>
      <c r="U169" s="667">
        <v>60</v>
      </c>
      <c r="V169" s="667">
        <v>50</v>
      </c>
      <c r="W169" s="162" t="s">
        <v>136</v>
      </c>
    </row>
    <row r="170" spans="1:23" s="1" customFormat="1" ht="12.75">
      <c r="A170" s="666"/>
      <c r="B170" s="673"/>
      <c r="C170" s="667"/>
      <c r="D170" s="667"/>
      <c r="E170" s="667"/>
      <c r="F170" s="667"/>
      <c r="G170" s="667"/>
      <c r="H170" s="667"/>
      <c r="I170" s="667"/>
      <c r="J170" s="667"/>
      <c r="K170" s="667"/>
      <c r="L170" s="667"/>
      <c r="M170" s="667"/>
      <c r="N170" s="667"/>
      <c r="O170" s="667"/>
      <c r="P170" s="667"/>
      <c r="Q170" s="667"/>
      <c r="R170" s="667"/>
      <c r="S170" s="667"/>
      <c r="T170" s="668"/>
      <c r="U170" s="667"/>
      <c r="V170" s="667"/>
      <c r="W170" s="162" t="s">
        <v>48</v>
      </c>
    </row>
    <row r="171" spans="1:23" s="1" customFormat="1" ht="12.75">
      <c r="A171" s="666"/>
      <c r="B171" s="673"/>
      <c r="C171" s="667"/>
      <c r="D171" s="667"/>
      <c r="E171" s="667"/>
      <c r="F171" s="667"/>
      <c r="G171" s="667"/>
      <c r="H171" s="667"/>
      <c r="I171" s="667"/>
      <c r="J171" s="667"/>
      <c r="K171" s="667"/>
      <c r="L171" s="667"/>
      <c r="M171" s="667"/>
      <c r="N171" s="667"/>
      <c r="O171" s="667"/>
      <c r="P171" s="667"/>
      <c r="Q171" s="667"/>
      <c r="R171" s="667"/>
      <c r="S171" s="667"/>
      <c r="T171" s="668" t="s">
        <v>489</v>
      </c>
      <c r="U171" s="667">
        <v>72</v>
      </c>
      <c r="V171" s="667">
        <v>120</v>
      </c>
      <c r="W171" s="162" t="s">
        <v>74</v>
      </c>
    </row>
    <row r="172" spans="1:23" s="1" customFormat="1" ht="12.75">
      <c r="A172" s="666"/>
      <c r="B172" s="673"/>
      <c r="C172" s="667"/>
      <c r="D172" s="667"/>
      <c r="E172" s="667"/>
      <c r="F172" s="667"/>
      <c r="G172" s="667"/>
      <c r="H172" s="667"/>
      <c r="I172" s="667"/>
      <c r="J172" s="667"/>
      <c r="K172" s="667"/>
      <c r="L172" s="667"/>
      <c r="M172" s="667"/>
      <c r="N172" s="667"/>
      <c r="O172" s="667"/>
      <c r="P172" s="667"/>
      <c r="Q172" s="667"/>
      <c r="R172" s="667"/>
      <c r="S172" s="667"/>
      <c r="T172" s="668"/>
      <c r="U172" s="667"/>
      <c r="V172" s="667"/>
      <c r="W172" s="162" t="s">
        <v>90</v>
      </c>
    </row>
    <row r="173" spans="1:23" s="1" customFormat="1" ht="12.75">
      <c r="A173" s="666"/>
      <c r="B173" s="673"/>
      <c r="C173" s="667"/>
      <c r="D173" s="667"/>
      <c r="E173" s="667"/>
      <c r="F173" s="667"/>
      <c r="G173" s="667"/>
      <c r="H173" s="667"/>
      <c r="I173" s="667"/>
      <c r="J173" s="667"/>
      <c r="K173" s="667"/>
      <c r="L173" s="667"/>
      <c r="M173" s="667"/>
      <c r="N173" s="667"/>
      <c r="O173" s="667"/>
      <c r="P173" s="667"/>
      <c r="Q173" s="667"/>
      <c r="R173" s="667"/>
      <c r="S173" s="667"/>
      <c r="T173" s="668" t="s">
        <v>490</v>
      </c>
      <c r="U173" s="667">
        <v>72</v>
      </c>
      <c r="V173" s="667">
        <v>320</v>
      </c>
      <c r="W173" s="162" t="s">
        <v>76</v>
      </c>
    </row>
    <row r="174" spans="1:23" s="1" customFormat="1" ht="12.75">
      <c r="A174" s="666"/>
      <c r="B174" s="673"/>
      <c r="C174" s="667"/>
      <c r="D174" s="667"/>
      <c r="E174" s="667"/>
      <c r="F174" s="667"/>
      <c r="G174" s="667"/>
      <c r="H174" s="667"/>
      <c r="I174" s="667"/>
      <c r="J174" s="667"/>
      <c r="K174" s="667"/>
      <c r="L174" s="667"/>
      <c r="M174" s="667"/>
      <c r="N174" s="667"/>
      <c r="O174" s="667"/>
      <c r="P174" s="667"/>
      <c r="Q174" s="667"/>
      <c r="R174" s="667"/>
      <c r="S174" s="667"/>
      <c r="T174" s="668"/>
      <c r="U174" s="667"/>
      <c r="V174" s="667"/>
      <c r="W174" s="162" t="s">
        <v>33</v>
      </c>
    </row>
    <row r="175" spans="1:23" s="1" customFormat="1" ht="12.75">
      <c r="A175" s="666"/>
      <c r="B175" s="673"/>
      <c r="C175" s="667"/>
      <c r="D175" s="667"/>
      <c r="E175" s="667"/>
      <c r="F175" s="667"/>
      <c r="G175" s="667"/>
      <c r="H175" s="667"/>
      <c r="I175" s="667"/>
      <c r="J175" s="667"/>
      <c r="K175" s="667"/>
      <c r="L175" s="667"/>
      <c r="M175" s="667"/>
      <c r="N175" s="667"/>
      <c r="O175" s="667"/>
      <c r="P175" s="667"/>
      <c r="Q175" s="667"/>
      <c r="R175" s="667"/>
      <c r="S175" s="667"/>
      <c r="T175" s="668" t="s">
        <v>491</v>
      </c>
      <c r="U175" s="667">
        <v>72</v>
      </c>
      <c r="V175" s="667">
        <v>120</v>
      </c>
      <c r="W175" s="162" t="s">
        <v>74</v>
      </c>
    </row>
    <row r="176" spans="1:23" s="1" customFormat="1" ht="12.75">
      <c r="A176" s="666"/>
      <c r="B176" s="673"/>
      <c r="C176" s="667"/>
      <c r="D176" s="667"/>
      <c r="E176" s="667"/>
      <c r="F176" s="667"/>
      <c r="G176" s="667"/>
      <c r="H176" s="667"/>
      <c r="I176" s="667"/>
      <c r="J176" s="667"/>
      <c r="K176" s="667"/>
      <c r="L176" s="667"/>
      <c r="M176" s="667"/>
      <c r="N176" s="667"/>
      <c r="O176" s="667"/>
      <c r="P176" s="667"/>
      <c r="Q176" s="667"/>
      <c r="R176" s="667"/>
      <c r="S176" s="667"/>
      <c r="T176" s="668"/>
      <c r="U176" s="667"/>
      <c r="V176" s="667"/>
      <c r="W176" s="162" t="s">
        <v>90</v>
      </c>
    </row>
    <row r="177" spans="1:23" s="1" customFormat="1" ht="12.75">
      <c r="A177" s="666"/>
      <c r="B177" s="673"/>
      <c r="C177" s="667"/>
      <c r="D177" s="667"/>
      <c r="E177" s="667"/>
      <c r="F177" s="667"/>
      <c r="G177" s="667"/>
      <c r="H177" s="667"/>
      <c r="I177" s="667"/>
      <c r="J177" s="667"/>
      <c r="K177" s="667"/>
      <c r="L177" s="667"/>
      <c r="M177" s="667"/>
      <c r="N177" s="667"/>
      <c r="O177" s="667"/>
      <c r="P177" s="667"/>
      <c r="Q177" s="667"/>
      <c r="R177" s="667"/>
      <c r="S177" s="667"/>
      <c r="T177" s="668" t="s">
        <v>492</v>
      </c>
      <c r="U177" s="667">
        <v>60</v>
      </c>
      <c r="V177" s="667">
        <v>150</v>
      </c>
      <c r="W177" s="162" t="s">
        <v>76</v>
      </c>
    </row>
    <row r="178" spans="1:23" s="1" customFormat="1" ht="12.75">
      <c r="A178" s="666"/>
      <c r="B178" s="673"/>
      <c r="C178" s="667"/>
      <c r="D178" s="667"/>
      <c r="E178" s="667"/>
      <c r="F178" s="667"/>
      <c r="G178" s="667"/>
      <c r="H178" s="667"/>
      <c r="I178" s="667"/>
      <c r="J178" s="667"/>
      <c r="K178" s="667"/>
      <c r="L178" s="667"/>
      <c r="M178" s="667"/>
      <c r="N178" s="667"/>
      <c r="O178" s="667"/>
      <c r="P178" s="667"/>
      <c r="Q178" s="667"/>
      <c r="R178" s="667"/>
      <c r="S178" s="667"/>
      <c r="T178" s="668"/>
      <c r="U178" s="667"/>
      <c r="V178" s="667"/>
      <c r="W178" s="162" t="s">
        <v>33</v>
      </c>
    </row>
    <row r="179" spans="1:23" s="1" customFormat="1" ht="25.5">
      <c r="A179" s="666"/>
      <c r="B179" s="673"/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238" t="s">
        <v>2794</v>
      </c>
      <c r="U179" s="162">
        <v>16</v>
      </c>
      <c r="V179" s="162">
        <v>216</v>
      </c>
      <c r="W179" s="162" t="s">
        <v>2795</v>
      </c>
    </row>
    <row r="180" spans="1:23" s="1" customFormat="1" ht="12.75">
      <c r="A180" s="666"/>
      <c r="B180" s="673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238" t="s">
        <v>493</v>
      </c>
      <c r="U180" s="162">
        <v>71</v>
      </c>
      <c r="V180" s="162">
        <v>50</v>
      </c>
      <c r="W180" s="162"/>
    </row>
    <row r="181" spans="1:23" s="1" customFormat="1" ht="12.75">
      <c r="A181" s="666"/>
      <c r="B181" s="673"/>
      <c r="C181" s="667"/>
      <c r="D181" s="667"/>
      <c r="E181" s="667"/>
      <c r="F181" s="667"/>
      <c r="G181" s="667"/>
      <c r="H181" s="667"/>
      <c r="I181" s="667"/>
      <c r="J181" s="667"/>
      <c r="K181" s="667"/>
      <c r="L181" s="667"/>
      <c r="M181" s="667"/>
      <c r="N181" s="667"/>
      <c r="O181" s="667"/>
      <c r="P181" s="667"/>
      <c r="Q181" s="667"/>
      <c r="R181" s="667"/>
      <c r="S181" s="667"/>
      <c r="T181" s="668" t="s">
        <v>494</v>
      </c>
      <c r="U181" s="667">
        <v>82</v>
      </c>
      <c r="V181" s="667">
        <v>600</v>
      </c>
      <c r="W181" s="162" t="s">
        <v>138</v>
      </c>
    </row>
    <row r="182" spans="1:23" s="1" customFormat="1" ht="12.75">
      <c r="A182" s="666"/>
      <c r="B182" s="673"/>
      <c r="C182" s="667"/>
      <c r="D182" s="667"/>
      <c r="E182" s="667"/>
      <c r="F182" s="667"/>
      <c r="G182" s="667"/>
      <c r="H182" s="667"/>
      <c r="I182" s="667"/>
      <c r="J182" s="667"/>
      <c r="K182" s="667"/>
      <c r="L182" s="667"/>
      <c r="M182" s="667"/>
      <c r="N182" s="667"/>
      <c r="O182" s="667"/>
      <c r="P182" s="667"/>
      <c r="Q182" s="667"/>
      <c r="R182" s="667"/>
      <c r="S182" s="667"/>
      <c r="T182" s="668"/>
      <c r="U182" s="667"/>
      <c r="V182" s="667"/>
      <c r="W182" s="162" t="s">
        <v>90</v>
      </c>
    </row>
    <row r="183" spans="1:23" s="1" customFormat="1" ht="12.75">
      <c r="A183" s="666"/>
      <c r="B183" s="673"/>
      <c r="C183" s="667"/>
      <c r="D183" s="667"/>
      <c r="E183" s="667"/>
      <c r="F183" s="667"/>
      <c r="G183" s="667"/>
      <c r="H183" s="667"/>
      <c r="I183" s="667"/>
      <c r="J183" s="667"/>
      <c r="K183" s="667"/>
      <c r="L183" s="667"/>
      <c r="M183" s="667"/>
      <c r="N183" s="667"/>
      <c r="O183" s="667"/>
      <c r="P183" s="667"/>
      <c r="Q183" s="667"/>
      <c r="R183" s="667"/>
      <c r="S183" s="667"/>
      <c r="T183" s="668" t="s">
        <v>495</v>
      </c>
      <c r="U183" s="667">
        <v>82</v>
      </c>
      <c r="V183" s="667">
        <v>880</v>
      </c>
      <c r="W183" s="162" t="s">
        <v>138</v>
      </c>
    </row>
    <row r="184" spans="1:23" s="1" customFormat="1" ht="12.75">
      <c r="A184" s="666"/>
      <c r="B184" s="673"/>
      <c r="C184" s="667"/>
      <c r="D184" s="667"/>
      <c r="E184" s="667"/>
      <c r="F184" s="667"/>
      <c r="G184" s="667"/>
      <c r="H184" s="667"/>
      <c r="I184" s="667"/>
      <c r="J184" s="667"/>
      <c r="K184" s="667"/>
      <c r="L184" s="667"/>
      <c r="M184" s="667"/>
      <c r="N184" s="667"/>
      <c r="O184" s="667"/>
      <c r="P184" s="667"/>
      <c r="Q184" s="667"/>
      <c r="R184" s="667"/>
      <c r="S184" s="667"/>
      <c r="T184" s="668"/>
      <c r="U184" s="667"/>
      <c r="V184" s="667"/>
      <c r="W184" s="162" t="s">
        <v>30</v>
      </c>
    </row>
    <row r="185" spans="1:23" s="1" customFormat="1" ht="12.75">
      <c r="A185" s="666"/>
      <c r="B185" s="673"/>
      <c r="C185" s="667"/>
      <c r="D185" s="667"/>
      <c r="E185" s="667"/>
      <c r="F185" s="667"/>
      <c r="G185" s="667"/>
      <c r="H185" s="667"/>
      <c r="I185" s="667"/>
      <c r="J185" s="667"/>
      <c r="K185" s="667"/>
      <c r="L185" s="667"/>
      <c r="M185" s="667"/>
      <c r="N185" s="667"/>
      <c r="O185" s="667"/>
      <c r="P185" s="667"/>
      <c r="Q185" s="667"/>
      <c r="R185" s="667"/>
      <c r="S185" s="667"/>
      <c r="T185" s="668" t="s">
        <v>496</v>
      </c>
      <c r="U185" s="667">
        <v>82</v>
      </c>
      <c r="V185" s="667">
        <v>900</v>
      </c>
      <c r="W185" s="162" t="s">
        <v>180</v>
      </c>
    </row>
    <row r="186" spans="1:23" s="1" customFormat="1" ht="12.75">
      <c r="A186" s="666"/>
      <c r="B186" s="673"/>
      <c r="C186" s="667"/>
      <c r="D186" s="667"/>
      <c r="E186" s="667"/>
      <c r="F186" s="667"/>
      <c r="G186" s="667"/>
      <c r="H186" s="667"/>
      <c r="I186" s="667"/>
      <c r="J186" s="667"/>
      <c r="K186" s="667"/>
      <c r="L186" s="667"/>
      <c r="M186" s="667"/>
      <c r="N186" s="667"/>
      <c r="O186" s="667"/>
      <c r="P186" s="667"/>
      <c r="Q186" s="667"/>
      <c r="R186" s="667"/>
      <c r="S186" s="667"/>
      <c r="T186" s="668"/>
      <c r="U186" s="667"/>
      <c r="V186" s="667"/>
      <c r="W186" s="162" t="s">
        <v>181</v>
      </c>
    </row>
    <row r="187" spans="1:23" s="1" customFormat="1" ht="12.75">
      <c r="A187" s="666"/>
      <c r="B187" s="673"/>
      <c r="C187" s="162"/>
      <c r="D187" s="162"/>
      <c r="E187" s="162"/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238" t="s">
        <v>182</v>
      </c>
      <c r="U187" s="162">
        <v>70</v>
      </c>
      <c r="V187" s="162">
        <v>440</v>
      </c>
      <c r="W187" s="162" t="s">
        <v>66</v>
      </c>
    </row>
    <row r="188" spans="1:23" s="1" customFormat="1" ht="12.75">
      <c r="A188" s="666"/>
      <c r="B188" s="673"/>
      <c r="C188" s="162"/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238" t="s">
        <v>183</v>
      </c>
      <c r="U188" s="162">
        <v>69</v>
      </c>
      <c r="V188" s="162">
        <v>560</v>
      </c>
      <c r="W188" s="162" t="s">
        <v>184</v>
      </c>
    </row>
    <row r="189" spans="1:23" s="1" customFormat="1" ht="13.5" thickBot="1">
      <c r="A189" s="666"/>
      <c r="B189" s="673"/>
      <c r="C189" s="241"/>
      <c r="D189" s="241"/>
      <c r="E189" s="241"/>
      <c r="F189" s="241"/>
      <c r="G189" s="241"/>
      <c r="H189" s="241"/>
      <c r="I189" s="241"/>
      <c r="J189" s="241"/>
      <c r="K189" s="241"/>
      <c r="L189" s="241"/>
      <c r="M189" s="241"/>
      <c r="N189" s="241"/>
      <c r="O189" s="241"/>
      <c r="P189" s="241"/>
      <c r="Q189" s="241"/>
      <c r="R189" s="241"/>
      <c r="S189" s="241"/>
      <c r="T189" s="242" t="s">
        <v>185</v>
      </c>
      <c r="U189" s="241">
        <v>58</v>
      </c>
      <c r="V189" s="241">
        <v>455</v>
      </c>
      <c r="W189" s="241" t="s">
        <v>37</v>
      </c>
    </row>
    <row r="190" spans="1:23" s="1" customFormat="1" ht="12.75">
      <c r="A190" s="678">
        <v>17</v>
      </c>
      <c r="B190" s="681"/>
      <c r="C190" s="676"/>
      <c r="D190" s="676"/>
      <c r="E190" s="676"/>
      <c r="F190" s="676"/>
      <c r="G190" s="676"/>
      <c r="H190" s="676"/>
      <c r="I190" s="676"/>
      <c r="J190" s="676" t="s">
        <v>186</v>
      </c>
      <c r="K190" s="676" t="s">
        <v>121</v>
      </c>
      <c r="L190" s="676" t="s">
        <v>70</v>
      </c>
      <c r="M190" s="676"/>
      <c r="N190" s="676"/>
      <c r="O190" s="676"/>
      <c r="P190" s="676"/>
      <c r="Q190" s="676"/>
      <c r="R190" s="676"/>
      <c r="S190" s="676"/>
      <c r="T190" s="677" t="s">
        <v>187</v>
      </c>
      <c r="U190" s="676">
        <v>81</v>
      </c>
      <c r="V190" s="676">
        <v>60</v>
      </c>
      <c r="W190" s="236" t="s">
        <v>136</v>
      </c>
    </row>
    <row r="191" spans="1:23" s="1" customFormat="1" ht="12.75">
      <c r="A191" s="679"/>
      <c r="B191" s="673"/>
      <c r="C191" s="667"/>
      <c r="D191" s="667"/>
      <c r="E191" s="667"/>
      <c r="F191" s="667"/>
      <c r="G191" s="667"/>
      <c r="H191" s="667"/>
      <c r="I191" s="667"/>
      <c r="J191" s="667"/>
      <c r="K191" s="667"/>
      <c r="L191" s="667"/>
      <c r="M191" s="667"/>
      <c r="N191" s="667"/>
      <c r="O191" s="667"/>
      <c r="P191" s="667"/>
      <c r="Q191" s="667"/>
      <c r="R191" s="667"/>
      <c r="S191" s="667"/>
      <c r="T191" s="668"/>
      <c r="U191" s="667"/>
      <c r="V191" s="667"/>
      <c r="W191" s="237" t="s">
        <v>48</v>
      </c>
    </row>
    <row r="192" spans="1:23" s="1" customFormat="1" ht="12.75">
      <c r="A192" s="679"/>
      <c r="B192" s="673"/>
      <c r="C192" s="667"/>
      <c r="D192" s="667"/>
      <c r="E192" s="667"/>
      <c r="F192" s="667"/>
      <c r="G192" s="667"/>
      <c r="H192" s="667"/>
      <c r="I192" s="667"/>
      <c r="J192" s="667"/>
      <c r="K192" s="667"/>
      <c r="L192" s="667"/>
      <c r="M192" s="667"/>
      <c r="N192" s="667"/>
      <c r="O192" s="667"/>
      <c r="P192" s="667"/>
      <c r="Q192" s="667"/>
      <c r="R192" s="667"/>
      <c r="S192" s="667"/>
      <c r="T192" s="668" t="s">
        <v>188</v>
      </c>
      <c r="U192" s="667">
        <v>81</v>
      </c>
      <c r="V192" s="667">
        <v>90</v>
      </c>
      <c r="W192" s="237" t="s">
        <v>136</v>
      </c>
    </row>
    <row r="193" spans="1:23" s="1" customFormat="1" ht="12.75">
      <c r="A193" s="679"/>
      <c r="B193" s="673"/>
      <c r="C193" s="667"/>
      <c r="D193" s="667"/>
      <c r="E193" s="667"/>
      <c r="F193" s="667"/>
      <c r="G193" s="667"/>
      <c r="H193" s="667"/>
      <c r="I193" s="667"/>
      <c r="J193" s="667"/>
      <c r="K193" s="667"/>
      <c r="L193" s="667"/>
      <c r="M193" s="667"/>
      <c r="N193" s="667"/>
      <c r="O193" s="667"/>
      <c r="P193" s="667"/>
      <c r="Q193" s="667"/>
      <c r="R193" s="667"/>
      <c r="S193" s="667"/>
      <c r="T193" s="668"/>
      <c r="U193" s="667"/>
      <c r="V193" s="667"/>
      <c r="W193" s="237" t="s">
        <v>48</v>
      </c>
    </row>
    <row r="194" spans="1:23" s="1" customFormat="1" ht="12.75">
      <c r="A194" s="679"/>
      <c r="B194" s="673"/>
      <c r="C194" s="667"/>
      <c r="D194" s="667"/>
      <c r="E194" s="667"/>
      <c r="F194" s="667"/>
      <c r="G194" s="667"/>
      <c r="H194" s="667"/>
      <c r="I194" s="667"/>
      <c r="J194" s="667"/>
      <c r="K194" s="667"/>
      <c r="L194" s="667"/>
      <c r="M194" s="667"/>
      <c r="N194" s="667"/>
      <c r="O194" s="667"/>
      <c r="P194" s="667"/>
      <c r="Q194" s="667"/>
      <c r="R194" s="667"/>
      <c r="S194" s="667"/>
      <c r="T194" s="668" t="s">
        <v>189</v>
      </c>
      <c r="U194" s="667">
        <v>81</v>
      </c>
      <c r="V194" s="667">
        <v>160</v>
      </c>
      <c r="W194" s="237" t="s">
        <v>136</v>
      </c>
    </row>
    <row r="195" spans="1:23" s="1" customFormat="1" ht="12.75">
      <c r="A195" s="679"/>
      <c r="B195" s="673"/>
      <c r="C195" s="667"/>
      <c r="D195" s="667"/>
      <c r="E195" s="667"/>
      <c r="F195" s="667"/>
      <c r="G195" s="667"/>
      <c r="H195" s="667"/>
      <c r="I195" s="667"/>
      <c r="J195" s="667"/>
      <c r="K195" s="667"/>
      <c r="L195" s="667"/>
      <c r="M195" s="667"/>
      <c r="N195" s="667"/>
      <c r="O195" s="667"/>
      <c r="P195" s="667"/>
      <c r="Q195" s="667"/>
      <c r="R195" s="667"/>
      <c r="S195" s="667"/>
      <c r="T195" s="668"/>
      <c r="U195" s="667"/>
      <c r="V195" s="667"/>
      <c r="W195" s="237" t="s">
        <v>48</v>
      </c>
    </row>
    <row r="196" spans="1:23" s="1" customFormat="1" ht="12.75">
      <c r="A196" s="679"/>
      <c r="B196" s="673"/>
      <c r="C196" s="667"/>
      <c r="D196" s="667"/>
      <c r="E196" s="667"/>
      <c r="F196" s="667"/>
      <c r="G196" s="667"/>
      <c r="H196" s="667"/>
      <c r="I196" s="667"/>
      <c r="J196" s="667"/>
      <c r="K196" s="667"/>
      <c r="L196" s="667"/>
      <c r="M196" s="667"/>
      <c r="N196" s="667"/>
      <c r="O196" s="667"/>
      <c r="P196" s="667"/>
      <c r="Q196" s="667"/>
      <c r="R196" s="667"/>
      <c r="S196" s="667"/>
      <c r="T196" s="668" t="s">
        <v>190</v>
      </c>
      <c r="U196" s="667">
        <v>82</v>
      </c>
      <c r="V196" s="667">
        <v>70</v>
      </c>
      <c r="W196" s="237" t="s">
        <v>136</v>
      </c>
    </row>
    <row r="197" spans="1:23" s="1" customFormat="1" ht="13.5" thickBot="1">
      <c r="A197" s="680"/>
      <c r="B197" s="682"/>
      <c r="C197" s="671"/>
      <c r="D197" s="671"/>
      <c r="E197" s="671"/>
      <c r="F197" s="671"/>
      <c r="G197" s="671"/>
      <c r="H197" s="671"/>
      <c r="I197" s="671"/>
      <c r="J197" s="671"/>
      <c r="K197" s="671"/>
      <c r="L197" s="671"/>
      <c r="M197" s="671"/>
      <c r="N197" s="671"/>
      <c r="O197" s="671"/>
      <c r="P197" s="671"/>
      <c r="Q197" s="671"/>
      <c r="R197" s="671"/>
      <c r="S197" s="671"/>
      <c r="T197" s="675"/>
      <c r="U197" s="671"/>
      <c r="V197" s="671"/>
      <c r="W197" s="239" t="s">
        <v>48</v>
      </c>
    </row>
    <row r="198" spans="1:23" s="1" customFormat="1" ht="12.75">
      <c r="A198" s="666">
        <v>18</v>
      </c>
      <c r="B198" s="673"/>
      <c r="C198" s="669"/>
      <c r="D198" s="669"/>
      <c r="E198" s="669"/>
      <c r="F198" s="669"/>
      <c r="G198" s="669"/>
      <c r="H198" s="669"/>
      <c r="I198" s="669"/>
      <c r="J198" s="669" t="s">
        <v>191</v>
      </c>
      <c r="K198" s="669" t="s">
        <v>121</v>
      </c>
      <c r="L198" s="669" t="s">
        <v>70</v>
      </c>
      <c r="M198" s="669"/>
      <c r="N198" s="669"/>
      <c r="O198" s="669"/>
      <c r="P198" s="669"/>
      <c r="Q198" s="669"/>
      <c r="R198" s="669"/>
      <c r="S198" s="669"/>
      <c r="T198" s="670" t="s">
        <v>497</v>
      </c>
      <c r="U198" s="669">
        <v>56</v>
      </c>
      <c r="V198" s="669">
        <v>120</v>
      </c>
      <c r="W198" s="240" t="s">
        <v>136</v>
      </c>
    </row>
    <row r="199" spans="1:23" s="1" customFormat="1" ht="12.75">
      <c r="A199" s="666"/>
      <c r="B199" s="673"/>
      <c r="C199" s="667"/>
      <c r="D199" s="667"/>
      <c r="E199" s="667"/>
      <c r="F199" s="667"/>
      <c r="G199" s="667"/>
      <c r="H199" s="667"/>
      <c r="I199" s="667"/>
      <c r="J199" s="667"/>
      <c r="K199" s="667"/>
      <c r="L199" s="667"/>
      <c r="M199" s="667"/>
      <c r="N199" s="667"/>
      <c r="O199" s="667"/>
      <c r="P199" s="667"/>
      <c r="Q199" s="667"/>
      <c r="R199" s="667"/>
      <c r="S199" s="667"/>
      <c r="T199" s="668"/>
      <c r="U199" s="667"/>
      <c r="V199" s="667"/>
      <c r="W199" s="162" t="s">
        <v>48</v>
      </c>
    </row>
    <row r="200" spans="1:23" s="1" customFormat="1" ht="12.75">
      <c r="A200" s="666"/>
      <c r="B200" s="673"/>
      <c r="C200" s="667"/>
      <c r="D200" s="667"/>
      <c r="E200" s="667"/>
      <c r="F200" s="667"/>
      <c r="G200" s="667"/>
      <c r="H200" s="667"/>
      <c r="I200" s="667"/>
      <c r="J200" s="667"/>
      <c r="K200" s="667"/>
      <c r="L200" s="667"/>
      <c r="M200" s="667"/>
      <c r="N200" s="667"/>
      <c r="O200" s="667"/>
      <c r="P200" s="667"/>
      <c r="Q200" s="667"/>
      <c r="R200" s="667"/>
      <c r="S200" s="667"/>
      <c r="T200" s="668" t="s">
        <v>192</v>
      </c>
      <c r="U200" s="667">
        <v>74</v>
      </c>
      <c r="V200" s="667">
        <v>400</v>
      </c>
      <c r="W200" s="162" t="s">
        <v>29</v>
      </c>
    </row>
    <row r="201" spans="1:23" s="1" customFormat="1" ht="12.75">
      <c r="A201" s="666"/>
      <c r="B201" s="673"/>
      <c r="C201" s="667"/>
      <c r="D201" s="667"/>
      <c r="E201" s="667"/>
      <c r="F201" s="667"/>
      <c r="G201" s="667"/>
      <c r="H201" s="667"/>
      <c r="I201" s="667"/>
      <c r="J201" s="667"/>
      <c r="K201" s="667"/>
      <c r="L201" s="667"/>
      <c r="M201" s="667"/>
      <c r="N201" s="667"/>
      <c r="O201" s="667"/>
      <c r="P201" s="667"/>
      <c r="Q201" s="667"/>
      <c r="R201" s="667"/>
      <c r="S201" s="667"/>
      <c r="T201" s="668"/>
      <c r="U201" s="667"/>
      <c r="V201" s="667"/>
      <c r="W201" s="162" t="s">
        <v>31</v>
      </c>
    </row>
    <row r="202" spans="1:23" s="1" customFormat="1" ht="12.75">
      <c r="A202" s="666"/>
      <c r="B202" s="673"/>
      <c r="C202" s="667"/>
      <c r="D202" s="667"/>
      <c r="E202" s="667"/>
      <c r="F202" s="667"/>
      <c r="G202" s="667"/>
      <c r="H202" s="667"/>
      <c r="I202" s="667"/>
      <c r="J202" s="667"/>
      <c r="K202" s="667"/>
      <c r="L202" s="667"/>
      <c r="M202" s="667"/>
      <c r="N202" s="667"/>
      <c r="O202" s="667"/>
      <c r="P202" s="667"/>
      <c r="Q202" s="667"/>
      <c r="R202" s="667"/>
      <c r="S202" s="667"/>
      <c r="T202" s="668" t="s">
        <v>193</v>
      </c>
      <c r="U202" s="667">
        <v>78</v>
      </c>
      <c r="V202" s="667">
        <v>120</v>
      </c>
      <c r="W202" s="162" t="s">
        <v>29</v>
      </c>
    </row>
    <row r="203" spans="1:23" s="1" customFormat="1" ht="12.75">
      <c r="A203" s="666"/>
      <c r="B203" s="673"/>
      <c r="C203" s="667"/>
      <c r="D203" s="667"/>
      <c r="E203" s="667"/>
      <c r="F203" s="667"/>
      <c r="G203" s="667"/>
      <c r="H203" s="667"/>
      <c r="I203" s="667"/>
      <c r="J203" s="667"/>
      <c r="K203" s="667"/>
      <c r="L203" s="667"/>
      <c r="M203" s="667"/>
      <c r="N203" s="667"/>
      <c r="O203" s="667"/>
      <c r="P203" s="667"/>
      <c r="Q203" s="667"/>
      <c r="R203" s="667"/>
      <c r="S203" s="667"/>
      <c r="T203" s="668"/>
      <c r="U203" s="667"/>
      <c r="V203" s="667"/>
      <c r="W203" s="162" t="s">
        <v>32</v>
      </c>
    </row>
    <row r="204" spans="1:23" s="1" customFormat="1" ht="12.75">
      <c r="A204" s="666"/>
      <c r="B204" s="673"/>
      <c r="C204" s="667"/>
      <c r="D204" s="667"/>
      <c r="E204" s="667"/>
      <c r="F204" s="667"/>
      <c r="G204" s="667"/>
      <c r="H204" s="667"/>
      <c r="I204" s="667"/>
      <c r="J204" s="667"/>
      <c r="K204" s="667"/>
      <c r="L204" s="667"/>
      <c r="M204" s="667"/>
      <c r="N204" s="667"/>
      <c r="O204" s="667"/>
      <c r="P204" s="667"/>
      <c r="Q204" s="667"/>
      <c r="R204" s="667"/>
      <c r="S204" s="667"/>
      <c r="T204" s="668" t="s">
        <v>194</v>
      </c>
      <c r="U204" s="667">
        <v>75</v>
      </c>
      <c r="V204" s="667">
        <v>340</v>
      </c>
      <c r="W204" s="162" t="s">
        <v>29</v>
      </c>
    </row>
    <row r="205" spans="1:23" s="1" customFormat="1" ht="12.75">
      <c r="A205" s="666"/>
      <c r="B205" s="673"/>
      <c r="C205" s="667"/>
      <c r="D205" s="667"/>
      <c r="E205" s="667"/>
      <c r="F205" s="667"/>
      <c r="G205" s="667"/>
      <c r="H205" s="667"/>
      <c r="I205" s="667"/>
      <c r="J205" s="667"/>
      <c r="K205" s="667"/>
      <c r="L205" s="667"/>
      <c r="M205" s="667"/>
      <c r="N205" s="667"/>
      <c r="O205" s="667"/>
      <c r="P205" s="667"/>
      <c r="Q205" s="667"/>
      <c r="R205" s="667"/>
      <c r="S205" s="667"/>
      <c r="T205" s="668"/>
      <c r="U205" s="667"/>
      <c r="V205" s="667"/>
      <c r="W205" s="162" t="s">
        <v>31</v>
      </c>
    </row>
    <row r="206" spans="1:23" s="1" customFormat="1" ht="12.75">
      <c r="A206" s="666"/>
      <c r="B206" s="673"/>
      <c r="C206" s="667"/>
      <c r="D206" s="667"/>
      <c r="E206" s="667"/>
      <c r="F206" s="667"/>
      <c r="G206" s="667"/>
      <c r="H206" s="667"/>
      <c r="I206" s="667"/>
      <c r="J206" s="667"/>
      <c r="K206" s="667"/>
      <c r="L206" s="667"/>
      <c r="M206" s="667"/>
      <c r="N206" s="667"/>
      <c r="O206" s="667"/>
      <c r="P206" s="667"/>
      <c r="Q206" s="667"/>
      <c r="R206" s="667"/>
      <c r="S206" s="667"/>
      <c r="T206" s="668" t="s">
        <v>195</v>
      </c>
      <c r="U206" s="667">
        <v>76</v>
      </c>
      <c r="V206" s="667">
        <v>160</v>
      </c>
      <c r="W206" s="162" t="s">
        <v>29</v>
      </c>
    </row>
    <row r="207" spans="1:23" s="1" customFormat="1" ht="12.75">
      <c r="A207" s="666"/>
      <c r="B207" s="673"/>
      <c r="C207" s="667"/>
      <c r="D207" s="667"/>
      <c r="E207" s="667"/>
      <c r="F207" s="667"/>
      <c r="G207" s="667"/>
      <c r="H207" s="667"/>
      <c r="I207" s="667"/>
      <c r="J207" s="667"/>
      <c r="K207" s="667"/>
      <c r="L207" s="667"/>
      <c r="M207" s="667"/>
      <c r="N207" s="667"/>
      <c r="O207" s="667"/>
      <c r="P207" s="667"/>
      <c r="Q207" s="667"/>
      <c r="R207" s="667"/>
      <c r="S207" s="667"/>
      <c r="T207" s="668"/>
      <c r="U207" s="667"/>
      <c r="V207" s="667"/>
      <c r="W207" s="162" t="s">
        <v>31</v>
      </c>
    </row>
    <row r="208" spans="1:23" s="1" customFormat="1" ht="21" customHeight="1">
      <c r="A208" s="666"/>
      <c r="B208" s="673"/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238" t="s">
        <v>196</v>
      </c>
      <c r="U208" s="162">
        <v>56</v>
      </c>
      <c r="V208" s="162">
        <v>782</v>
      </c>
      <c r="W208" s="162" t="s">
        <v>197</v>
      </c>
    </row>
    <row r="209" spans="1:23" s="1" customFormat="1" ht="25.5" customHeight="1">
      <c r="A209" s="666"/>
      <c r="B209" s="673"/>
      <c r="C209" s="162"/>
      <c r="D209" s="162"/>
      <c r="E209" s="162"/>
      <c r="F209" s="162"/>
      <c r="G209" s="162"/>
      <c r="H209" s="162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238" t="s">
        <v>198</v>
      </c>
      <c r="U209" s="162">
        <v>56</v>
      </c>
      <c r="V209" s="162">
        <v>630</v>
      </c>
      <c r="W209" s="162" t="s">
        <v>170</v>
      </c>
    </row>
    <row r="210" spans="1:23" s="1" customFormat="1" ht="25.5" customHeight="1" thickBot="1">
      <c r="A210" s="666"/>
      <c r="B210" s="673"/>
      <c r="C210" s="241"/>
      <c r="D210" s="241"/>
      <c r="E210" s="241"/>
      <c r="F210" s="241"/>
      <c r="G210" s="241"/>
      <c r="H210" s="241"/>
      <c r="I210" s="241"/>
      <c r="J210" s="241"/>
      <c r="K210" s="241"/>
      <c r="L210" s="241"/>
      <c r="M210" s="241"/>
      <c r="N210" s="241"/>
      <c r="O210" s="241"/>
      <c r="P210" s="241"/>
      <c r="Q210" s="241"/>
      <c r="R210" s="241"/>
      <c r="S210" s="241"/>
      <c r="T210" s="242" t="s">
        <v>199</v>
      </c>
      <c r="U210" s="241">
        <v>56</v>
      </c>
      <c r="V210" s="241">
        <v>630</v>
      </c>
      <c r="W210" s="241" t="s">
        <v>197</v>
      </c>
    </row>
    <row r="211" spans="1:23" s="1" customFormat="1" ht="12.75">
      <c r="A211" s="678">
        <v>19</v>
      </c>
      <c r="B211" s="681" t="s">
        <v>200</v>
      </c>
      <c r="C211" s="676"/>
      <c r="D211" s="676"/>
      <c r="E211" s="676"/>
      <c r="F211" s="676"/>
      <c r="G211" s="676"/>
      <c r="H211" s="676"/>
      <c r="I211" s="676"/>
      <c r="J211" s="676" t="s">
        <v>201</v>
      </c>
      <c r="K211" s="676" t="s">
        <v>26</v>
      </c>
      <c r="L211" s="676" t="s">
        <v>27</v>
      </c>
      <c r="M211" s="676" t="s">
        <v>201</v>
      </c>
      <c r="N211" s="676"/>
      <c r="O211" s="676">
        <v>800</v>
      </c>
      <c r="P211" s="676" t="s">
        <v>28</v>
      </c>
      <c r="Q211" s="676">
        <v>23</v>
      </c>
      <c r="R211" s="676"/>
      <c r="S211" s="676">
        <v>23</v>
      </c>
      <c r="T211" s="677" t="s">
        <v>202</v>
      </c>
      <c r="U211" s="676"/>
      <c r="V211" s="676">
        <v>102</v>
      </c>
      <c r="W211" s="236" t="s">
        <v>203</v>
      </c>
    </row>
    <row r="212" spans="1:23" s="1" customFormat="1" ht="12.75">
      <c r="A212" s="679"/>
      <c r="B212" s="673"/>
      <c r="C212" s="667"/>
      <c r="D212" s="667"/>
      <c r="E212" s="667"/>
      <c r="F212" s="667"/>
      <c r="G212" s="667"/>
      <c r="H212" s="667"/>
      <c r="I212" s="667"/>
      <c r="J212" s="667"/>
      <c r="K212" s="667"/>
      <c r="L212" s="667"/>
      <c r="M212" s="667"/>
      <c r="N212" s="667"/>
      <c r="O212" s="667"/>
      <c r="P212" s="667"/>
      <c r="Q212" s="667"/>
      <c r="R212" s="667"/>
      <c r="S212" s="667"/>
      <c r="T212" s="668"/>
      <c r="U212" s="667"/>
      <c r="V212" s="667"/>
      <c r="W212" s="237" t="s">
        <v>33</v>
      </c>
    </row>
    <row r="213" spans="1:23" s="1" customFormat="1" ht="12.75">
      <c r="A213" s="679"/>
      <c r="B213" s="673"/>
      <c r="C213" s="667"/>
      <c r="D213" s="667"/>
      <c r="E213" s="667"/>
      <c r="F213" s="667"/>
      <c r="G213" s="667"/>
      <c r="H213" s="667"/>
      <c r="I213" s="667"/>
      <c r="J213" s="667"/>
      <c r="K213" s="667"/>
      <c r="L213" s="667"/>
      <c r="M213" s="667" t="s">
        <v>201</v>
      </c>
      <c r="N213" s="667"/>
      <c r="O213" s="667">
        <v>460</v>
      </c>
      <c r="P213" s="667" t="s">
        <v>28</v>
      </c>
      <c r="Q213" s="667">
        <v>13</v>
      </c>
      <c r="R213" s="667"/>
      <c r="S213" s="667">
        <v>13</v>
      </c>
      <c r="T213" s="668" t="s">
        <v>204</v>
      </c>
      <c r="U213" s="667"/>
      <c r="V213" s="667">
        <v>70</v>
      </c>
      <c r="W213" s="237" t="s">
        <v>203</v>
      </c>
    </row>
    <row r="214" spans="1:23" s="1" customFormat="1" ht="12.75">
      <c r="A214" s="679"/>
      <c r="B214" s="673"/>
      <c r="C214" s="667"/>
      <c r="D214" s="667"/>
      <c r="E214" s="667"/>
      <c r="F214" s="667"/>
      <c r="G214" s="667"/>
      <c r="H214" s="667"/>
      <c r="I214" s="667"/>
      <c r="J214" s="667"/>
      <c r="K214" s="667"/>
      <c r="L214" s="667"/>
      <c r="M214" s="667"/>
      <c r="N214" s="667"/>
      <c r="O214" s="667"/>
      <c r="P214" s="667"/>
      <c r="Q214" s="667"/>
      <c r="R214" s="667"/>
      <c r="S214" s="667"/>
      <c r="T214" s="668"/>
      <c r="U214" s="667"/>
      <c r="V214" s="667"/>
      <c r="W214" s="237" t="s">
        <v>205</v>
      </c>
    </row>
    <row r="215" spans="1:23" s="1" customFormat="1" ht="12.75">
      <c r="A215" s="679"/>
      <c r="B215" s="673"/>
      <c r="C215" s="667"/>
      <c r="D215" s="667"/>
      <c r="E215" s="667"/>
      <c r="F215" s="667"/>
      <c r="G215" s="667"/>
      <c r="H215" s="667"/>
      <c r="I215" s="667"/>
      <c r="J215" s="667"/>
      <c r="K215" s="667"/>
      <c r="L215" s="667"/>
      <c r="M215" s="667"/>
      <c r="N215" s="667"/>
      <c r="O215" s="667"/>
      <c r="P215" s="667"/>
      <c r="Q215" s="667"/>
      <c r="R215" s="667"/>
      <c r="S215" s="667"/>
      <c r="T215" s="668" t="s">
        <v>206</v>
      </c>
      <c r="U215" s="667"/>
      <c r="V215" s="667">
        <v>500</v>
      </c>
      <c r="W215" s="237" t="s">
        <v>203</v>
      </c>
    </row>
    <row r="216" spans="1:23" s="1" customFormat="1" ht="12.75">
      <c r="A216" s="679"/>
      <c r="B216" s="673"/>
      <c r="C216" s="667"/>
      <c r="D216" s="667"/>
      <c r="E216" s="667"/>
      <c r="F216" s="667"/>
      <c r="G216" s="667"/>
      <c r="H216" s="667"/>
      <c r="I216" s="667"/>
      <c r="J216" s="667"/>
      <c r="K216" s="667"/>
      <c r="L216" s="667"/>
      <c r="M216" s="667"/>
      <c r="N216" s="667"/>
      <c r="O216" s="667"/>
      <c r="P216" s="667"/>
      <c r="Q216" s="667"/>
      <c r="R216" s="667"/>
      <c r="S216" s="667"/>
      <c r="T216" s="668"/>
      <c r="U216" s="667"/>
      <c r="V216" s="667"/>
      <c r="W216" s="237" t="s">
        <v>207</v>
      </c>
    </row>
    <row r="217" spans="1:23" s="1" customFormat="1" ht="12.75">
      <c r="A217" s="679"/>
      <c r="B217" s="673"/>
      <c r="C217" s="667"/>
      <c r="D217" s="667"/>
      <c r="E217" s="667"/>
      <c r="F217" s="667"/>
      <c r="G217" s="667"/>
      <c r="H217" s="667"/>
      <c r="I217" s="667"/>
      <c r="J217" s="667"/>
      <c r="K217" s="667"/>
      <c r="L217" s="667"/>
      <c r="M217" s="667"/>
      <c r="N217" s="667"/>
      <c r="O217" s="667"/>
      <c r="P217" s="667"/>
      <c r="Q217" s="667"/>
      <c r="R217" s="667"/>
      <c r="S217" s="667"/>
      <c r="T217" s="668" t="s">
        <v>208</v>
      </c>
      <c r="U217" s="667"/>
      <c r="V217" s="667">
        <v>170</v>
      </c>
      <c r="W217" s="237" t="s">
        <v>203</v>
      </c>
    </row>
    <row r="218" spans="1:23" s="1" customFormat="1" ht="12.75">
      <c r="A218" s="679"/>
      <c r="B218" s="673"/>
      <c r="C218" s="667"/>
      <c r="D218" s="667"/>
      <c r="E218" s="667"/>
      <c r="F218" s="667"/>
      <c r="G218" s="667"/>
      <c r="H218" s="667"/>
      <c r="I218" s="667"/>
      <c r="J218" s="667"/>
      <c r="K218" s="667"/>
      <c r="L218" s="667"/>
      <c r="M218" s="667"/>
      <c r="N218" s="667"/>
      <c r="O218" s="667"/>
      <c r="P218" s="667"/>
      <c r="Q218" s="667"/>
      <c r="R218" s="667"/>
      <c r="S218" s="667"/>
      <c r="T218" s="668"/>
      <c r="U218" s="667"/>
      <c r="V218" s="667"/>
      <c r="W218" s="237" t="s">
        <v>205</v>
      </c>
    </row>
    <row r="219" spans="1:23" s="1" customFormat="1" ht="12.75">
      <c r="A219" s="679"/>
      <c r="B219" s="673"/>
      <c r="C219" s="667"/>
      <c r="D219" s="667"/>
      <c r="E219" s="667"/>
      <c r="F219" s="667"/>
      <c r="G219" s="667"/>
      <c r="H219" s="667"/>
      <c r="I219" s="667"/>
      <c r="J219" s="667"/>
      <c r="K219" s="667"/>
      <c r="L219" s="667"/>
      <c r="M219" s="667"/>
      <c r="N219" s="667"/>
      <c r="O219" s="667"/>
      <c r="P219" s="667"/>
      <c r="Q219" s="667"/>
      <c r="R219" s="667"/>
      <c r="S219" s="667"/>
      <c r="T219" s="668" t="s">
        <v>209</v>
      </c>
      <c r="U219" s="667"/>
      <c r="V219" s="667">
        <v>110</v>
      </c>
      <c r="W219" s="237" t="s">
        <v>203</v>
      </c>
    </row>
    <row r="220" spans="1:23" s="1" customFormat="1" ht="12.75">
      <c r="A220" s="679"/>
      <c r="B220" s="673"/>
      <c r="C220" s="667"/>
      <c r="D220" s="667"/>
      <c r="E220" s="667"/>
      <c r="F220" s="667"/>
      <c r="G220" s="667"/>
      <c r="H220" s="667"/>
      <c r="I220" s="667"/>
      <c r="J220" s="667"/>
      <c r="K220" s="667"/>
      <c r="L220" s="667"/>
      <c r="M220" s="667"/>
      <c r="N220" s="667"/>
      <c r="O220" s="667"/>
      <c r="P220" s="667"/>
      <c r="Q220" s="667"/>
      <c r="R220" s="667"/>
      <c r="S220" s="667"/>
      <c r="T220" s="668"/>
      <c r="U220" s="667"/>
      <c r="V220" s="667"/>
      <c r="W220" s="237" t="s">
        <v>205</v>
      </c>
    </row>
    <row r="221" spans="1:23" s="1" customFormat="1" ht="12.75">
      <c r="A221" s="679"/>
      <c r="B221" s="673"/>
      <c r="C221" s="667"/>
      <c r="D221" s="667"/>
      <c r="E221" s="667"/>
      <c r="F221" s="667"/>
      <c r="G221" s="667"/>
      <c r="H221" s="667"/>
      <c r="I221" s="667"/>
      <c r="J221" s="667"/>
      <c r="K221" s="667"/>
      <c r="L221" s="667"/>
      <c r="M221" s="667"/>
      <c r="N221" s="667"/>
      <c r="O221" s="667"/>
      <c r="P221" s="667"/>
      <c r="Q221" s="667"/>
      <c r="R221" s="667"/>
      <c r="S221" s="667"/>
      <c r="T221" s="668" t="s">
        <v>210</v>
      </c>
      <c r="U221" s="667"/>
      <c r="V221" s="667">
        <v>50</v>
      </c>
      <c r="W221" s="237" t="s">
        <v>203</v>
      </c>
    </row>
    <row r="222" spans="1:23" s="1" customFormat="1" ht="12.75">
      <c r="A222" s="679"/>
      <c r="B222" s="673"/>
      <c r="C222" s="667"/>
      <c r="D222" s="667"/>
      <c r="E222" s="667"/>
      <c r="F222" s="667"/>
      <c r="G222" s="667"/>
      <c r="H222" s="667"/>
      <c r="I222" s="667"/>
      <c r="J222" s="667"/>
      <c r="K222" s="667"/>
      <c r="L222" s="667"/>
      <c r="M222" s="667"/>
      <c r="N222" s="667"/>
      <c r="O222" s="667"/>
      <c r="P222" s="667"/>
      <c r="Q222" s="667"/>
      <c r="R222" s="667"/>
      <c r="S222" s="667"/>
      <c r="T222" s="668"/>
      <c r="U222" s="667"/>
      <c r="V222" s="667"/>
      <c r="W222" s="237" t="s">
        <v>33</v>
      </c>
    </row>
    <row r="223" spans="1:23" s="1" customFormat="1" ht="12.75">
      <c r="A223" s="679"/>
      <c r="B223" s="673"/>
      <c r="C223" s="667"/>
      <c r="D223" s="667"/>
      <c r="E223" s="667"/>
      <c r="F223" s="667"/>
      <c r="G223" s="667"/>
      <c r="H223" s="667"/>
      <c r="I223" s="667"/>
      <c r="J223" s="667"/>
      <c r="K223" s="667"/>
      <c r="L223" s="667"/>
      <c r="M223" s="667"/>
      <c r="N223" s="667"/>
      <c r="O223" s="667"/>
      <c r="P223" s="667"/>
      <c r="Q223" s="667"/>
      <c r="R223" s="667"/>
      <c r="S223" s="667"/>
      <c r="T223" s="668" t="s">
        <v>211</v>
      </c>
      <c r="U223" s="667"/>
      <c r="V223" s="667">
        <v>80</v>
      </c>
      <c r="W223" s="237" t="s">
        <v>203</v>
      </c>
    </row>
    <row r="224" spans="1:23" s="1" customFormat="1" ht="12.75">
      <c r="A224" s="679"/>
      <c r="B224" s="673"/>
      <c r="C224" s="667"/>
      <c r="D224" s="667"/>
      <c r="E224" s="667"/>
      <c r="F224" s="667"/>
      <c r="G224" s="667"/>
      <c r="H224" s="667"/>
      <c r="I224" s="667"/>
      <c r="J224" s="667"/>
      <c r="K224" s="667"/>
      <c r="L224" s="667"/>
      <c r="M224" s="667"/>
      <c r="N224" s="667"/>
      <c r="O224" s="667"/>
      <c r="P224" s="667"/>
      <c r="Q224" s="667"/>
      <c r="R224" s="667"/>
      <c r="S224" s="667"/>
      <c r="T224" s="668"/>
      <c r="U224" s="667"/>
      <c r="V224" s="667"/>
      <c r="W224" s="237" t="s">
        <v>33</v>
      </c>
    </row>
    <row r="225" spans="1:23" s="1" customFormat="1" ht="12.75">
      <c r="A225" s="679"/>
      <c r="B225" s="673"/>
      <c r="C225" s="667"/>
      <c r="D225" s="667"/>
      <c r="E225" s="667"/>
      <c r="F225" s="667"/>
      <c r="G225" s="667"/>
      <c r="H225" s="667"/>
      <c r="I225" s="667"/>
      <c r="J225" s="667"/>
      <c r="K225" s="667"/>
      <c r="L225" s="667"/>
      <c r="M225" s="667"/>
      <c r="N225" s="667"/>
      <c r="O225" s="667"/>
      <c r="P225" s="667"/>
      <c r="Q225" s="667"/>
      <c r="R225" s="667"/>
      <c r="S225" s="667"/>
      <c r="T225" s="668" t="s">
        <v>212</v>
      </c>
      <c r="U225" s="667"/>
      <c r="V225" s="667">
        <v>250</v>
      </c>
      <c r="W225" s="237" t="s">
        <v>203</v>
      </c>
    </row>
    <row r="226" spans="1:23" s="1" customFormat="1" ht="12.75">
      <c r="A226" s="679"/>
      <c r="B226" s="673"/>
      <c r="C226" s="667"/>
      <c r="D226" s="667"/>
      <c r="E226" s="667"/>
      <c r="F226" s="667"/>
      <c r="G226" s="667"/>
      <c r="H226" s="667"/>
      <c r="I226" s="667"/>
      <c r="J226" s="667"/>
      <c r="K226" s="667"/>
      <c r="L226" s="667"/>
      <c r="M226" s="667"/>
      <c r="N226" s="667"/>
      <c r="O226" s="667"/>
      <c r="P226" s="667"/>
      <c r="Q226" s="667"/>
      <c r="R226" s="667"/>
      <c r="S226" s="667"/>
      <c r="T226" s="668"/>
      <c r="U226" s="667"/>
      <c r="V226" s="667"/>
      <c r="W226" s="237" t="s">
        <v>33</v>
      </c>
    </row>
    <row r="227" spans="1:23" s="1" customFormat="1" ht="12.75">
      <c r="A227" s="679"/>
      <c r="B227" s="673"/>
      <c r="C227" s="162"/>
      <c r="D227" s="162"/>
      <c r="E227" s="162"/>
      <c r="F227" s="162"/>
      <c r="G227" s="162"/>
      <c r="H227" s="162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238" t="s">
        <v>213</v>
      </c>
      <c r="U227" s="162"/>
      <c r="V227" s="162">
        <v>470</v>
      </c>
      <c r="W227" s="237" t="s">
        <v>214</v>
      </c>
    </row>
    <row r="228" spans="1:23" s="1" customFormat="1" ht="12.75">
      <c r="A228" s="679"/>
      <c r="B228" s="673"/>
      <c r="C228" s="162"/>
      <c r="D228" s="162"/>
      <c r="E228" s="162"/>
      <c r="F228" s="162"/>
      <c r="G228" s="162"/>
      <c r="H228" s="162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238" t="s">
        <v>215</v>
      </c>
      <c r="U228" s="162"/>
      <c r="V228" s="162">
        <v>870</v>
      </c>
      <c r="W228" s="237" t="s">
        <v>216</v>
      </c>
    </row>
    <row r="229" spans="1:23" s="1" customFormat="1" ht="12.75">
      <c r="A229" s="679"/>
      <c r="B229" s="673"/>
      <c r="C229" s="162"/>
      <c r="D229" s="162"/>
      <c r="E229" s="162"/>
      <c r="F229" s="162"/>
      <c r="G229" s="162"/>
      <c r="H229" s="162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238" t="s">
        <v>217</v>
      </c>
      <c r="U229" s="162"/>
      <c r="V229" s="162">
        <v>550</v>
      </c>
      <c r="W229" s="237" t="s">
        <v>218</v>
      </c>
    </row>
    <row r="230" spans="1:23" s="1" customFormat="1" ht="12.75">
      <c r="A230" s="679"/>
      <c r="B230" s="673"/>
      <c r="C230" s="162"/>
      <c r="D230" s="162"/>
      <c r="E230" s="162"/>
      <c r="F230" s="162"/>
      <c r="G230" s="162"/>
      <c r="H230" s="162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238" t="s">
        <v>219</v>
      </c>
      <c r="U230" s="162"/>
      <c r="V230" s="162">
        <v>470</v>
      </c>
      <c r="W230" s="237" t="s">
        <v>220</v>
      </c>
    </row>
    <row r="231" spans="1:23" s="1" customFormat="1" ht="12.75">
      <c r="A231" s="679"/>
      <c r="B231" s="673"/>
      <c r="C231" s="162"/>
      <c r="D231" s="162"/>
      <c r="E231" s="162"/>
      <c r="F231" s="162"/>
      <c r="G231" s="162"/>
      <c r="H231" s="162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238" t="s">
        <v>221</v>
      </c>
      <c r="U231" s="162"/>
      <c r="V231" s="162">
        <v>580</v>
      </c>
      <c r="W231" s="237" t="s">
        <v>222</v>
      </c>
    </row>
    <row r="232" spans="1:23" s="1" customFormat="1" ht="12.75">
      <c r="A232" s="679"/>
      <c r="B232" s="673"/>
      <c r="C232" s="162"/>
      <c r="D232" s="162"/>
      <c r="E232" s="162"/>
      <c r="F232" s="162"/>
      <c r="G232" s="162"/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238" t="s">
        <v>223</v>
      </c>
      <c r="U232" s="162"/>
      <c r="V232" s="162">
        <v>250</v>
      </c>
      <c r="W232" s="237" t="s">
        <v>224</v>
      </c>
    </row>
    <row r="233" spans="1:23" s="1" customFormat="1" ht="13.5" thickBot="1">
      <c r="A233" s="680"/>
      <c r="B233" s="682"/>
      <c r="C233" s="243"/>
      <c r="D233" s="243"/>
      <c r="E233" s="243"/>
      <c r="F233" s="243"/>
      <c r="G233" s="243"/>
      <c r="H233" s="243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4" t="s">
        <v>225</v>
      </c>
      <c r="U233" s="243"/>
      <c r="V233" s="243">
        <v>630</v>
      </c>
      <c r="W233" s="239" t="s">
        <v>226</v>
      </c>
    </row>
    <row r="234" spans="1:23" s="1" customFormat="1" ht="26.25" thickBot="1">
      <c r="A234" s="251">
        <v>20</v>
      </c>
      <c r="B234" s="252" t="s">
        <v>527</v>
      </c>
      <c r="C234" s="253"/>
      <c r="D234" s="253"/>
      <c r="E234" s="253"/>
      <c r="F234" s="253"/>
      <c r="G234" s="253"/>
      <c r="H234" s="253"/>
      <c r="I234" s="253"/>
      <c r="J234" s="253" t="s">
        <v>227</v>
      </c>
      <c r="K234" s="253" t="s">
        <v>107</v>
      </c>
      <c r="L234" s="253">
        <v>250</v>
      </c>
      <c r="M234" s="253"/>
      <c r="N234" s="253">
        <v>2000</v>
      </c>
      <c r="O234" s="253"/>
      <c r="P234" s="253"/>
      <c r="Q234" s="253"/>
      <c r="R234" s="253"/>
      <c r="S234" s="253"/>
      <c r="T234" s="254"/>
      <c r="U234" s="253"/>
      <c r="V234" s="253"/>
      <c r="W234" s="253"/>
    </row>
    <row r="235" spans="1:23" s="1" customFormat="1" ht="29.25" customHeight="1">
      <c r="A235" s="688">
        <v>21</v>
      </c>
      <c r="B235" s="681" t="s">
        <v>528</v>
      </c>
      <c r="C235" s="245">
        <v>2006</v>
      </c>
      <c r="D235" s="245"/>
      <c r="E235" s="245"/>
      <c r="F235" s="245"/>
      <c r="G235" s="245"/>
      <c r="H235" s="245"/>
      <c r="I235" s="245"/>
      <c r="J235" s="690" t="s">
        <v>228</v>
      </c>
      <c r="K235" s="690" t="s">
        <v>107</v>
      </c>
      <c r="L235" s="690" t="s">
        <v>58</v>
      </c>
      <c r="M235" s="245"/>
      <c r="N235" s="245">
        <v>2015</v>
      </c>
      <c r="O235" s="245">
        <v>170</v>
      </c>
      <c r="P235" s="245" t="s">
        <v>2563</v>
      </c>
      <c r="Q235" s="245"/>
      <c r="R235" s="245">
        <v>6</v>
      </c>
      <c r="S235" s="245">
        <v>6</v>
      </c>
      <c r="T235" s="246"/>
      <c r="U235" s="245"/>
      <c r="V235" s="245"/>
      <c r="W235" s="245"/>
    </row>
    <row r="236" spans="1:23" s="1" customFormat="1" ht="60" customHeight="1" thickBot="1">
      <c r="A236" s="689"/>
      <c r="B236" s="682"/>
      <c r="C236" s="243"/>
      <c r="D236" s="243"/>
      <c r="E236" s="243"/>
      <c r="F236" s="243"/>
      <c r="G236" s="243"/>
      <c r="H236" s="243"/>
      <c r="I236" s="243"/>
      <c r="J236" s="691"/>
      <c r="K236" s="691"/>
      <c r="L236" s="691"/>
      <c r="M236" s="243"/>
      <c r="N236" s="243">
        <v>2015</v>
      </c>
      <c r="O236" s="243">
        <v>1870</v>
      </c>
      <c r="P236" s="243" t="s">
        <v>2564</v>
      </c>
      <c r="Q236" s="243">
        <v>2</v>
      </c>
      <c r="R236" s="243">
        <v>88</v>
      </c>
      <c r="S236" s="243">
        <v>90</v>
      </c>
      <c r="T236" s="244"/>
      <c r="U236" s="243"/>
      <c r="V236" s="243"/>
      <c r="W236" s="243"/>
    </row>
    <row r="237" spans="1:23" s="1" customFormat="1" ht="12.75">
      <c r="A237" s="666">
        <v>22</v>
      </c>
      <c r="B237" s="673" t="s">
        <v>39</v>
      </c>
      <c r="C237" s="240"/>
      <c r="D237" s="240"/>
      <c r="E237" s="240"/>
      <c r="F237" s="240"/>
      <c r="G237" s="240"/>
      <c r="H237" s="240"/>
      <c r="I237" s="240"/>
      <c r="J237" s="240" t="s">
        <v>229</v>
      </c>
      <c r="K237" s="240" t="s">
        <v>26</v>
      </c>
      <c r="L237" s="240">
        <v>250</v>
      </c>
      <c r="M237" s="240"/>
      <c r="N237" s="240">
        <v>2016</v>
      </c>
      <c r="O237" s="240">
        <v>239</v>
      </c>
      <c r="P237" s="240" t="s">
        <v>2796</v>
      </c>
      <c r="Q237" s="240"/>
      <c r="R237" s="240">
        <v>9</v>
      </c>
      <c r="S237" s="240">
        <v>9</v>
      </c>
      <c r="T237" s="250" t="s">
        <v>225</v>
      </c>
      <c r="U237" s="240"/>
      <c r="V237" s="240">
        <v>630</v>
      </c>
      <c r="W237" s="240" t="s">
        <v>226</v>
      </c>
    </row>
    <row r="238" spans="1:23" s="1" customFormat="1" ht="12.75">
      <c r="A238" s="666"/>
      <c r="B238" s="673"/>
      <c r="C238" s="162"/>
      <c r="D238" s="162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238" t="s">
        <v>122</v>
      </c>
      <c r="U238" s="162">
        <v>56</v>
      </c>
      <c r="V238" s="162">
        <v>600</v>
      </c>
      <c r="W238" s="162" t="s">
        <v>104</v>
      </c>
    </row>
    <row r="239" spans="1:23" s="1" customFormat="1" ht="12.75">
      <c r="A239" s="666"/>
      <c r="B239" s="673"/>
      <c r="C239" s="162"/>
      <c r="D239" s="162"/>
      <c r="E239" s="162"/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/>
      <c r="T239" s="238" t="s">
        <v>230</v>
      </c>
      <c r="U239" s="162">
        <v>76</v>
      </c>
      <c r="V239" s="162">
        <v>180</v>
      </c>
      <c r="W239" s="162" t="s">
        <v>197</v>
      </c>
    </row>
    <row r="240" spans="1:23" s="1" customFormat="1" ht="12.75">
      <c r="A240" s="666"/>
      <c r="B240" s="673"/>
      <c r="C240" s="667"/>
      <c r="D240" s="667"/>
      <c r="E240" s="667"/>
      <c r="F240" s="667"/>
      <c r="G240" s="667"/>
      <c r="H240" s="667"/>
      <c r="I240" s="667"/>
      <c r="J240" s="667"/>
      <c r="K240" s="667"/>
      <c r="L240" s="667"/>
      <c r="M240" s="667"/>
      <c r="N240" s="667"/>
      <c r="O240" s="667"/>
      <c r="P240" s="667" t="s">
        <v>174</v>
      </c>
      <c r="Q240" s="667">
        <v>13</v>
      </c>
      <c r="R240" s="667"/>
      <c r="S240" s="667">
        <v>13</v>
      </c>
      <c r="T240" s="668" t="s">
        <v>231</v>
      </c>
      <c r="U240" s="667"/>
      <c r="V240" s="667">
        <v>300</v>
      </c>
      <c r="W240" s="162" t="s">
        <v>29</v>
      </c>
    </row>
    <row r="241" spans="1:23" s="1" customFormat="1" ht="13.5" thickBot="1">
      <c r="A241" s="666"/>
      <c r="B241" s="673"/>
      <c r="C241" s="683"/>
      <c r="D241" s="683"/>
      <c r="E241" s="683"/>
      <c r="F241" s="683"/>
      <c r="G241" s="683"/>
      <c r="H241" s="683"/>
      <c r="I241" s="683"/>
      <c r="J241" s="683"/>
      <c r="K241" s="683"/>
      <c r="L241" s="683"/>
      <c r="M241" s="683"/>
      <c r="N241" s="683"/>
      <c r="O241" s="683"/>
      <c r="P241" s="683"/>
      <c r="Q241" s="683"/>
      <c r="R241" s="683"/>
      <c r="S241" s="683"/>
      <c r="T241" s="684"/>
      <c r="U241" s="683"/>
      <c r="V241" s="683"/>
      <c r="W241" s="241" t="s">
        <v>33</v>
      </c>
    </row>
    <row r="242" spans="1:23" s="1" customFormat="1" ht="12.75">
      <c r="A242" s="678">
        <v>23</v>
      </c>
      <c r="B242" s="681" t="s">
        <v>39</v>
      </c>
      <c r="C242" s="676"/>
      <c r="D242" s="676"/>
      <c r="E242" s="676"/>
      <c r="F242" s="676"/>
      <c r="G242" s="676"/>
      <c r="H242" s="676"/>
      <c r="I242" s="676"/>
      <c r="J242" s="676" t="s">
        <v>232</v>
      </c>
      <c r="K242" s="676" t="s">
        <v>26</v>
      </c>
      <c r="L242" s="676">
        <v>315</v>
      </c>
      <c r="M242" s="676"/>
      <c r="N242" s="676"/>
      <c r="O242" s="676"/>
      <c r="P242" s="676"/>
      <c r="Q242" s="676"/>
      <c r="R242" s="676"/>
      <c r="S242" s="676"/>
      <c r="T242" s="677" t="s">
        <v>233</v>
      </c>
      <c r="U242" s="676">
        <v>76</v>
      </c>
      <c r="V242" s="676">
        <v>150</v>
      </c>
      <c r="W242" s="236" t="s">
        <v>29</v>
      </c>
    </row>
    <row r="243" spans="1:23" s="1" customFormat="1" ht="12.75">
      <c r="A243" s="679"/>
      <c r="B243" s="673"/>
      <c r="C243" s="667"/>
      <c r="D243" s="667"/>
      <c r="E243" s="667"/>
      <c r="F243" s="667"/>
      <c r="G243" s="667"/>
      <c r="H243" s="667"/>
      <c r="I243" s="667"/>
      <c r="J243" s="667"/>
      <c r="K243" s="667"/>
      <c r="L243" s="667"/>
      <c r="M243" s="667"/>
      <c r="N243" s="667"/>
      <c r="O243" s="667"/>
      <c r="P243" s="667"/>
      <c r="Q243" s="667"/>
      <c r="R243" s="667"/>
      <c r="S243" s="667"/>
      <c r="T243" s="668"/>
      <c r="U243" s="667"/>
      <c r="V243" s="667"/>
      <c r="W243" s="237" t="s">
        <v>30</v>
      </c>
    </row>
    <row r="244" spans="1:23" s="1" customFormat="1" ht="12.75">
      <c r="A244" s="679"/>
      <c r="B244" s="673"/>
      <c r="C244" s="667"/>
      <c r="D244" s="667"/>
      <c r="E244" s="667"/>
      <c r="F244" s="667"/>
      <c r="G244" s="667"/>
      <c r="H244" s="667"/>
      <c r="I244" s="667"/>
      <c r="J244" s="667"/>
      <c r="K244" s="667"/>
      <c r="L244" s="667"/>
      <c r="M244" s="667"/>
      <c r="N244" s="667"/>
      <c r="O244" s="667"/>
      <c r="P244" s="667"/>
      <c r="Q244" s="667"/>
      <c r="R244" s="667"/>
      <c r="S244" s="667"/>
      <c r="T244" s="668" t="s">
        <v>234</v>
      </c>
      <c r="U244" s="667"/>
      <c r="V244" s="667">
        <v>120</v>
      </c>
      <c r="W244" s="237" t="s">
        <v>29</v>
      </c>
    </row>
    <row r="245" spans="1:23" s="1" customFormat="1" ht="12.75">
      <c r="A245" s="679"/>
      <c r="B245" s="673"/>
      <c r="C245" s="667"/>
      <c r="D245" s="667"/>
      <c r="E245" s="667"/>
      <c r="F245" s="667"/>
      <c r="G245" s="667"/>
      <c r="H245" s="667"/>
      <c r="I245" s="667"/>
      <c r="J245" s="667"/>
      <c r="K245" s="667"/>
      <c r="L245" s="667"/>
      <c r="M245" s="667"/>
      <c r="N245" s="667"/>
      <c r="O245" s="667"/>
      <c r="P245" s="667"/>
      <c r="Q245" s="667"/>
      <c r="R245" s="667"/>
      <c r="S245" s="667"/>
      <c r="T245" s="668"/>
      <c r="U245" s="667"/>
      <c r="V245" s="667"/>
      <c r="W245" s="237" t="s">
        <v>30</v>
      </c>
    </row>
    <row r="246" spans="1:23" s="1" customFormat="1" ht="12.75">
      <c r="A246" s="679"/>
      <c r="B246" s="673"/>
      <c r="C246" s="667"/>
      <c r="D246" s="667"/>
      <c r="E246" s="667"/>
      <c r="F246" s="667"/>
      <c r="G246" s="667"/>
      <c r="H246" s="667"/>
      <c r="I246" s="667"/>
      <c r="J246" s="667"/>
      <c r="K246" s="667"/>
      <c r="L246" s="667"/>
      <c r="M246" s="667"/>
      <c r="N246" s="667"/>
      <c r="O246" s="667"/>
      <c r="P246" s="667"/>
      <c r="Q246" s="667"/>
      <c r="R246" s="667"/>
      <c r="S246" s="667"/>
      <c r="T246" s="668" t="s">
        <v>235</v>
      </c>
      <c r="U246" s="667"/>
      <c r="V246" s="667">
        <v>90</v>
      </c>
      <c r="W246" s="237" t="s">
        <v>29</v>
      </c>
    </row>
    <row r="247" spans="1:23" s="1" customFormat="1" ht="12.75">
      <c r="A247" s="679"/>
      <c r="B247" s="673"/>
      <c r="C247" s="667"/>
      <c r="D247" s="667"/>
      <c r="E247" s="667"/>
      <c r="F247" s="667"/>
      <c r="G247" s="667"/>
      <c r="H247" s="667"/>
      <c r="I247" s="667"/>
      <c r="J247" s="667"/>
      <c r="K247" s="667"/>
      <c r="L247" s="667"/>
      <c r="M247" s="667"/>
      <c r="N247" s="667"/>
      <c r="O247" s="667"/>
      <c r="P247" s="667"/>
      <c r="Q247" s="667"/>
      <c r="R247" s="667"/>
      <c r="S247" s="667"/>
      <c r="T247" s="668"/>
      <c r="U247" s="667"/>
      <c r="V247" s="667"/>
      <c r="W247" s="237" t="s">
        <v>236</v>
      </c>
    </row>
    <row r="248" spans="1:23" s="1" customFormat="1" ht="12.75">
      <c r="A248" s="679"/>
      <c r="B248" s="673"/>
      <c r="C248" s="667"/>
      <c r="D248" s="667"/>
      <c r="E248" s="667"/>
      <c r="F248" s="667"/>
      <c r="G248" s="667"/>
      <c r="H248" s="667"/>
      <c r="I248" s="667"/>
      <c r="J248" s="667"/>
      <c r="K248" s="667"/>
      <c r="L248" s="667"/>
      <c r="M248" s="667"/>
      <c r="N248" s="667"/>
      <c r="O248" s="667"/>
      <c r="P248" s="667"/>
      <c r="Q248" s="667"/>
      <c r="R248" s="667"/>
      <c r="S248" s="667"/>
      <c r="T248" s="668" t="s">
        <v>237</v>
      </c>
      <c r="U248" s="667"/>
      <c r="V248" s="667">
        <v>190</v>
      </c>
      <c r="W248" s="237" t="s">
        <v>29</v>
      </c>
    </row>
    <row r="249" spans="1:23" s="1" customFormat="1" ht="12.75">
      <c r="A249" s="679"/>
      <c r="B249" s="673"/>
      <c r="C249" s="667"/>
      <c r="D249" s="667"/>
      <c r="E249" s="667"/>
      <c r="F249" s="667"/>
      <c r="G249" s="667"/>
      <c r="H249" s="667"/>
      <c r="I249" s="667"/>
      <c r="J249" s="667"/>
      <c r="K249" s="667"/>
      <c r="L249" s="667"/>
      <c r="M249" s="667"/>
      <c r="N249" s="667"/>
      <c r="O249" s="667"/>
      <c r="P249" s="667"/>
      <c r="Q249" s="667"/>
      <c r="R249" s="667"/>
      <c r="S249" s="667"/>
      <c r="T249" s="668"/>
      <c r="U249" s="667"/>
      <c r="V249" s="667"/>
      <c r="W249" s="237" t="s">
        <v>30</v>
      </c>
    </row>
    <row r="250" spans="1:23" s="1" customFormat="1" ht="12.75">
      <c r="A250" s="679"/>
      <c r="B250" s="673"/>
      <c r="C250" s="667"/>
      <c r="D250" s="667"/>
      <c r="E250" s="667"/>
      <c r="F250" s="667"/>
      <c r="G250" s="667"/>
      <c r="H250" s="667"/>
      <c r="I250" s="667"/>
      <c r="J250" s="667"/>
      <c r="K250" s="667"/>
      <c r="L250" s="667"/>
      <c r="M250" s="667"/>
      <c r="N250" s="667"/>
      <c r="O250" s="667"/>
      <c r="P250" s="667"/>
      <c r="Q250" s="667"/>
      <c r="R250" s="667"/>
      <c r="S250" s="667"/>
      <c r="T250" s="668" t="s">
        <v>235</v>
      </c>
      <c r="U250" s="667"/>
      <c r="V250" s="667"/>
      <c r="W250" s="237" t="s">
        <v>29</v>
      </c>
    </row>
    <row r="251" spans="1:23" s="1" customFormat="1" ht="13.5" thickBot="1">
      <c r="A251" s="680"/>
      <c r="B251" s="682"/>
      <c r="C251" s="671"/>
      <c r="D251" s="671"/>
      <c r="E251" s="671"/>
      <c r="F251" s="671"/>
      <c r="G251" s="671"/>
      <c r="H251" s="671"/>
      <c r="I251" s="671"/>
      <c r="J251" s="671"/>
      <c r="K251" s="671"/>
      <c r="L251" s="671"/>
      <c r="M251" s="671"/>
      <c r="N251" s="671"/>
      <c r="O251" s="671"/>
      <c r="P251" s="671"/>
      <c r="Q251" s="671"/>
      <c r="R251" s="671"/>
      <c r="S251" s="671"/>
      <c r="T251" s="675"/>
      <c r="U251" s="671"/>
      <c r="V251" s="671"/>
      <c r="W251" s="239" t="s">
        <v>30</v>
      </c>
    </row>
    <row r="252" spans="1:23" s="1" customFormat="1" ht="12.75">
      <c r="A252" s="666">
        <v>24</v>
      </c>
      <c r="B252" s="673" t="s">
        <v>24</v>
      </c>
      <c r="C252" s="240"/>
      <c r="D252" s="240"/>
      <c r="E252" s="240"/>
      <c r="F252" s="240"/>
      <c r="G252" s="240"/>
      <c r="H252" s="240"/>
      <c r="I252" s="240"/>
      <c r="J252" s="240" t="s">
        <v>238</v>
      </c>
      <c r="K252" s="240" t="s">
        <v>26</v>
      </c>
      <c r="L252" s="240">
        <v>400</v>
      </c>
      <c r="M252" s="240"/>
      <c r="N252" s="240"/>
      <c r="O252" s="240"/>
      <c r="P252" s="240"/>
      <c r="Q252" s="240"/>
      <c r="R252" s="240"/>
      <c r="S252" s="240"/>
      <c r="T252" s="250" t="s">
        <v>239</v>
      </c>
      <c r="U252" s="240"/>
      <c r="V252" s="240">
        <v>350</v>
      </c>
      <c r="W252" s="240" t="s">
        <v>216</v>
      </c>
    </row>
    <row r="253" spans="1:23" s="1" customFormat="1" ht="12.75">
      <c r="A253" s="666"/>
      <c r="B253" s="673"/>
      <c r="C253" s="162"/>
      <c r="D253" s="162"/>
      <c r="E253" s="162"/>
      <c r="F253" s="162"/>
      <c r="G253" s="162"/>
      <c r="H253" s="162"/>
      <c r="I253" s="162"/>
      <c r="J253" s="162"/>
      <c r="K253" s="162"/>
      <c r="L253" s="162"/>
      <c r="M253" s="162"/>
      <c r="N253" s="162"/>
      <c r="O253" s="162"/>
      <c r="P253" s="162"/>
      <c r="Q253" s="162"/>
      <c r="R253" s="162"/>
      <c r="S253" s="162"/>
      <c r="T253" s="238" t="s">
        <v>143</v>
      </c>
      <c r="U253" s="162">
        <v>89</v>
      </c>
      <c r="V253" s="162">
        <v>650</v>
      </c>
      <c r="W253" s="162" t="s">
        <v>66</v>
      </c>
    </row>
    <row r="254" spans="1:23" s="1" customFormat="1" ht="12.75">
      <c r="A254" s="666"/>
      <c r="B254" s="673"/>
      <c r="C254" s="667"/>
      <c r="D254" s="667"/>
      <c r="E254" s="667"/>
      <c r="F254" s="667"/>
      <c r="G254" s="667"/>
      <c r="H254" s="667"/>
      <c r="I254" s="667"/>
      <c r="J254" s="667"/>
      <c r="K254" s="667"/>
      <c r="L254" s="667"/>
      <c r="M254" s="667"/>
      <c r="N254" s="667"/>
      <c r="O254" s="667"/>
      <c r="P254" s="667"/>
      <c r="Q254" s="667"/>
      <c r="R254" s="667"/>
      <c r="S254" s="667"/>
      <c r="T254" s="668" t="s">
        <v>240</v>
      </c>
      <c r="U254" s="667">
        <v>89</v>
      </c>
      <c r="V254" s="667">
        <v>100</v>
      </c>
      <c r="W254" s="162" t="s">
        <v>29</v>
      </c>
    </row>
    <row r="255" spans="1:23" s="1" customFormat="1" ht="12.75">
      <c r="A255" s="666"/>
      <c r="B255" s="673"/>
      <c r="C255" s="667"/>
      <c r="D255" s="667"/>
      <c r="E255" s="667"/>
      <c r="F255" s="667"/>
      <c r="G255" s="667"/>
      <c r="H255" s="667"/>
      <c r="I255" s="667"/>
      <c r="J255" s="667"/>
      <c r="K255" s="667"/>
      <c r="L255" s="667"/>
      <c r="M255" s="667"/>
      <c r="N255" s="667"/>
      <c r="O255" s="667"/>
      <c r="P255" s="667"/>
      <c r="Q255" s="667"/>
      <c r="R255" s="667"/>
      <c r="S255" s="667"/>
      <c r="T255" s="668"/>
      <c r="U255" s="667"/>
      <c r="V255" s="667"/>
      <c r="W255" s="162" t="s">
        <v>236</v>
      </c>
    </row>
    <row r="256" spans="1:23" s="1" customFormat="1" ht="12.75">
      <c r="A256" s="666"/>
      <c r="B256" s="673"/>
      <c r="C256" s="667"/>
      <c r="D256" s="667"/>
      <c r="E256" s="667"/>
      <c r="F256" s="667"/>
      <c r="G256" s="667"/>
      <c r="H256" s="667"/>
      <c r="I256" s="667"/>
      <c r="J256" s="667"/>
      <c r="K256" s="667"/>
      <c r="L256" s="667"/>
      <c r="M256" s="667"/>
      <c r="N256" s="667"/>
      <c r="O256" s="667"/>
      <c r="P256" s="667"/>
      <c r="Q256" s="667"/>
      <c r="R256" s="667"/>
      <c r="S256" s="667"/>
      <c r="T256" s="668" t="s">
        <v>241</v>
      </c>
      <c r="U256" s="667">
        <v>89</v>
      </c>
      <c r="V256" s="667">
        <v>80</v>
      </c>
      <c r="W256" s="162" t="s">
        <v>29</v>
      </c>
    </row>
    <row r="257" spans="1:23" s="1" customFormat="1" ht="12.75">
      <c r="A257" s="666"/>
      <c r="B257" s="673"/>
      <c r="C257" s="667"/>
      <c r="D257" s="667"/>
      <c r="E257" s="667"/>
      <c r="F257" s="667"/>
      <c r="G257" s="667"/>
      <c r="H257" s="667"/>
      <c r="I257" s="667"/>
      <c r="J257" s="667"/>
      <c r="K257" s="667"/>
      <c r="L257" s="667"/>
      <c r="M257" s="667"/>
      <c r="N257" s="667"/>
      <c r="O257" s="667"/>
      <c r="P257" s="667"/>
      <c r="Q257" s="667"/>
      <c r="R257" s="667"/>
      <c r="S257" s="667"/>
      <c r="T257" s="668"/>
      <c r="U257" s="667"/>
      <c r="V257" s="667"/>
      <c r="W257" s="162" t="s">
        <v>236</v>
      </c>
    </row>
    <row r="258" spans="1:23" s="1" customFormat="1" ht="12.75">
      <c r="A258" s="666"/>
      <c r="B258" s="673"/>
      <c r="C258" s="667"/>
      <c r="D258" s="667"/>
      <c r="E258" s="667"/>
      <c r="F258" s="667"/>
      <c r="G258" s="667"/>
      <c r="H258" s="667"/>
      <c r="I258" s="667"/>
      <c r="J258" s="667"/>
      <c r="K258" s="667"/>
      <c r="L258" s="667"/>
      <c r="M258" s="667"/>
      <c r="N258" s="667"/>
      <c r="O258" s="667"/>
      <c r="P258" s="667"/>
      <c r="Q258" s="667"/>
      <c r="R258" s="667"/>
      <c r="S258" s="667"/>
      <c r="T258" s="668" t="s">
        <v>242</v>
      </c>
      <c r="U258" s="667">
        <v>89</v>
      </c>
      <c r="V258" s="667">
        <v>110</v>
      </c>
      <c r="W258" s="162" t="s">
        <v>29</v>
      </c>
    </row>
    <row r="259" spans="1:23" s="1" customFormat="1" ht="13.5" thickBot="1">
      <c r="A259" s="666"/>
      <c r="B259" s="673"/>
      <c r="C259" s="683"/>
      <c r="D259" s="683"/>
      <c r="E259" s="683"/>
      <c r="F259" s="683"/>
      <c r="G259" s="683"/>
      <c r="H259" s="683"/>
      <c r="I259" s="683"/>
      <c r="J259" s="683"/>
      <c r="K259" s="683"/>
      <c r="L259" s="683"/>
      <c r="M259" s="683"/>
      <c r="N259" s="683"/>
      <c r="O259" s="683"/>
      <c r="P259" s="683"/>
      <c r="Q259" s="683"/>
      <c r="R259" s="683"/>
      <c r="S259" s="683"/>
      <c r="T259" s="684"/>
      <c r="U259" s="683"/>
      <c r="V259" s="683"/>
      <c r="W259" s="241" t="s">
        <v>236</v>
      </c>
    </row>
    <row r="260" spans="1:23" s="1" customFormat="1" ht="12.75">
      <c r="A260" s="678">
        <v>25</v>
      </c>
      <c r="B260" s="681" t="s">
        <v>24</v>
      </c>
      <c r="C260" s="676"/>
      <c r="D260" s="676"/>
      <c r="E260" s="676"/>
      <c r="F260" s="676"/>
      <c r="G260" s="676"/>
      <c r="H260" s="676"/>
      <c r="I260" s="676"/>
      <c r="J260" s="676" t="s">
        <v>243</v>
      </c>
      <c r="K260" s="676" t="s">
        <v>26</v>
      </c>
      <c r="L260" s="676" t="s">
        <v>58</v>
      </c>
      <c r="M260" s="676" t="s">
        <v>243</v>
      </c>
      <c r="N260" s="676"/>
      <c r="O260" s="676">
        <v>470</v>
      </c>
      <c r="P260" s="676" t="s">
        <v>174</v>
      </c>
      <c r="Q260" s="676">
        <v>14</v>
      </c>
      <c r="R260" s="676"/>
      <c r="S260" s="676">
        <v>14</v>
      </c>
      <c r="T260" s="677" t="s">
        <v>244</v>
      </c>
      <c r="U260" s="676"/>
      <c r="V260" s="676">
        <v>300</v>
      </c>
      <c r="W260" s="236" t="s">
        <v>29</v>
      </c>
    </row>
    <row r="261" spans="1:23" s="1" customFormat="1" ht="12.75">
      <c r="A261" s="679"/>
      <c r="B261" s="673"/>
      <c r="C261" s="667"/>
      <c r="D261" s="667"/>
      <c r="E261" s="667"/>
      <c r="F261" s="667"/>
      <c r="G261" s="667"/>
      <c r="H261" s="667"/>
      <c r="I261" s="667"/>
      <c r="J261" s="667"/>
      <c r="K261" s="667"/>
      <c r="L261" s="667"/>
      <c r="M261" s="667"/>
      <c r="N261" s="667"/>
      <c r="O261" s="667"/>
      <c r="P261" s="667"/>
      <c r="Q261" s="667"/>
      <c r="R261" s="667"/>
      <c r="S261" s="667"/>
      <c r="T261" s="668"/>
      <c r="U261" s="667"/>
      <c r="V261" s="667"/>
      <c r="W261" s="237" t="s">
        <v>30</v>
      </c>
    </row>
    <row r="262" spans="1:23" s="1" customFormat="1" ht="12.75">
      <c r="A262" s="679"/>
      <c r="B262" s="673"/>
      <c r="C262" s="667"/>
      <c r="D262" s="667"/>
      <c r="E262" s="667"/>
      <c r="F262" s="667"/>
      <c r="G262" s="667"/>
      <c r="H262" s="667"/>
      <c r="I262" s="667"/>
      <c r="J262" s="667"/>
      <c r="K262" s="667"/>
      <c r="L262" s="667"/>
      <c r="M262" s="667"/>
      <c r="N262" s="667"/>
      <c r="O262" s="667">
        <v>460</v>
      </c>
      <c r="P262" s="667" t="s">
        <v>533</v>
      </c>
      <c r="Q262" s="667">
        <v>14</v>
      </c>
      <c r="R262" s="667"/>
      <c r="S262" s="667">
        <v>14</v>
      </c>
      <c r="T262" s="668" t="s">
        <v>245</v>
      </c>
      <c r="U262" s="667"/>
      <c r="V262" s="667">
        <v>170</v>
      </c>
      <c r="W262" s="237" t="s">
        <v>29</v>
      </c>
    </row>
    <row r="263" spans="1:23" s="1" customFormat="1" ht="12.75">
      <c r="A263" s="679"/>
      <c r="B263" s="673"/>
      <c r="C263" s="667"/>
      <c r="D263" s="667"/>
      <c r="E263" s="667"/>
      <c r="F263" s="667"/>
      <c r="G263" s="667"/>
      <c r="H263" s="667"/>
      <c r="I263" s="667"/>
      <c r="J263" s="667"/>
      <c r="K263" s="667"/>
      <c r="L263" s="667"/>
      <c r="M263" s="667"/>
      <c r="N263" s="667"/>
      <c r="O263" s="667"/>
      <c r="P263" s="667"/>
      <c r="Q263" s="667"/>
      <c r="R263" s="667"/>
      <c r="S263" s="667"/>
      <c r="T263" s="668"/>
      <c r="U263" s="667"/>
      <c r="V263" s="667"/>
      <c r="W263" s="237" t="s">
        <v>30</v>
      </c>
    </row>
    <row r="264" spans="1:23" s="1" customFormat="1" ht="12.75">
      <c r="A264" s="679"/>
      <c r="B264" s="673"/>
      <c r="C264" s="162"/>
      <c r="D264" s="162"/>
      <c r="E264" s="162"/>
      <c r="F264" s="162"/>
      <c r="G264" s="162"/>
      <c r="H264" s="162"/>
      <c r="I264" s="162"/>
      <c r="J264" s="162"/>
      <c r="K264" s="162"/>
      <c r="L264" s="162"/>
      <c r="M264" s="162"/>
      <c r="N264" s="162"/>
      <c r="O264" s="162"/>
      <c r="P264" s="162"/>
      <c r="Q264" s="162"/>
      <c r="R264" s="162"/>
      <c r="S264" s="162"/>
      <c r="T264" s="238" t="s">
        <v>239</v>
      </c>
      <c r="U264" s="162"/>
      <c r="V264" s="162">
        <v>350</v>
      </c>
      <c r="W264" s="237" t="s">
        <v>216</v>
      </c>
    </row>
    <row r="265" spans="1:23" s="1" customFormat="1" ht="13.5" thickBot="1">
      <c r="A265" s="680"/>
      <c r="B265" s="682"/>
      <c r="C265" s="243"/>
      <c r="D265" s="243"/>
      <c r="E265" s="243"/>
      <c r="F265" s="243"/>
      <c r="G265" s="243"/>
      <c r="H265" s="243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4" t="s">
        <v>246</v>
      </c>
      <c r="U265" s="243"/>
      <c r="V265" s="243">
        <v>140</v>
      </c>
      <c r="W265" s="239" t="s">
        <v>247</v>
      </c>
    </row>
    <row r="266" spans="1:23" s="1" customFormat="1" ht="12.75">
      <c r="A266" s="666">
        <v>26</v>
      </c>
      <c r="B266" s="673"/>
      <c r="C266" s="240"/>
      <c r="D266" s="240"/>
      <c r="E266" s="240"/>
      <c r="F266" s="240"/>
      <c r="G266" s="240"/>
      <c r="H266" s="240"/>
      <c r="I266" s="240"/>
      <c r="J266" s="240" t="s">
        <v>248</v>
      </c>
      <c r="K266" s="240" t="s">
        <v>26</v>
      </c>
      <c r="L266" s="240"/>
      <c r="M266" s="240"/>
      <c r="N266" s="240"/>
      <c r="O266" s="240"/>
      <c r="P266" s="240"/>
      <c r="Q266" s="240"/>
      <c r="R266" s="240"/>
      <c r="S266" s="240"/>
      <c r="T266" s="250" t="s">
        <v>249</v>
      </c>
      <c r="U266" s="240"/>
      <c r="V266" s="240">
        <v>260</v>
      </c>
      <c r="W266" s="240" t="s">
        <v>170</v>
      </c>
    </row>
    <row r="267" spans="1:23" s="1" customFormat="1" ht="12.75">
      <c r="A267" s="666"/>
      <c r="B267" s="673"/>
      <c r="C267" s="162"/>
      <c r="D267" s="162"/>
      <c r="E267" s="162"/>
      <c r="F267" s="255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238" t="s">
        <v>250</v>
      </c>
      <c r="U267" s="162"/>
      <c r="V267" s="162">
        <v>560</v>
      </c>
      <c r="W267" s="162" t="s">
        <v>251</v>
      </c>
    </row>
    <row r="268" spans="1:23" s="1" customFormat="1" ht="13.5" thickBot="1">
      <c r="A268" s="666"/>
      <c r="B268" s="673"/>
      <c r="C268" s="241"/>
      <c r="D268" s="241"/>
      <c r="E268" s="241">
        <v>360</v>
      </c>
      <c r="F268" s="241" t="s">
        <v>81</v>
      </c>
      <c r="G268" s="241">
        <v>8</v>
      </c>
      <c r="H268" s="241"/>
      <c r="I268" s="241">
        <v>8</v>
      </c>
      <c r="J268" s="241"/>
      <c r="K268" s="241"/>
      <c r="L268" s="241"/>
      <c r="M268" s="241"/>
      <c r="N268" s="241"/>
      <c r="O268" s="241"/>
      <c r="P268" s="241"/>
      <c r="Q268" s="241"/>
      <c r="R268" s="241"/>
      <c r="S268" s="241"/>
      <c r="T268" s="242" t="s">
        <v>252</v>
      </c>
      <c r="U268" s="241"/>
      <c r="V268" s="241"/>
      <c r="W268" s="241"/>
    </row>
    <row r="269" spans="1:23" s="1" customFormat="1" ht="25.5">
      <c r="A269" s="678">
        <v>27</v>
      </c>
      <c r="B269" s="681" t="s">
        <v>98</v>
      </c>
      <c r="C269" s="245"/>
      <c r="D269" s="245"/>
      <c r="E269" s="245"/>
      <c r="F269" s="245"/>
      <c r="G269" s="245"/>
      <c r="H269" s="245"/>
      <c r="I269" s="245"/>
      <c r="J269" s="245" t="s">
        <v>253</v>
      </c>
      <c r="K269" s="245" t="s">
        <v>80</v>
      </c>
      <c r="L269" s="245" t="s">
        <v>173</v>
      </c>
      <c r="M269" s="245"/>
      <c r="N269" s="245"/>
      <c r="O269" s="245">
        <v>460</v>
      </c>
      <c r="P269" s="245" t="s">
        <v>28</v>
      </c>
      <c r="Q269" s="245">
        <v>14</v>
      </c>
      <c r="R269" s="245"/>
      <c r="S269" s="245"/>
      <c r="T269" s="246" t="s">
        <v>254</v>
      </c>
      <c r="U269" s="245"/>
      <c r="V269" s="245">
        <v>240</v>
      </c>
      <c r="W269" s="236" t="s">
        <v>255</v>
      </c>
    </row>
    <row r="270" spans="1:23" s="1" customFormat="1" ht="12.75">
      <c r="A270" s="679"/>
      <c r="B270" s="673"/>
      <c r="C270" s="667"/>
      <c r="D270" s="667"/>
      <c r="E270" s="667"/>
      <c r="F270" s="667"/>
      <c r="G270" s="667"/>
      <c r="H270" s="667"/>
      <c r="I270" s="667"/>
      <c r="J270" s="667"/>
      <c r="K270" s="667"/>
      <c r="L270" s="667"/>
      <c r="M270" s="667"/>
      <c r="N270" s="667"/>
      <c r="O270" s="667">
        <v>560</v>
      </c>
      <c r="P270" s="667" t="s">
        <v>256</v>
      </c>
      <c r="Q270" s="667">
        <v>16</v>
      </c>
      <c r="R270" s="667"/>
      <c r="S270" s="667"/>
      <c r="T270" s="668" t="s">
        <v>257</v>
      </c>
      <c r="U270" s="667"/>
      <c r="V270" s="667">
        <v>40</v>
      </c>
      <c r="W270" s="687" t="s">
        <v>258</v>
      </c>
    </row>
    <row r="271" spans="1:23" s="1" customFormat="1" ht="12.75">
      <c r="A271" s="679"/>
      <c r="B271" s="673"/>
      <c r="C271" s="667"/>
      <c r="D271" s="667"/>
      <c r="E271" s="667"/>
      <c r="F271" s="667"/>
      <c r="G271" s="667"/>
      <c r="H271" s="667"/>
      <c r="I271" s="667"/>
      <c r="J271" s="667"/>
      <c r="K271" s="667"/>
      <c r="L271" s="667"/>
      <c r="M271" s="667"/>
      <c r="N271" s="667"/>
      <c r="O271" s="667"/>
      <c r="P271" s="667"/>
      <c r="Q271" s="667"/>
      <c r="R271" s="667"/>
      <c r="S271" s="667"/>
      <c r="T271" s="668"/>
      <c r="U271" s="667"/>
      <c r="V271" s="667"/>
      <c r="W271" s="687"/>
    </row>
    <row r="272" spans="1:23" s="1" customFormat="1" ht="12.75">
      <c r="A272" s="679"/>
      <c r="B272" s="673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62"/>
      <c r="R272" s="162"/>
      <c r="S272" s="162"/>
      <c r="T272" s="238" t="s">
        <v>259</v>
      </c>
      <c r="U272" s="162"/>
      <c r="V272" s="162">
        <v>190</v>
      </c>
      <c r="W272" s="237" t="s">
        <v>260</v>
      </c>
    </row>
    <row r="273" spans="1:23" s="1" customFormat="1" ht="12.75">
      <c r="A273" s="679"/>
      <c r="B273" s="673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62"/>
      <c r="R273" s="162"/>
      <c r="S273" s="162"/>
      <c r="T273" s="238" t="s">
        <v>261</v>
      </c>
      <c r="U273" s="162">
        <v>65</v>
      </c>
      <c r="V273" s="162">
        <v>250</v>
      </c>
      <c r="W273" s="237" t="s">
        <v>262</v>
      </c>
    </row>
    <row r="274" spans="1:23" s="1" customFormat="1" ht="12.75">
      <c r="A274" s="679"/>
      <c r="B274" s="673"/>
      <c r="C274" s="162"/>
      <c r="D274" s="162"/>
      <c r="E274" s="162"/>
      <c r="F274" s="162"/>
      <c r="G274" s="162"/>
      <c r="H274" s="162"/>
      <c r="I274" s="162"/>
      <c r="J274" s="162"/>
      <c r="K274" s="162"/>
      <c r="L274" s="162"/>
      <c r="M274" s="162"/>
      <c r="N274" s="162"/>
      <c r="O274" s="162"/>
      <c r="P274" s="162"/>
      <c r="Q274" s="162"/>
      <c r="R274" s="162"/>
      <c r="S274" s="162"/>
      <c r="T274" s="238" t="s">
        <v>263</v>
      </c>
      <c r="U274" s="162">
        <v>65</v>
      </c>
      <c r="V274" s="162">
        <v>450</v>
      </c>
      <c r="W274" s="237" t="s">
        <v>264</v>
      </c>
    </row>
    <row r="275" spans="1:23" s="1" customFormat="1" ht="12.75">
      <c r="A275" s="679"/>
      <c r="B275" s="673"/>
      <c r="C275" s="162"/>
      <c r="D275" s="162"/>
      <c r="E275" s="162"/>
      <c r="F275" s="162"/>
      <c r="G275" s="162"/>
      <c r="H275" s="162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162"/>
      <c r="T275" s="238" t="s">
        <v>265</v>
      </c>
      <c r="U275" s="162">
        <v>72</v>
      </c>
      <c r="V275" s="162">
        <v>570</v>
      </c>
      <c r="W275" s="237" t="s">
        <v>266</v>
      </c>
    </row>
    <row r="276" spans="1:23" s="1" customFormat="1" ht="12.75">
      <c r="A276" s="679"/>
      <c r="B276" s="673"/>
      <c r="C276" s="162"/>
      <c r="D276" s="162"/>
      <c r="E276" s="162"/>
      <c r="F276" s="162"/>
      <c r="G276" s="162"/>
      <c r="H276" s="162"/>
      <c r="I276" s="162"/>
      <c r="J276" s="162"/>
      <c r="K276" s="162"/>
      <c r="L276" s="162"/>
      <c r="M276" s="162"/>
      <c r="N276" s="162"/>
      <c r="O276" s="162"/>
      <c r="P276" s="162"/>
      <c r="Q276" s="162"/>
      <c r="R276" s="162"/>
      <c r="S276" s="162"/>
      <c r="T276" s="238" t="s">
        <v>267</v>
      </c>
      <c r="U276" s="162">
        <v>65</v>
      </c>
      <c r="V276" s="162">
        <v>1140</v>
      </c>
      <c r="W276" s="237" t="s">
        <v>35</v>
      </c>
    </row>
    <row r="277" spans="1:23" s="1" customFormat="1" ht="12.75">
      <c r="A277" s="679"/>
      <c r="B277" s="673"/>
      <c r="C277" s="162"/>
      <c r="D277" s="162"/>
      <c r="E277" s="162"/>
      <c r="F277" s="162"/>
      <c r="G277" s="162"/>
      <c r="H277" s="162"/>
      <c r="I277" s="162"/>
      <c r="J277" s="162"/>
      <c r="K277" s="162"/>
      <c r="L277" s="162"/>
      <c r="M277" s="162"/>
      <c r="N277" s="162"/>
      <c r="O277" s="162"/>
      <c r="P277" s="162"/>
      <c r="Q277" s="162"/>
      <c r="R277" s="162"/>
      <c r="S277" s="162"/>
      <c r="T277" s="238" t="s">
        <v>268</v>
      </c>
      <c r="U277" s="162"/>
      <c r="V277" s="162">
        <v>250</v>
      </c>
      <c r="W277" s="237" t="s">
        <v>68</v>
      </c>
    </row>
    <row r="278" spans="1:23" s="1" customFormat="1" ht="12.75">
      <c r="A278" s="679"/>
      <c r="B278" s="673"/>
      <c r="C278" s="667"/>
      <c r="D278" s="667"/>
      <c r="E278" s="667"/>
      <c r="F278" s="667"/>
      <c r="G278" s="667"/>
      <c r="H278" s="667"/>
      <c r="I278" s="667"/>
      <c r="J278" s="667"/>
      <c r="K278" s="667"/>
      <c r="L278" s="667"/>
      <c r="M278" s="667"/>
      <c r="N278" s="667"/>
      <c r="O278" s="667"/>
      <c r="P278" s="667"/>
      <c r="Q278" s="667"/>
      <c r="R278" s="667"/>
      <c r="S278" s="667"/>
      <c r="T278" s="668" t="s">
        <v>269</v>
      </c>
      <c r="U278" s="667">
        <v>72</v>
      </c>
      <c r="V278" s="667">
        <v>310</v>
      </c>
      <c r="W278" s="237" t="s">
        <v>270</v>
      </c>
    </row>
    <row r="279" spans="1:23" s="1" customFormat="1" ht="12.75">
      <c r="A279" s="679"/>
      <c r="B279" s="673"/>
      <c r="C279" s="667"/>
      <c r="D279" s="667"/>
      <c r="E279" s="667"/>
      <c r="F279" s="667"/>
      <c r="G279" s="667"/>
      <c r="H279" s="667"/>
      <c r="I279" s="667"/>
      <c r="J279" s="667"/>
      <c r="K279" s="667"/>
      <c r="L279" s="667"/>
      <c r="M279" s="667"/>
      <c r="N279" s="667"/>
      <c r="O279" s="667"/>
      <c r="P279" s="667"/>
      <c r="Q279" s="667"/>
      <c r="R279" s="667"/>
      <c r="S279" s="667"/>
      <c r="T279" s="668"/>
      <c r="U279" s="667"/>
      <c r="V279" s="667"/>
      <c r="W279" s="237" t="s">
        <v>271</v>
      </c>
    </row>
    <row r="280" spans="1:23" s="1" customFormat="1" ht="12.75">
      <c r="A280" s="679"/>
      <c r="B280" s="673"/>
      <c r="C280" s="667"/>
      <c r="D280" s="667"/>
      <c r="E280" s="667"/>
      <c r="F280" s="667"/>
      <c r="G280" s="667"/>
      <c r="H280" s="667"/>
      <c r="I280" s="667"/>
      <c r="J280" s="667"/>
      <c r="K280" s="667"/>
      <c r="L280" s="667"/>
      <c r="M280" s="667"/>
      <c r="N280" s="667"/>
      <c r="O280" s="667"/>
      <c r="P280" s="667"/>
      <c r="Q280" s="667"/>
      <c r="R280" s="667"/>
      <c r="S280" s="667"/>
      <c r="T280" s="668"/>
      <c r="U280" s="667"/>
      <c r="V280" s="667"/>
      <c r="W280" s="237"/>
    </row>
    <row r="281" spans="1:23" s="1" customFormat="1" ht="12.75">
      <c r="A281" s="679"/>
      <c r="B281" s="673"/>
      <c r="C281" s="162"/>
      <c r="D281" s="162"/>
      <c r="E281" s="162"/>
      <c r="F281" s="162"/>
      <c r="G281" s="162"/>
      <c r="H281" s="162"/>
      <c r="I281" s="162"/>
      <c r="J281" s="162"/>
      <c r="K281" s="162"/>
      <c r="L281" s="162"/>
      <c r="M281" s="162"/>
      <c r="N281" s="162"/>
      <c r="O281" s="162"/>
      <c r="P281" s="162"/>
      <c r="Q281" s="162"/>
      <c r="R281" s="162"/>
      <c r="S281" s="162"/>
      <c r="T281" s="238" t="s">
        <v>110</v>
      </c>
      <c r="U281" s="162">
        <v>72</v>
      </c>
      <c r="V281" s="162">
        <v>210</v>
      </c>
      <c r="W281" s="237" t="s">
        <v>111</v>
      </c>
    </row>
    <row r="282" spans="1:23" s="1" customFormat="1" ht="12.75">
      <c r="A282" s="679"/>
      <c r="B282" s="673"/>
      <c r="C282" s="667"/>
      <c r="D282" s="667"/>
      <c r="E282" s="667"/>
      <c r="F282" s="667"/>
      <c r="G282" s="667"/>
      <c r="H282" s="667"/>
      <c r="I282" s="667"/>
      <c r="J282" s="667"/>
      <c r="K282" s="667"/>
      <c r="L282" s="667"/>
      <c r="M282" s="667"/>
      <c r="N282" s="667"/>
      <c r="O282" s="667"/>
      <c r="P282" s="667"/>
      <c r="Q282" s="667"/>
      <c r="R282" s="667"/>
      <c r="S282" s="667"/>
      <c r="T282" s="668" t="s">
        <v>272</v>
      </c>
      <c r="U282" s="667">
        <v>72</v>
      </c>
      <c r="V282" s="667">
        <v>1185</v>
      </c>
      <c r="W282" s="237" t="s">
        <v>151</v>
      </c>
    </row>
    <row r="283" spans="1:23" s="1" customFormat="1" ht="13.5" thickBot="1">
      <c r="A283" s="680"/>
      <c r="B283" s="682"/>
      <c r="C283" s="671"/>
      <c r="D283" s="671"/>
      <c r="E283" s="671"/>
      <c r="F283" s="671"/>
      <c r="G283" s="671"/>
      <c r="H283" s="671"/>
      <c r="I283" s="671"/>
      <c r="J283" s="671"/>
      <c r="K283" s="671"/>
      <c r="L283" s="671"/>
      <c r="M283" s="671"/>
      <c r="N283" s="671"/>
      <c r="O283" s="671"/>
      <c r="P283" s="671"/>
      <c r="Q283" s="671"/>
      <c r="R283" s="671"/>
      <c r="S283" s="671"/>
      <c r="T283" s="675"/>
      <c r="U283" s="671"/>
      <c r="V283" s="671"/>
      <c r="W283" s="239" t="s">
        <v>142</v>
      </c>
    </row>
    <row r="284" spans="1:23" s="1" customFormat="1" ht="13.5" thickBot="1">
      <c r="A284" s="256">
        <v>28</v>
      </c>
      <c r="B284" s="257" t="s">
        <v>24</v>
      </c>
      <c r="C284" s="258"/>
      <c r="D284" s="258"/>
      <c r="E284" s="258"/>
      <c r="F284" s="258"/>
      <c r="G284" s="258"/>
      <c r="H284" s="258"/>
      <c r="I284" s="258"/>
      <c r="J284" s="258" t="s">
        <v>273</v>
      </c>
      <c r="K284" s="258" t="s">
        <v>107</v>
      </c>
      <c r="L284" s="258">
        <v>320</v>
      </c>
      <c r="M284" s="258"/>
      <c r="N284" s="258"/>
      <c r="O284" s="258">
        <v>360</v>
      </c>
      <c r="P284" s="258" t="s">
        <v>274</v>
      </c>
      <c r="Q284" s="258">
        <v>8</v>
      </c>
      <c r="R284" s="258"/>
      <c r="S284" s="258">
        <v>8</v>
      </c>
      <c r="T284" s="259"/>
      <c r="U284" s="258"/>
      <c r="V284" s="258"/>
      <c r="W284" s="258"/>
    </row>
    <row r="285" spans="1:23" s="1" customFormat="1" ht="18.75" customHeight="1" thickBot="1">
      <c r="A285" s="260">
        <v>29</v>
      </c>
      <c r="B285" s="252" t="s">
        <v>275</v>
      </c>
      <c r="C285" s="253"/>
      <c r="D285" s="253"/>
      <c r="E285" s="253"/>
      <c r="F285" s="253"/>
      <c r="G285" s="253"/>
      <c r="H285" s="253"/>
      <c r="I285" s="253"/>
      <c r="J285" s="253" t="s">
        <v>276</v>
      </c>
      <c r="K285" s="253" t="s">
        <v>107</v>
      </c>
      <c r="L285" s="253">
        <v>400</v>
      </c>
      <c r="M285" s="253"/>
      <c r="N285" s="253"/>
      <c r="O285" s="253"/>
      <c r="P285" s="253"/>
      <c r="Q285" s="253"/>
      <c r="R285" s="253"/>
      <c r="S285" s="253"/>
      <c r="T285" s="254"/>
      <c r="U285" s="253"/>
      <c r="V285" s="253"/>
      <c r="W285" s="261"/>
    </row>
    <row r="286" spans="1:23" s="1" customFormat="1" ht="12.75">
      <c r="A286" s="666">
        <v>30</v>
      </c>
      <c r="B286" s="673" t="s">
        <v>161</v>
      </c>
      <c r="C286" s="240"/>
      <c r="D286" s="240"/>
      <c r="E286" s="240"/>
      <c r="F286" s="240"/>
      <c r="G286" s="240"/>
      <c r="H286" s="240"/>
      <c r="I286" s="240"/>
      <c r="J286" s="240" t="s">
        <v>277</v>
      </c>
      <c r="K286" s="240" t="s">
        <v>396</v>
      </c>
      <c r="L286" s="240" t="s">
        <v>58</v>
      </c>
      <c r="M286" s="240"/>
      <c r="N286" s="240"/>
      <c r="O286" s="240"/>
      <c r="P286" s="240"/>
      <c r="Q286" s="240"/>
      <c r="R286" s="240"/>
      <c r="S286" s="240"/>
      <c r="T286" s="250" t="s">
        <v>171</v>
      </c>
      <c r="U286" s="240">
        <v>86</v>
      </c>
      <c r="V286" s="240">
        <v>260</v>
      </c>
      <c r="W286" s="240" t="s">
        <v>38</v>
      </c>
    </row>
    <row r="287" spans="1:23" s="1" customFormat="1" ht="25.5">
      <c r="A287" s="666"/>
      <c r="B287" s="673"/>
      <c r="C287" s="162"/>
      <c r="D287" s="162"/>
      <c r="E287" s="162"/>
      <c r="F287" s="162"/>
      <c r="G287" s="162"/>
      <c r="H287" s="162"/>
      <c r="I287" s="162"/>
      <c r="J287" s="162"/>
      <c r="K287" s="162"/>
      <c r="L287" s="162"/>
      <c r="M287" s="162"/>
      <c r="N287" s="162"/>
      <c r="O287" s="162"/>
      <c r="P287" s="162"/>
      <c r="Q287" s="162"/>
      <c r="R287" s="162"/>
      <c r="S287" s="162"/>
      <c r="T287" s="238" t="s">
        <v>2797</v>
      </c>
      <c r="U287" s="162">
        <v>16</v>
      </c>
      <c r="V287" s="162">
        <v>184</v>
      </c>
      <c r="W287" s="162" t="s">
        <v>2798</v>
      </c>
    </row>
    <row r="288" spans="1:23" s="1" customFormat="1" ht="25.5">
      <c r="A288" s="666"/>
      <c r="B288" s="673"/>
      <c r="C288" s="162"/>
      <c r="D288" s="162"/>
      <c r="E288" s="162"/>
      <c r="F288" s="162"/>
      <c r="G288" s="162"/>
      <c r="H288" s="162"/>
      <c r="I288" s="162"/>
      <c r="J288" s="162"/>
      <c r="K288" s="162"/>
      <c r="L288" s="162"/>
      <c r="M288" s="162"/>
      <c r="N288" s="162"/>
      <c r="O288" s="162"/>
      <c r="P288" s="162"/>
      <c r="Q288" s="162"/>
      <c r="R288" s="162"/>
      <c r="S288" s="162"/>
      <c r="T288" s="238" t="s">
        <v>2799</v>
      </c>
      <c r="U288" s="162">
        <v>16</v>
      </c>
      <c r="V288" s="162">
        <v>176</v>
      </c>
      <c r="W288" s="162" t="s">
        <v>2798</v>
      </c>
    </row>
    <row r="289" spans="1:23" s="1" customFormat="1" ht="18.75" customHeight="1" thickBot="1">
      <c r="A289" s="666"/>
      <c r="B289" s="673"/>
      <c r="C289" s="241"/>
      <c r="D289" s="241"/>
      <c r="E289" s="241"/>
      <c r="F289" s="241"/>
      <c r="G289" s="241"/>
      <c r="H289" s="241"/>
      <c r="I289" s="241"/>
      <c r="J289" s="241"/>
      <c r="K289" s="241"/>
      <c r="L289" s="241"/>
      <c r="M289" s="241"/>
      <c r="N289" s="241"/>
      <c r="O289" s="241"/>
      <c r="P289" s="241"/>
      <c r="Q289" s="241"/>
      <c r="R289" s="241"/>
      <c r="S289" s="241"/>
      <c r="T289" s="242" t="s">
        <v>161</v>
      </c>
      <c r="U289" s="241"/>
      <c r="V289" s="241">
        <v>5000</v>
      </c>
      <c r="W289" s="241" t="s">
        <v>2800</v>
      </c>
    </row>
    <row r="290" spans="1:23" s="1" customFormat="1" ht="19.5" customHeight="1">
      <c r="A290" s="678">
        <v>31</v>
      </c>
      <c r="B290" s="681" t="s">
        <v>161</v>
      </c>
      <c r="C290" s="245"/>
      <c r="D290" s="245"/>
      <c r="E290" s="245"/>
      <c r="F290" s="245"/>
      <c r="G290" s="245"/>
      <c r="H290" s="245"/>
      <c r="I290" s="245"/>
      <c r="J290" s="245" t="s">
        <v>279</v>
      </c>
      <c r="K290" s="245" t="s">
        <v>26</v>
      </c>
      <c r="L290" s="245">
        <v>180</v>
      </c>
      <c r="M290" s="245"/>
      <c r="N290" s="245"/>
      <c r="O290" s="245"/>
      <c r="P290" s="245"/>
      <c r="Q290" s="245"/>
      <c r="R290" s="245"/>
      <c r="S290" s="245"/>
      <c r="T290" s="246" t="s">
        <v>213</v>
      </c>
      <c r="U290" s="245"/>
      <c r="V290" s="245">
        <v>470</v>
      </c>
      <c r="W290" s="236" t="s">
        <v>214</v>
      </c>
    </row>
    <row r="291" spans="1:23" s="1" customFormat="1" ht="12.75">
      <c r="A291" s="679"/>
      <c r="B291" s="673"/>
      <c r="C291" s="162"/>
      <c r="D291" s="162"/>
      <c r="E291" s="162"/>
      <c r="F291" s="162"/>
      <c r="G291" s="162"/>
      <c r="H291" s="162"/>
      <c r="I291" s="162"/>
      <c r="J291" s="162"/>
      <c r="K291" s="162"/>
      <c r="L291" s="162"/>
      <c r="M291" s="162"/>
      <c r="N291" s="162"/>
      <c r="O291" s="162"/>
      <c r="P291" s="162"/>
      <c r="Q291" s="162"/>
      <c r="R291" s="162"/>
      <c r="S291" s="162"/>
      <c r="T291" s="238" t="s">
        <v>280</v>
      </c>
      <c r="U291" s="162"/>
      <c r="V291" s="162">
        <v>170</v>
      </c>
      <c r="W291" s="237" t="s">
        <v>214</v>
      </c>
    </row>
    <row r="292" spans="1:23" s="1" customFormat="1" ht="25.5">
      <c r="A292" s="679"/>
      <c r="B292" s="673"/>
      <c r="C292" s="162"/>
      <c r="D292" s="162"/>
      <c r="E292" s="162"/>
      <c r="F292" s="162"/>
      <c r="G292" s="162"/>
      <c r="H292" s="162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62"/>
      <c r="T292" s="238" t="s">
        <v>281</v>
      </c>
      <c r="U292" s="162">
        <v>72</v>
      </c>
      <c r="V292" s="162">
        <v>90</v>
      </c>
      <c r="W292" s="237" t="s">
        <v>282</v>
      </c>
    </row>
    <row r="293" spans="1:23" s="1" customFormat="1" ht="12.75">
      <c r="A293" s="679"/>
      <c r="B293" s="673"/>
      <c r="C293" s="667"/>
      <c r="D293" s="667"/>
      <c r="E293" s="667"/>
      <c r="F293" s="667"/>
      <c r="G293" s="667"/>
      <c r="H293" s="667"/>
      <c r="I293" s="667"/>
      <c r="J293" s="667"/>
      <c r="K293" s="667"/>
      <c r="L293" s="667"/>
      <c r="M293" s="667"/>
      <c r="N293" s="667"/>
      <c r="O293" s="667"/>
      <c r="P293" s="667"/>
      <c r="Q293" s="667"/>
      <c r="R293" s="667"/>
      <c r="S293" s="667"/>
      <c r="T293" s="668" t="s">
        <v>283</v>
      </c>
      <c r="U293" s="667">
        <v>72</v>
      </c>
      <c r="V293" s="667">
        <v>110</v>
      </c>
      <c r="W293" s="237" t="s">
        <v>29</v>
      </c>
    </row>
    <row r="294" spans="1:23" s="1" customFormat="1" ht="12.75">
      <c r="A294" s="679"/>
      <c r="B294" s="673"/>
      <c r="C294" s="667"/>
      <c r="D294" s="667"/>
      <c r="E294" s="667"/>
      <c r="F294" s="667"/>
      <c r="G294" s="667"/>
      <c r="H294" s="667"/>
      <c r="I294" s="667"/>
      <c r="J294" s="667"/>
      <c r="K294" s="667"/>
      <c r="L294" s="667"/>
      <c r="M294" s="667"/>
      <c r="N294" s="667"/>
      <c r="O294" s="667"/>
      <c r="P294" s="667"/>
      <c r="Q294" s="667"/>
      <c r="R294" s="667"/>
      <c r="S294" s="667"/>
      <c r="T294" s="668"/>
      <c r="U294" s="667"/>
      <c r="V294" s="667"/>
      <c r="W294" s="237" t="s">
        <v>48</v>
      </c>
    </row>
    <row r="295" spans="1:23" s="1" customFormat="1" ht="12.75">
      <c r="A295" s="679"/>
      <c r="B295" s="673"/>
      <c r="C295" s="667"/>
      <c r="D295" s="667"/>
      <c r="E295" s="667"/>
      <c r="F295" s="667"/>
      <c r="G295" s="667"/>
      <c r="H295" s="667"/>
      <c r="I295" s="667"/>
      <c r="J295" s="667"/>
      <c r="K295" s="667"/>
      <c r="L295" s="667"/>
      <c r="M295" s="667"/>
      <c r="N295" s="667"/>
      <c r="O295" s="667"/>
      <c r="P295" s="667"/>
      <c r="Q295" s="667"/>
      <c r="R295" s="667"/>
      <c r="S295" s="667"/>
      <c r="T295" s="668" t="s">
        <v>284</v>
      </c>
      <c r="U295" s="667">
        <v>72</v>
      </c>
      <c r="V295" s="667">
        <v>80</v>
      </c>
      <c r="W295" s="237" t="s">
        <v>60</v>
      </c>
    </row>
    <row r="296" spans="1:23" s="1" customFormat="1" ht="12.75">
      <c r="A296" s="679"/>
      <c r="B296" s="673"/>
      <c r="C296" s="667"/>
      <c r="D296" s="667"/>
      <c r="E296" s="667"/>
      <c r="F296" s="667"/>
      <c r="G296" s="667"/>
      <c r="H296" s="667"/>
      <c r="I296" s="667"/>
      <c r="J296" s="667"/>
      <c r="K296" s="667"/>
      <c r="L296" s="667"/>
      <c r="M296" s="667"/>
      <c r="N296" s="667"/>
      <c r="O296" s="667"/>
      <c r="P296" s="667"/>
      <c r="Q296" s="667"/>
      <c r="R296" s="667"/>
      <c r="S296" s="667"/>
      <c r="T296" s="668"/>
      <c r="U296" s="667"/>
      <c r="V296" s="667"/>
      <c r="W296" s="237" t="s">
        <v>90</v>
      </c>
    </row>
    <row r="297" spans="1:23" s="1" customFormat="1" ht="13.5" thickBot="1">
      <c r="A297" s="680"/>
      <c r="B297" s="682"/>
      <c r="C297" s="243"/>
      <c r="D297" s="243"/>
      <c r="E297" s="243"/>
      <c r="F297" s="243"/>
      <c r="G297" s="243"/>
      <c r="H297" s="243"/>
      <c r="I297" s="243"/>
      <c r="J297" s="243"/>
      <c r="K297" s="243"/>
      <c r="L297" s="243"/>
      <c r="M297" s="243"/>
      <c r="N297" s="243"/>
      <c r="O297" s="243">
        <v>360</v>
      </c>
      <c r="P297" s="243" t="s">
        <v>274</v>
      </c>
      <c r="Q297" s="243">
        <v>11</v>
      </c>
      <c r="R297" s="243"/>
      <c r="S297" s="243">
        <v>11</v>
      </c>
      <c r="T297" s="244"/>
      <c r="U297" s="243"/>
      <c r="V297" s="243"/>
      <c r="W297" s="239"/>
    </row>
    <row r="298" spans="1:23" s="1" customFormat="1" ht="25.5">
      <c r="A298" s="666">
        <v>32</v>
      </c>
      <c r="B298" s="673" t="s">
        <v>24</v>
      </c>
      <c r="C298" s="240"/>
      <c r="D298" s="240"/>
      <c r="E298" s="240"/>
      <c r="F298" s="240"/>
      <c r="G298" s="240"/>
      <c r="H298" s="240"/>
      <c r="I298" s="240"/>
      <c r="J298" s="240" t="s">
        <v>285</v>
      </c>
      <c r="K298" s="240" t="s">
        <v>26</v>
      </c>
      <c r="L298" s="240">
        <v>400</v>
      </c>
      <c r="M298" s="240"/>
      <c r="N298" s="240"/>
      <c r="O298" s="240"/>
      <c r="P298" s="240"/>
      <c r="Q298" s="240"/>
      <c r="R298" s="240"/>
      <c r="S298" s="240"/>
      <c r="T298" s="250" t="s">
        <v>286</v>
      </c>
      <c r="U298" s="240">
        <v>72</v>
      </c>
      <c r="V298" s="240">
        <v>290</v>
      </c>
      <c r="W298" s="240" t="s">
        <v>287</v>
      </c>
    </row>
    <row r="299" spans="1:23" s="1" customFormat="1" ht="12.75">
      <c r="A299" s="666"/>
      <c r="B299" s="673"/>
      <c r="C299" s="667"/>
      <c r="D299" s="667"/>
      <c r="E299" s="667"/>
      <c r="F299" s="667"/>
      <c r="G299" s="667"/>
      <c r="H299" s="667"/>
      <c r="I299" s="667"/>
      <c r="J299" s="667"/>
      <c r="K299" s="667"/>
      <c r="L299" s="667"/>
      <c r="M299" s="667"/>
      <c r="N299" s="667"/>
      <c r="O299" s="667"/>
      <c r="P299" s="667"/>
      <c r="Q299" s="667"/>
      <c r="R299" s="667"/>
      <c r="S299" s="667"/>
      <c r="T299" s="668" t="s">
        <v>288</v>
      </c>
      <c r="U299" s="667">
        <v>72</v>
      </c>
      <c r="V299" s="667">
        <v>310</v>
      </c>
      <c r="W299" s="162" t="s">
        <v>29</v>
      </c>
    </row>
    <row r="300" spans="1:23" s="1" customFormat="1" ht="12.75">
      <c r="A300" s="666"/>
      <c r="B300" s="673"/>
      <c r="C300" s="667"/>
      <c r="D300" s="667"/>
      <c r="E300" s="667"/>
      <c r="F300" s="667"/>
      <c r="G300" s="667"/>
      <c r="H300" s="667"/>
      <c r="I300" s="667"/>
      <c r="J300" s="667"/>
      <c r="K300" s="667"/>
      <c r="L300" s="667"/>
      <c r="M300" s="667"/>
      <c r="N300" s="667"/>
      <c r="O300" s="667"/>
      <c r="P300" s="667"/>
      <c r="Q300" s="667"/>
      <c r="R300" s="667"/>
      <c r="S300" s="667"/>
      <c r="T300" s="668"/>
      <c r="U300" s="667"/>
      <c r="V300" s="667"/>
      <c r="W300" s="162" t="s">
        <v>48</v>
      </c>
    </row>
    <row r="301" spans="1:23" s="1" customFormat="1" ht="12.75">
      <c r="A301" s="666"/>
      <c r="B301" s="673"/>
      <c r="C301" s="667"/>
      <c r="D301" s="667"/>
      <c r="E301" s="667"/>
      <c r="F301" s="667"/>
      <c r="G301" s="667"/>
      <c r="H301" s="667"/>
      <c r="I301" s="667"/>
      <c r="J301" s="667"/>
      <c r="K301" s="667"/>
      <c r="L301" s="667"/>
      <c r="M301" s="667"/>
      <c r="N301" s="667"/>
      <c r="O301" s="667"/>
      <c r="P301" s="667"/>
      <c r="Q301" s="667"/>
      <c r="R301" s="667"/>
      <c r="S301" s="667"/>
      <c r="T301" s="668" t="s">
        <v>289</v>
      </c>
      <c r="U301" s="667">
        <v>72</v>
      </c>
      <c r="V301" s="667">
        <v>400</v>
      </c>
      <c r="W301" s="162" t="s">
        <v>60</v>
      </c>
    </row>
    <row r="302" spans="1:23" s="1" customFormat="1" ht="12.75">
      <c r="A302" s="666"/>
      <c r="B302" s="673"/>
      <c r="C302" s="667"/>
      <c r="D302" s="667"/>
      <c r="E302" s="667"/>
      <c r="F302" s="667"/>
      <c r="G302" s="667"/>
      <c r="H302" s="667"/>
      <c r="I302" s="667"/>
      <c r="J302" s="667"/>
      <c r="K302" s="667"/>
      <c r="L302" s="667"/>
      <c r="M302" s="667"/>
      <c r="N302" s="667"/>
      <c r="O302" s="667"/>
      <c r="P302" s="667"/>
      <c r="Q302" s="667"/>
      <c r="R302" s="667"/>
      <c r="S302" s="667"/>
      <c r="T302" s="668"/>
      <c r="U302" s="667"/>
      <c r="V302" s="667"/>
      <c r="W302" s="162" t="s">
        <v>90</v>
      </c>
    </row>
    <row r="303" spans="1:23" s="1" customFormat="1" ht="12.75">
      <c r="A303" s="666"/>
      <c r="B303" s="673"/>
      <c r="C303" s="667"/>
      <c r="D303" s="667"/>
      <c r="E303" s="667"/>
      <c r="F303" s="667"/>
      <c r="G303" s="667"/>
      <c r="H303" s="667"/>
      <c r="I303" s="667"/>
      <c r="J303" s="667"/>
      <c r="K303" s="667"/>
      <c r="L303" s="667"/>
      <c r="M303" s="667"/>
      <c r="N303" s="667"/>
      <c r="O303" s="667"/>
      <c r="P303" s="667"/>
      <c r="Q303" s="667"/>
      <c r="R303" s="667"/>
      <c r="S303" s="667"/>
      <c r="T303" s="668" t="s">
        <v>290</v>
      </c>
      <c r="U303" s="667">
        <v>72</v>
      </c>
      <c r="V303" s="667">
        <v>80</v>
      </c>
      <c r="W303" s="162" t="s">
        <v>60</v>
      </c>
    </row>
    <row r="304" spans="1:23" s="1" customFormat="1" ht="12.75">
      <c r="A304" s="666"/>
      <c r="B304" s="673"/>
      <c r="C304" s="667"/>
      <c r="D304" s="667"/>
      <c r="E304" s="667"/>
      <c r="F304" s="667"/>
      <c r="G304" s="667"/>
      <c r="H304" s="667"/>
      <c r="I304" s="667"/>
      <c r="J304" s="667"/>
      <c r="K304" s="667"/>
      <c r="L304" s="667"/>
      <c r="M304" s="667"/>
      <c r="N304" s="667"/>
      <c r="O304" s="667"/>
      <c r="P304" s="667"/>
      <c r="Q304" s="667"/>
      <c r="R304" s="667"/>
      <c r="S304" s="667"/>
      <c r="T304" s="668"/>
      <c r="U304" s="667"/>
      <c r="V304" s="667"/>
      <c r="W304" s="162" t="s">
        <v>48</v>
      </c>
    </row>
    <row r="305" spans="1:23" s="1" customFormat="1" ht="12.75">
      <c r="A305" s="666"/>
      <c r="B305" s="673"/>
      <c r="C305" s="667"/>
      <c r="D305" s="667"/>
      <c r="E305" s="667"/>
      <c r="F305" s="667"/>
      <c r="G305" s="667"/>
      <c r="H305" s="667"/>
      <c r="I305" s="667"/>
      <c r="J305" s="667"/>
      <c r="K305" s="667"/>
      <c r="L305" s="667"/>
      <c r="M305" s="667"/>
      <c r="N305" s="667"/>
      <c r="O305" s="667"/>
      <c r="P305" s="667"/>
      <c r="Q305" s="667"/>
      <c r="R305" s="667"/>
      <c r="S305" s="667"/>
      <c r="T305" s="668" t="s">
        <v>291</v>
      </c>
      <c r="U305" s="667">
        <v>72</v>
      </c>
      <c r="V305" s="667">
        <v>76</v>
      </c>
      <c r="W305" s="162" t="s">
        <v>29</v>
      </c>
    </row>
    <row r="306" spans="1:23" s="1" customFormat="1" ht="12.75">
      <c r="A306" s="666"/>
      <c r="B306" s="673"/>
      <c r="C306" s="667"/>
      <c r="D306" s="667"/>
      <c r="E306" s="667"/>
      <c r="F306" s="667"/>
      <c r="G306" s="667"/>
      <c r="H306" s="667"/>
      <c r="I306" s="667"/>
      <c r="J306" s="667"/>
      <c r="K306" s="667"/>
      <c r="L306" s="667"/>
      <c r="M306" s="667"/>
      <c r="N306" s="667"/>
      <c r="O306" s="667"/>
      <c r="P306" s="667"/>
      <c r="Q306" s="667"/>
      <c r="R306" s="667"/>
      <c r="S306" s="667"/>
      <c r="T306" s="668"/>
      <c r="U306" s="667"/>
      <c r="V306" s="667"/>
      <c r="W306" s="162" t="s">
        <v>32</v>
      </c>
    </row>
    <row r="307" spans="1:23" s="1" customFormat="1" ht="12.75">
      <c r="A307" s="666"/>
      <c r="B307" s="673"/>
      <c r="C307" s="162"/>
      <c r="D307" s="162"/>
      <c r="E307" s="162"/>
      <c r="F307" s="162"/>
      <c r="G307" s="162"/>
      <c r="H307" s="162"/>
      <c r="I307" s="162"/>
      <c r="J307" s="162"/>
      <c r="K307" s="162"/>
      <c r="L307" s="162"/>
      <c r="M307" s="162"/>
      <c r="N307" s="162"/>
      <c r="O307" s="162"/>
      <c r="P307" s="162"/>
      <c r="Q307" s="162"/>
      <c r="R307" s="162"/>
      <c r="S307" s="162"/>
      <c r="T307" s="238" t="s">
        <v>292</v>
      </c>
      <c r="U307" s="162">
        <v>72</v>
      </c>
      <c r="V307" s="162">
        <v>685</v>
      </c>
      <c r="W307" s="162" t="s">
        <v>197</v>
      </c>
    </row>
    <row r="308" spans="1:23" s="1" customFormat="1" ht="12.75">
      <c r="A308" s="666"/>
      <c r="B308" s="673"/>
      <c r="C308" s="162"/>
      <c r="D308" s="162"/>
      <c r="E308" s="162"/>
      <c r="F308" s="162"/>
      <c r="G308" s="162"/>
      <c r="H308" s="162"/>
      <c r="I308" s="162"/>
      <c r="J308" s="162"/>
      <c r="K308" s="162"/>
      <c r="L308" s="162"/>
      <c r="M308" s="162"/>
      <c r="N308" s="162"/>
      <c r="O308" s="162"/>
      <c r="P308" s="162"/>
      <c r="Q308" s="162"/>
      <c r="R308" s="162"/>
      <c r="S308" s="162"/>
      <c r="T308" s="238" t="s">
        <v>293</v>
      </c>
      <c r="U308" s="162">
        <v>72</v>
      </c>
      <c r="V308" s="162">
        <v>220</v>
      </c>
      <c r="W308" s="162" t="s">
        <v>55</v>
      </c>
    </row>
    <row r="309" spans="1:23" s="1" customFormat="1" ht="13.5" thickBot="1">
      <c r="A309" s="666"/>
      <c r="B309" s="673"/>
      <c r="C309" s="241"/>
      <c r="D309" s="241"/>
      <c r="E309" s="241"/>
      <c r="F309" s="241"/>
      <c r="G309" s="241"/>
      <c r="H309" s="241"/>
      <c r="I309" s="241"/>
      <c r="J309" s="241"/>
      <c r="K309" s="241"/>
      <c r="L309" s="241"/>
      <c r="M309" s="241"/>
      <c r="N309" s="241"/>
      <c r="O309" s="241"/>
      <c r="P309" s="241"/>
      <c r="Q309" s="241"/>
      <c r="R309" s="241"/>
      <c r="S309" s="241"/>
      <c r="T309" s="242" t="s">
        <v>64</v>
      </c>
      <c r="U309" s="241">
        <v>74</v>
      </c>
      <c r="V309" s="241">
        <v>830</v>
      </c>
      <c r="W309" s="241" t="s">
        <v>55</v>
      </c>
    </row>
    <row r="310" spans="1:23" s="1" customFormat="1" ht="12.75">
      <c r="A310" s="678">
        <v>33</v>
      </c>
      <c r="B310" s="681" t="s">
        <v>98</v>
      </c>
      <c r="C310" s="245"/>
      <c r="D310" s="245"/>
      <c r="E310" s="245"/>
      <c r="F310" s="245"/>
      <c r="G310" s="245"/>
      <c r="H310" s="245"/>
      <c r="I310" s="245"/>
      <c r="J310" s="245" t="s">
        <v>294</v>
      </c>
      <c r="K310" s="245" t="s">
        <v>26</v>
      </c>
      <c r="L310" s="245" t="s">
        <v>58</v>
      </c>
      <c r="M310" s="245"/>
      <c r="N310" s="245"/>
      <c r="O310" s="245"/>
      <c r="P310" s="245"/>
      <c r="Q310" s="245"/>
      <c r="R310" s="245"/>
      <c r="S310" s="245"/>
      <c r="T310" s="246" t="s">
        <v>123</v>
      </c>
      <c r="U310" s="245">
        <v>80</v>
      </c>
      <c r="V310" s="245">
        <v>425</v>
      </c>
      <c r="W310" s="236" t="s">
        <v>66</v>
      </c>
    </row>
    <row r="311" spans="1:23" s="1" customFormat="1" ht="13.5" thickBot="1">
      <c r="A311" s="680"/>
      <c r="B311" s="682"/>
      <c r="C311" s="243"/>
      <c r="D311" s="243"/>
      <c r="E311" s="243"/>
      <c r="F311" s="243"/>
      <c r="G311" s="243"/>
      <c r="H311" s="243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4" t="s">
        <v>105</v>
      </c>
      <c r="U311" s="243">
        <v>80</v>
      </c>
      <c r="V311" s="243">
        <v>260</v>
      </c>
      <c r="W311" s="239" t="s">
        <v>66</v>
      </c>
    </row>
    <row r="312" spans="1:23" s="1" customFormat="1" ht="25.5">
      <c r="A312" s="666">
        <v>34</v>
      </c>
      <c r="B312" s="673" t="s">
        <v>112</v>
      </c>
      <c r="C312" s="240"/>
      <c r="D312" s="240"/>
      <c r="E312" s="240"/>
      <c r="F312" s="240"/>
      <c r="G312" s="240"/>
      <c r="H312" s="240"/>
      <c r="I312" s="240"/>
      <c r="J312" s="240" t="s">
        <v>295</v>
      </c>
      <c r="K312" s="240" t="s">
        <v>26</v>
      </c>
      <c r="L312" s="240">
        <v>180</v>
      </c>
      <c r="M312" s="240"/>
      <c r="N312" s="240"/>
      <c r="O312" s="240">
        <v>2100</v>
      </c>
      <c r="P312" s="240" t="s">
        <v>174</v>
      </c>
      <c r="Q312" s="240">
        <v>75</v>
      </c>
      <c r="R312" s="240"/>
      <c r="S312" s="240"/>
      <c r="T312" s="250" t="s">
        <v>296</v>
      </c>
      <c r="U312" s="240"/>
      <c r="V312" s="240">
        <v>47</v>
      </c>
      <c r="W312" s="240" t="s">
        <v>297</v>
      </c>
    </row>
    <row r="313" spans="1:23" s="1" customFormat="1" ht="12.75">
      <c r="A313" s="666"/>
      <c r="B313" s="673"/>
      <c r="C313" s="162"/>
      <c r="D313" s="162"/>
      <c r="E313" s="162"/>
      <c r="F313" s="162"/>
      <c r="G313" s="162"/>
      <c r="H313" s="162"/>
      <c r="I313" s="162"/>
      <c r="J313" s="162"/>
      <c r="K313" s="162"/>
      <c r="L313" s="162"/>
      <c r="M313" s="162"/>
      <c r="N313" s="162"/>
      <c r="O313" s="162"/>
      <c r="P313" s="162"/>
      <c r="Q313" s="162"/>
      <c r="R313" s="162"/>
      <c r="S313" s="162"/>
      <c r="T313" s="238" t="s">
        <v>298</v>
      </c>
      <c r="U313" s="162"/>
      <c r="V313" s="162">
        <v>570</v>
      </c>
      <c r="W313" s="162" t="s">
        <v>197</v>
      </c>
    </row>
    <row r="314" spans="1:23" s="1" customFormat="1" ht="26.25" thickBot="1">
      <c r="A314" s="666"/>
      <c r="B314" s="673"/>
      <c r="C314" s="241"/>
      <c r="D314" s="241"/>
      <c r="E314" s="241"/>
      <c r="F314" s="241"/>
      <c r="G314" s="241"/>
      <c r="H314" s="241"/>
      <c r="I314" s="241"/>
      <c r="J314" s="241"/>
      <c r="K314" s="241"/>
      <c r="L314" s="241"/>
      <c r="M314" s="241"/>
      <c r="N314" s="241"/>
      <c r="O314" s="241">
        <v>2040</v>
      </c>
      <c r="P314" s="241" t="s">
        <v>174</v>
      </c>
      <c r="Q314" s="241">
        <v>72</v>
      </c>
      <c r="R314" s="241"/>
      <c r="S314" s="241"/>
      <c r="T314" s="242" t="s">
        <v>299</v>
      </c>
      <c r="U314" s="241"/>
      <c r="V314" s="241">
        <v>40</v>
      </c>
      <c r="W314" s="241" t="s">
        <v>297</v>
      </c>
    </row>
    <row r="315" spans="1:23" s="1" customFormat="1" ht="25.5">
      <c r="A315" s="678">
        <v>35</v>
      </c>
      <c r="B315" s="681" t="s">
        <v>112</v>
      </c>
      <c r="C315" s="245"/>
      <c r="D315" s="245"/>
      <c r="E315" s="245"/>
      <c r="F315" s="245"/>
      <c r="G315" s="245"/>
      <c r="H315" s="245"/>
      <c r="I315" s="245"/>
      <c r="J315" s="245" t="s">
        <v>300</v>
      </c>
      <c r="K315" s="245" t="s">
        <v>26</v>
      </c>
      <c r="L315" s="245">
        <v>100</v>
      </c>
      <c r="M315" s="245"/>
      <c r="N315" s="245"/>
      <c r="O315" s="245">
        <v>1100</v>
      </c>
      <c r="P315" s="245" t="s">
        <v>174</v>
      </c>
      <c r="Q315" s="245">
        <v>35</v>
      </c>
      <c r="R315" s="245"/>
      <c r="S315" s="245"/>
      <c r="T315" s="246" t="s">
        <v>301</v>
      </c>
      <c r="U315" s="245"/>
      <c r="V315" s="245">
        <v>30</v>
      </c>
      <c r="W315" s="236" t="s">
        <v>297</v>
      </c>
    </row>
    <row r="316" spans="1:23" s="1" customFormat="1" ht="25.5">
      <c r="A316" s="679"/>
      <c r="B316" s="673"/>
      <c r="C316" s="162"/>
      <c r="D316" s="162"/>
      <c r="E316" s="162"/>
      <c r="F316" s="162"/>
      <c r="G316" s="162"/>
      <c r="H316" s="162"/>
      <c r="I316" s="162"/>
      <c r="J316" s="162"/>
      <c r="K316" s="162"/>
      <c r="L316" s="162"/>
      <c r="M316" s="162"/>
      <c r="N316" s="162"/>
      <c r="O316" s="162">
        <v>1040</v>
      </c>
      <c r="P316" s="162" t="s">
        <v>174</v>
      </c>
      <c r="Q316" s="162">
        <v>32</v>
      </c>
      <c r="R316" s="162"/>
      <c r="S316" s="162"/>
      <c r="T316" s="238" t="s">
        <v>302</v>
      </c>
      <c r="U316" s="162"/>
      <c r="V316" s="162">
        <v>20</v>
      </c>
      <c r="W316" s="237" t="s">
        <v>297</v>
      </c>
    </row>
    <row r="317" spans="1:23" s="1" customFormat="1" ht="12.75">
      <c r="A317" s="679"/>
      <c r="B317" s="674"/>
      <c r="C317" s="162"/>
      <c r="D317" s="162"/>
      <c r="E317" s="162"/>
      <c r="F317" s="162"/>
      <c r="G317" s="162"/>
      <c r="H317" s="162"/>
      <c r="I317" s="162"/>
      <c r="J317" s="162"/>
      <c r="K317" s="162"/>
      <c r="L317" s="162"/>
      <c r="M317" s="162"/>
      <c r="N317" s="162"/>
      <c r="O317" s="162"/>
      <c r="P317" s="162"/>
      <c r="Q317" s="162"/>
      <c r="R317" s="162"/>
      <c r="S317" s="162"/>
      <c r="T317" s="238" t="s">
        <v>298</v>
      </c>
      <c r="U317" s="162"/>
      <c r="V317" s="162">
        <v>570</v>
      </c>
      <c r="W317" s="237" t="s">
        <v>197</v>
      </c>
    </row>
    <row r="318" spans="1:23" s="1" customFormat="1" ht="13.5" thickBot="1">
      <c r="A318" s="680"/>
      <c r="B318" s="262"/>
      <c r="C318" s="243"/>
      <c r="D318" s="243"/>
      <c r="E318" s="243"/>
      <c r="F318" s="243"/>
      <c r="G318" s="243"/>
      <c r="H318" s="243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4" t="s">
        <v>303</v>
      </c>
      <c r="U318" s="243"/>
      <c r="V318" s="243">
        <v>620</v>
      </c>
      <c r="W318" s="239" t="s">
        <v>66</v>
      </c>
    </row>
    <row r="319" spans="1:23" s="1" customFormat="1" ht="12.75">
      <c r="A319" s="666">
        <v>36</v>
      </c>
      <c r="B319" s="673" t="s">
        <v>98</v>
      </c>
      <c r="C319" s="240"/>
      <c r="D319" s="240"/>
      <c r="E319" s="240"/>
      <c r="F319" s="240"/>
      <c r="G319" s="240"/>
      <c r="H319" s="240"/>
      <c r="I319" s="240"/>
      <c r="J319" s="240" t="s">
        <v>304</v>
      </c>
      <c r="K319" s="240" t="s">
        <v>26</v>
      </c>
      <c r="L319" s="240">
        <v>160</v>
      </c>
      <c r="M319" s="240"/>
      <c r="N319" s="240"/>
      <c r="O319" s="240"/>
      <c r="P319" s="240"/>
      <c r="Q319" s="240"/>
      <c r="R319" s="240"/>
      <c r="S319" s="240"/>
      <c r="T319" s="250" t="s">
        <v>145</v>
      </c>
      <c r="U319" s="240">
        <v>83</v>
      </c>
      <c r="V319" s="240">
        <v>760</v>
      </c>
      <c r="W319" s="240" t="s">
        <v>38</v>
      </c>
    </row>
    <row r="320" spans="1:23" s="1" customFormat="1" ht="12.75">
      <c r="A320" s="666"/>
      <c r="B320" s="673"/>
      <c r="C320" s="162"/>
      <c r="D320" s="162"/>
      <c r="E320" s="162"/>
      <c r="F320" s="162"/>
      <c r="G320" s="162"/>
      <c r="H320" s="162"/>
      <c r="I320" s="162"/>
      <c r="J320" s="162"/>
      <c r="K320" s="162"/>
      <c r="L320" s="162"/>
      <c r="M320" s="162"/>
      <c r="N320" s="162"/>
      <c r="O320" s="162"/>
      <c r="P320" s="162"/>
      <c r="Q320" s="162"/>
      <c r="R320" s="162"/>
      <c r="S320" s="162"/>
      <c r="T320" s="238" t="s">
        <v>305</v>
      </c>
      <c r="U320" s="162">
        <v>83</v>
      </c>
      <c r="V320" s="162">
        <v>200</v>
      </c>
      <c r="W320" s="162" t="s">
        <v>55</v>
      </c>
    </row>
    <row r="321" spans="1:23" s="1" customFormat="1" ht="25.5">
      <c r="A321" s="666"/>
      <c r="B321" s="673"/>
      <c r="C321" s="162"/>
      <c r="D321" s="162"/>
      <c r="E321" s="162"/>
      <c r="F321" s="162"/>
      <c r="G321" s="162"/>
      <c r="H321" s="162"/>
      <c r="I321" s="162"/>
      <c r="J321" s="162"/>
      <c r="K321" s="162"/>
      <c r="L321" s="162"/>
      <c r="M321" s="162"/>
      <c r="N321" s="162"/>
      <c r="O321" s="162"/>
      <c r="P321" s="162"/>
      <c r="Q321" s="162"/>
      <c r="R321" s="162"/>
      <c r="S321" s="162"/>
      <c r="T321" s="238" t="s">
        <v>306</v>
      </c>
      <c r="U321" s="162"/>
      <c r="V321" s="162">
        <v>140</v>
      </c>
      <c r="W321" s="162" t="s">
        <v>297</v>
      </c>
    </row>
    <row r="322" spans="1:23" s="1" customFormat="1" ht="25.5">
      <c r="A322" s="666"/>
      <c r="B322" s="673"/>
      <c r="C322" s="162"/>
      <c r="D322" s="162"/>
      <c r="E322" s="162"/>
      <c r="F322" s="162"/>
      <c r="G322" s="162"/>
      <c r="H322" s="162"/>
      <c r="I322" s="162"/>
      <c r="J322" s="162"/>
      <c r="K322" s="162"/>
      <c r="L322" s="162"/>
      <c r="M322" s="162"/>
      <c r="N322" s="162"/>
      <c r="O322" s="162"/>
      <c r="P322" s="162"/>
      <c r="Q322" s="162"/>
      <c r="R322" s="162"/>
      <c r="S322" s="162"/>
      <c r="T322" s="238" t="s">
        <v>307</v>
      </c>
      <c r="U322" s="162"/>
      <c r="V322" s="162">
        <v>280</v>
      </c>
      <c r="W322" s="162" t="s">
        <v>308</v>
      </c>
    </row>
    <row r="323" spans="1:23" s="1" customFormat="1" ht="13.5" thickBot="1">
      <c r="A323" s="666"/>
      <c r="B323" s="673"/>
      <c r="C323" s="241"/>
      <c r="D323" s="241"/>
      <c r="E323" s="241"/>
      <c r="F323" s="241"/>
      <c r="G323" s="241"/>
      <c r="H323" s="241"/>
      <c r="I323" s="241"/>
      <c r="J323" s="241"/>
      <c r="K323" s="241"/>
      <c r="L323" s="241"/>
      <c r="M323" s="241"/>
      <c r="N323" s="241"/>
      <c r="O323" s="241">
        <v>140</v>
      </c>
      <c r="P323" s="241" t="s">
        <v>309</v>
      </c>
      <c r="Q323" s="241">
        <v>5</v>
      </c>
      <c r="R323" s="241"/>
      <c r="S323" s="241">
        <v>5</v>
      </c>
      <c r="T323" s="242" t="s">
        <v>310</v>
      </c>
      <c r="U323" s="241"/>
      <c r="V323" s="241"/>
      <c r="W323" s="241"/>
    </row>
    <row r="324" spans="1:23" s="1" customFormat="1" ht="15.75" customHeight="1" thickBot="1">
      <c r="A324" s="260">
        <v>37</v>
      </c>
      <c r="B324" s="252" t="s">
        <v>24</v>
      </c>
      <c r="C324" s="253"/>
      <c r="D324" s="253"/>
      <c r="E324" s="253"/>
      <c r="F324" s="253"/>
      <c r="G324" s="253"/>
      <c r="H324" s="253"/>
      <c r="I324" s="253"/>
      <c r="J324" s="253" t="s">
        <v>311</v>
      </c>
      <c r="K324" s="253" t="s">
        <v>107</v>
      </c>
      <c r="L324" s="253" t="s">
        <v>164</v>
      </c>
      <c r="M324" s="253"/>
      <c r="N324" s="253"/>
      <c r="O324" s="253"/>
      <c r="P324" s="253"/>
      <c r="Q324" s="253"/>
      <c r="R324" s="253"/>
      <c r="S324" s="253"/>
      <c r="T324" s="254"/>
      <c r="U324" s="253"/>
      <c r="V324" s="253"/>
      <c r="W324" s="261"/>
    </row>
    <row r="325" spans="1:23" s="1" customFormat="1" ht="25.5">
      <c r="A325" s="666">
        <v>38</v>
      </c>
      <c r="B325" s="673" t="s">
        <v>98</v>
      </c>
      <c r="C325" s="240"/>
      <c r="D325" s="240"/>
      <c r="E325" s="240"/>
      <c r="F325" s="240"/>
      <c r="G325" s="240"/>
      <c r="H325" s="240"/>
      <c r="I325" s="240"/>
      <c r="J325" s="240" t="s">
        <v>312</v>
      </c>
      <c r="K325" s="240" t="s">
        <v>26</v>
      </c>
      <c r="L325" s="240">
        <v>250</v>
      </c>
      <c r="M325" s="240"/>
      <c r="N325" s="240"/>
      <c r="O325" s="240">
        <v>540</v>
      </c>
      <c r="P325" s="240" t="s">
        <v>174</v>
      </c>
      <c r="Q325" s="240">
        <v>14</v>
      </c>
      <c r="R325" s="240"/>
      <c r="S325" s="240">
        <v>14</v>
      </c>
      <c r="T325" s="250" t="s">
        <v>313</v>
      </c>
      <c r="U325" s="240">
        <v>70</v>
      </c>
      <c r="V325" s="240">
        <v>20</v>
      </c>
      <c r="W325" s="240" t="s">
        <v>297</v>
      </c>
    </row>
    <row r="326" spans="1:23" s="1" customFormat="1" ht="12.75">
      <c r="A326" s="666"/>
      <c r="B326" s="673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62"/>
      <c r="R326" s="162"/>
      <c r="S326" s="162"/>
      <c r="T326" s="238" t="s">
        <v>268</v>
      </c>
      <c r="U326" s="162"/>
      <c r="V326" s="162">
        <v>250</v>
      </c>
      <c r="W326" s="162" t="s">
        <v>68</v>
      </c>
    </row>
    <row r="327" spans="1:23" s="1" customFormat="1" ht="25.5">
      <c r="A327" s="666"/>
      <c r="B327" s="673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62"/>
      <c r="R327" s="162"/>
      <c r="S327" s="162"/>
      <c r="T327" s="238" t="s">
        <v>314</v>
      </c>
      <c r="U327" s="162">
        <v>70</v>
      </c>
      <c r="V327" s="162">
        <v>120</v>
      </c>
      <c r="W327" s="162" t="s">
        <v>315</v>
      </c>
    </row>
    <row r="328" spans="1:23" s="1" customFormat="1" ht="25.5">
      <c r="A328" s="666"/>
      <c r="B328" s="673"/>
      <c r="C328" s="162"/>
      <c r="D328" s="162"/>
      <c r="E328" s="162"/>
      <c r="F328" s="162"/>
      <c r="G328" s="162"/>
      <c r="H328" s="162"/>
      <c r="I328" s="162"/>
      <c r="J328" s="162"/>
      <c r="K328" s="162"/>
      <c r="L328" s="162"/>
      <c r="M328" s="162"/>
      <c r="N328" s="162"/>
      <c r="O328" s="162"/>
      <c r="P328" s="162"/>
      <c r="Q328" s="162"/>
      <c r="R328" s="162"/>
      <c r="S328" s="162"/>
      <c r="T328" s="238" t="s">
        <v>316</v>
      </c>
      <c r="U328" s="162">
        <v>70</v>
      </c>
      <c r="V328" s="162">
        <v>110</v>
      </c>
      <c r="W328" s="162" t="s">
        <v>315</v>
      </c>
    </row>
    <row r="329" spans="1:23" s="1" customFormat="1" ht="25.5">
      <c r="A329" s="666"/>
      <c r="B329" s="673"/>
      <c r="C329" s="162"/>
      <c r="D329" s="162"/>
      <c r="E329" s="162"/>
      <c r="F329" s="162"/>
      <c r="G329" s="162"/>
      <c r="H329" s="162"/>
      <c r="I329" s="162"/>
      <c r="J329" s="162"/>
      <c r="K329" s="162"/>
      <c r="L329" s="162"/>
      <c r="M329" s="162"/>
      <c r="N329" s="162"/>
      <c r="O329" s="162"/>
      <c r="P329" s="162"/>
      <c r="Q329" s="162"/>
      <c r="R329" s="162"/>
      <c r="S329" s="162"/>
      <c r="T329" s="238" t="s">
        <v>317</v>
      </c>
      <c r="U329" s="162">
        <v>70</v>
      </c>
      <c r="V329" s="162">
        <v>110</v>
      </c>
      <c r="W329" s="162" t="s">
        <v>315</v>
      </c>
    </row>
    <row r="330" spans="1:23" s="1" customFormat="1" ht="25.5">
      <c r="A330" s="666"/>
      <c r="B330" s="673"/>
      <c r="C330" s="162"/>
      <c r="D330" s="162"/>
      <c r="E330" s="162"/>
      <c r="F330" s="162"/>
      <c r="G330" s="162"/>
      <c r="H330" s="162"/>
      <c r="I330" s="162"/>
      <c r="J330" s="162"/>
      <c r="K330" s="162"/>
      <c r="L330" s="162"/>
      <c r="M330" s="162"/>
      <c r="N330" s="162"/>
      <c r="O330" s="162"/>
      <c r="P330" s="162"/>
      <c r="Q330" s="162"/>
      <c r="R330" s="162"/>
      <c r="S330" s="162"/>
      <c r="T330" s="238" t="s">
        <v>318</v>
      </c>
      <c r="U330" s="162">
        <v>70</v>
      </c>
      <c r="V330" s="162">
        <v>110</v>
      </c>
      <c r="W330" s="162" t="s">
        <v>319</v>
      </c>
    </row>
    <row r="331" spans="1:23" s="1" customFormat="1" ht="13.5" thickBot="1">
      <c r="A331" s="666"/>
      <c r="B331" s="673"/>
      <c r="C331" s="241"/>
      <c r="D331" s="241"/>
      <c r="E331" s="241"/>
      <c r="F331" s="241"/>
      <c r="G331" s="241"/>
      <c r="H331" s="241"/>
      <c r="I331" s="241"/>
      <c r="J331" s="241"/>
      <c r="K331" s="241"/>
      <c r="L331" s="241"/>
      <c r="M331" s="241"/>
      <c r="N331" s="241"/>
      <c r="O331" s="241"/>
      <c r="P331" s="241"/>
      <c r="Q331" s="241"/>
      <c r="R331" s="241"/>
      <c r="S331" s="241"/>
      <c r="T331" s="242" t="s">
        <v>320</v>
      </c>
      <c r="U331" s="241"/>
      <c r="V331" s="241">
        <v>370</v>
      </c>
      <c r="W331" s="241" t="s">
        <v>68</v>
      </c>
    </row>
    <row r="332" spans="1:23" s="1" customFormat="1" ht="12.75">
      <c r="A332" s="678">
        <v>39</v>
      </c>
      <c r="B332" s="681" t="s">
        <v>161</v>
      </c>
      <c r="C332" s="245"/>
      <c r="D332" s="245"/>
      <c r="E332" s="245"/>
      <c r="F332" s="245"/>
      <c r="G332" s="245"/>
      <c r="H332" s="245"/>
      <c r="I332" s="245"/>
      <c r="J332" s="245" t="s">
        <v>321</v>
      </c>
      <c r="K332" s="245" t="s">
        <v>26</v>
      </c>
      <c r="L332" s="245">
        <v>400</v>
      </c>
      <c r="M332" s="245"/>
      <c r="N332" s="245"/>
      <c r="O332" s="245"/>
      <c r="P332" s="245"/>
      <c r="Q332" s="245"/>
      <c r="R332" s="245"/>
      <c r="S332" s="245"/>
      <c r="T332" s="246" t="s">
        <v>322</v>
      </c>
      <c r="U332" s="245">
        <v>70</v>
      </c>
      <c r="V332" s="245">
        <v>580</v>
      </c>
      <c r="W332" s="236" t="s">
        <v>55</v>
      </c>
    </row>
    <row r="333" spans="1:23" s="1" customFormat="1" ht="13.5" thickBot="1">
      <c r="A333" s="680"/>
      <c r="B333" s="682"/>
      <c r="C333" s="243"/>
      <c r="D333" s="243"/>
      <c r="E333" s="243"/>
      <c r="F333" s="243"/>
      <c r="G333" s="243"/>
      <c r="H333" s="243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4" t="s">
        <v>323</v>
      </c>
      <c r="U333" s="243">
        <v>70</v>
      </c>
      <c r="V333" s="243">
        <v>180</v>
      </c>
      <c r="W333" s="239" t="s">
        <v>55</v>
      </c>
    </row>
    <row r="334" spans="1:23" s="1" customFormat="1" ht="12.75">
      <c r="A334" s="666">
        <v>40</v>
      </c>
      <c r="B334" s="673" t="s">
        <v>39</v>
      </c>
      <c r="C334" s="669"/>
      <c r="D334" s="669"/>
      <c r="E334" s="669"/>
      <c r="F334" s="669"/>
      <c r="G334" s="669"/>
      <c r="H334" s="669"/>
      <c r="I334" s="669"/>
      <c r="J334" s="669" t="s">
        <v>324</v>
      </c>
      <c r="K334" s="669" t="s">
        <v>121</v>
      </c>
      <c r="L334" s="669" t="s">
        <v>325</v>
      </c>
      <c r="M334" s="669" t="s">
        <v>324</v>
      </c>
      <c r="N334" s="669">
        <v>2005</v>
      </c>
      <c r="O334" s="669">
        <v>1400</v>
      </c>
      <c r="P334" s="669" t="s">
        <v>174</v>
      </c>
      <c r="Q334" s="669">
        <v>39</v>
      </c>
      <c r="R334" s="669"/>
      <c r="S334" s="669">
        <v>11</v>
      </c>
      <c r="T334" s="670" t="s">
        <v>498</v>
      </c>
      <c r="U334" s="669">
        <v>80</v>
      </c>
      <c r="V334" s="669">
        <v>80</v>
      </c>
      <c r="W334" s="240" t="s">
        <v>136</v>
      </c>
    </row>
    <row r="335" spans="1:23" s="1" customFormat="1" ht="12.75">
      <c r="A335" s="666"/>
      <c r="B335" s="673"/>
      <c r="C335" s="667"/>
      <c r="D335" s="667"/>
      <c r="E335" s="667"/>
      <c r="F335" s="667"/>
      <c r="G335" s="667"/>
      <c r="H335" s="667"/>
      <c r="I335" s="667"/>
      <c r="J335" s="667"/>
      <c r="K335" s="667"/>
      <c r="L335" s="667"/>
      <c r="M335" s="667"/>
      <c r="N335" s="667"/>
      <c r="O335" s="667"/>
      <c r="P335" s="667"/>
      <c r="Q335" s="667"/>
      <c r="R335" s="667"/>
      <c r="S335" s="667"/>
      <c r="T335" s="668"/>
      <c r="U335" s="667"/>
      <c r="V335" s="667"/>
      <c r="W335" s="162" t="s">
        <v>48</v>
      </c>
    </row>
    <row r="336" spans="1:23" s="1" customFormat="1" ht="12.75">
      <c r="A336" s="666"/>
      <c r="B336" s="673"/>
      <c r="C336" s="667"/>
      <c r="D336" s="667"/>
      <c r="E336" s="667"/>
      <c r="F336" s="667"/>
      <c r="G336" s="667"/>
      <c r="H336" s="667"/>
      <c r="I336" s="667"/>
      <c r="J336" s="667"/>
      <c r="K336" s="667"/>
      <c r="L336" s="667"/>
      <c r="M336" s="667"/>
      <c r="N336" s="667"/>
      <c r="O336" s="667"/>
      <c r="P336" s="667"/>
      <c r="Q336" s="667"/>
      <c r="R336" s="667"/>
      <c r="S336" s="667"/>
      <c r="T336" s="668" t="s">
        <v>499</v>
      </c>
      <c r="U336" s="667">
        <v>80</v>
      </c>
      <c r="V336" s="667">
        <v>120</v>
      </c>
      <c r="W336" s="162" t="s">
        <v>74</v>
      </c>
    </row>
    <row r="337" spans="1:23" s="1" customFormat="1" ht="12.75">
      <c r="A337" s="666"/>
      <c r="B337" s="673"/>
      <c r="C337" s="667"/>
      <c r="D337" s="667"/>
      <c r="E337" s="667"/>
      <c r="F337" s="667"/>
      <c r="G337" s="667"/>
      <c r="H337" s="667"/>
      <c r="I337" s="667"/>
      <c r="J337" s="667"/>
      <c r="K337" s="667"/>
      <c r="L337" s="667"/>
      <c r="M337" s="667"/>
      <c r="N337" s="667"/>
      <c r="O337" s="667"/>
      <c r="P337" s="667"/>
      <c r="Q337" s="667"/>
      <c r="R337" s="667"/>
      <c r="S337" s="667"/>
      <c r="T337" s="668"/>
      <c r="U337" s="667"/>
      <c r="V337" s="667"/>
      <c r="W337" s="162" t="s">
        <v>33</v>
      </c>
    </row>
    <row r="338" spans="1:23" s="1" customFormat="1" ht="12.75">
      <c r="A338" s="666"/>
      <c r="B338" s="673"/>
      <c r="C338" s="667"/>
      <c r="D338" s="667"/>
      <c r="E338" s="667"/>
      <c r="F338" s="667"/>
      <c r="G338" s="667"/>
      <c r="H338" s="667"/>
      <c r="I338" s="667"/>
      <c r="J338" s="667"/>
      <c r="K338" s="667"/>
      <c r="L338" s="667"/>
      <c r="M338" s="667"/>
      <c r="N338" s="667"/>
      <c r="O338" s="667"/>
      <c r="P338" s="667"/>
      <c r="Q338" s="667"/>
      <c r="R338" s="667"/>
      <c r="S338" s="667"/>
      <c r="T338" s="668" t="s">
        <v>326</v>
      </c>
      <c r="U338" s="667">
        <v>80</v>
      </c>
      <c r="V338" s="667">
        <v>180</v>
      </c>
      <c r="W338" s="162" t="s">
        <v>74</v>
      </c>
    </row>
    <row r="339" spans="1:23" s="1" customFormat="1" ht="12.75">
      <c r="A339" s="666"/>
      <c r="B339" s="673"/>
      <c r="C339" s="667"/>
      <c r="D339" s="667"/>
      <c r="E339" s="667"/>
      <c r="F339" s="667"/>
      <c r="G339" s="667"/>
      <c r="H339" s="667"/>
      <c r="I339" s="667"/>
      <c r="J339" s="667"/>
      <c r="K339" s="667"/>
      <c r="L339" s="667"/>
      <c r="M339" s="667"/>
      <c r="N339" s="667"/>
      <c r="O339" s="667"/>
      <c r="P339" s="667"/>
      <c r="Q339" s="667"/>
      <c r="R339" s="667"/>
      <c r="S339" s="667"/>
      <c r="T339" s="668"/>
      <c r="U339" s="667"/>
      <c r="V339" s="667"/>
      <c r="W339" s="162" t="s">
        <v>33</v>
      </c>
    </row>
    <row r="340" spans="1:23" s="1" customFormat="1" ht="12.75">
      <c r="A340" s="666"/>
      <c r="B340" s="673"/>
      <c r="C340" s="667"/>
      <c r="D340" s="667"/>
      <c r="E340" s="667"/>
      <c r="F340" s="667"/>
      <c r="G340" s="667"/>
      <c r="H340" s="667"/>
      <c r="I340" s="667"/>
      <c r="J340" s="667"/>
      <c r="K340" s="667"/>
      <c r="L340" s="667"/>
      <c r="M340" s="667"/>
      <c r="N340" s="667"/>
      <c r="O340" s="667"/>
      <c r="P340" s="667"/>
      <c r="Q340" s="667"/>
      <c r="R340" s="667"/>
      <c r="S340" s="667"/>
      <c r="T340" s="668" t="s">
        <v>327</v>
      </c>
      <c r="U340" s="667">
        <v>80</v>
      </c>
      <c r="V340" s="667">
        <v>50</v>
      </c>
      <c r="W340" s="162" t="s">
        <v>136</v>
      </c>
    </row>
    <row r="341" spans="1:23" s="1" customFormat="1" ht="12.75">
      <c r="A341" s="666"/>
      <c r="B341" s="673"/>
      <c r="C341" s="667"/>
      <c r="D341" s="667"/>
      <c r="E341" s="667"/>
      <c r="F341" s="667"/>
      <c r="G341" s="667"/>
      <c r="H341" s="667"/>
      <c r="I341" s="667"/>
      <c r="J341" s="667"/>
      <c r="K341" s="667"/>
      <c r="L341" s="667"/>
      <c r="M341" s="667"/>
      <c r="N341" s="667"/>
      <c r="O341" s="667"/>
      <c r="P341" s="667"/>
      <c r="Q341" s="667"/>
      <c r="R341" s="667"/>
      <c r="S341" s="667"/>
      <c r="T341" s="668"/>
      <c r="U341" s="667"/>
      <c r="V341" s="667"/>
      <c r="W341" s="162" t="s">
        <v>48</v>
      </c>
    </row>
    <row r="342" spans="1:23" s="1" customFormat="1" ht="12.75">
      <c r="A342" s="666"/>
      <c r="B342" s="673"/>
      <c r="C342" s="667"/>
      <c r="D342" s="667"/>
      <c r="E342" s="667"/>
      <c r="F342" s="667"/>
      <c r="G342" s="667"/>
      <c r="H342" s="667"/>
      <c r="I342" s="667"/>
      <c r="J342" s="667"/>
      <c r="K342" s="667"/>
      <c r="L342" s="667"/>
      <c r="M342" s="667"/>
      <c r="N342" s="667"/>
      <c r="O342" s="667"/>
      <c r="P342" s="667"/>
      <c r="Q342" s="667"/>
      <c r="R342" s="667"/>
      <c r="S342" s="667"/>
      <c r="T342" s="668" t="s">
        <v>328</v>
      </c>
      <c r="U342" s="667">
        <v>82</v>
      </c>
      <c r="V342" s="667">
        <v>120</v>
      </c>
      <c r="W342" s="162" t="s">
        <v>74</v>
      </c>
    </row>
    <row r="343" spans="1:23" s="1" customFormat="1" ht="12.75">
      <c r="A343" s="666"/>
      <c r="B343" s="673"/>
      <c r="C343" s="667"/>
      <c r="D343" s="667"/>
      <c r="E343" s="667"/>
      <c r="F343" s="667"/>
      <c r="G343" s="667"/>
      <c r="H343" s="667"/>
      <c r="I343" s="667"/>
      <c r="J343" s="667"/>
      <c r="K343" s="667"/>
      <c r="L343" s="667"/>
      <c r="M343" s="667"/>
      <c r="N343" s="667"/>
      <c r="O343" s="667"/>
      <c r="P343" s="667"/>
      <c r="Q343" s="667"/>
      <c r="R343" s="667"/>
      <c r="S343" s="667"/>
      <c r="T343" s="668"/>
      <c r="U343" s="667"/>
      <c r="V343" s="667"/>
      <c r="W343" s="162" t="s">
        <v>90</v>
      </c>
    </row>
    <row r="344" spans="1:23" s="1" customFormat="1" ht="12.75">
      <c r="A344" s="666"/>
      <c r="B344" s="673"/>
      <c r="C344" s="667"/>
      <c r="D344" s="667"/>
      <c r="E344" s="667"/>
      <c r="F344" s="667"/>
      <c r="G344" s="667"/>
      <c r="H344" s="667"/>
      <c r="I344" s="667"/>
      <c r="J344" s="667"/>
      <c r="K344" s="667"/>
      <c r="L344" s="667"/>
      <c r="M344" s="667"/>
      <c r="N344" s="667"/>
      <c r="O344" s="667"/>
      <c r="P344" s="667"/>
      <c r="Q344" s="667"/>
      <c r="R344" s="667"/>
      <c r="S344" s="667"/>
      <c r="T344" s="668" t="s">
        <v>329</v>
      </c>
      <c r="U344" s="667">
        <v>82</v>
      </c>
      <c r="V344" s="667">
        <v>320</v>
      </c>
      <c r="W344" s="162" t="s">
        <v>76</v>
      </c>
    </row>
    <row r="345" spans="1:23" s="1" customFormat="1" ht="12.75">
      <c r="A345" s="666"/>
      <c r="B345" s="673"/>
      <c r="C345" s="667"/>
      <c r="D345" s="667"/>
      <c r="E345" s="667"/>
      <c r="F345" s="667"/>
      <c r="G345" s="667"/>
      <c r="H345" s="667"/>
      <c r="I345" s="667"/>
      <c r="J345" s="667"/>
      <c r="K345" s="667"/>
      <c r="L345" s="667"/>
      <c r="M345" s="667"/>
      <c r="N345" s="667"/>
      <c r="O345" s="667"/>
      <c r="P345" s="667"/>
      <c r="Q345" s="667"/>
      <c r="R345" s="667"/>
      <c r="S345" s="667"/>
      <c r="T345" s="668"/>
      <c r="U345" s="667"/>
      <c r="V345" s="667"/>
      <c r="W345" s="162" t="s">
        <v>33</v>
      </c>
    </row>
    <row r="346" spans="1:23" s="1" customFormat="1" ht="12.75">
      <c r="A346" s="666"/>
      <c r="B346" s="673"/>
      <c r="C346" s="667"/>
      <c r="D346" s="667"/>
      <c r="E346" s="667"/>
      <c r="F346" s="667"/>
      <c r="G346" s="667"/>
      <c r="H346" s="667"/>
      <c r="I346" s="667"/>
      <c r="J346" s="667"/>
      <c r="K346" s="667"/>
      <c r="L346" s="667"/>
      <c r="M346" s="667"/>
      <c r="N346" s="667"/>
      <c r="O346" s="667"/>
      <c r="P346" s="667"/>
      <c r="Q346" s="667"/>
      <c r="R346" s="667"/>
      <c r="S346" s="667"/>
      <c r="T346" s="668" t="s">
        <v>330</v>
      </c>
      <c r="U346" s="667">
        <v>82</v>
      </c>
      <c r="V346" s="667">
        <v>120</v>
      </c>
      <c r="W346" s="162" t="s">
        <v>74</v>
      </c>
    </row>
    <row r="347" spans="1:23" s="1" customFormat="1" ht="12.75">
      <c r="A347" s="666"/>
      <c r="B347" s="673"/>
      <c r="C347" s="667"/>
      <c r="D347" s="667"/>
      <c r="E347" s="667"/>
      <c r="F347" s="667"/>
      <c r="G347" s="667"/>
      <c r="H347" s="667"/>
      <c r="I347" s="667"/>
      <c r="J347" s="667"/>
      <c r="K347" s="667"/>
      <c r="L347" s="667"/>
      <c r="M347" s="667"/>
      <c r="N347" s="667"/>
      <c r="O347" s="667"/>
      <c r="P347" s="667"/>
      <c r="Q347" s="667"/>
      <c r="R347" s="667"/>
      <c r="S347" s="667"/>
      <c r="T347" s="668"/>
      <c r="U347" s="667"/>
      <c r="V347" s="667"/>
      <c r="W347" s="162" t="s">
        <v>90</v>
      </c>
    </row>
    <row r="348" spans="1:23" s="1" customFormat="1" ht="12.75">
      <c r="A348" s="666"/>
      <c r="B348" s="673"/>
      <c r="C348" s="667"/>
      <c r="D348" s="667"/>
      <c r="E348" s="667"/>
      <c r="F348" s="667"/>
      <c r="G348" s="667"/>
      <c r="H348" s="667"/>
      <c r="I348" s="667"/>
      <c r="J348" s="667"/>
      <c r="K348" s="667"/>
      <c r="L348" s="667"/>
      <c r="M348" s="667"/>
      <c r="N348" s="667"/>
      <c r="O348" s="667"/>
      <c r="P348" s="667"/>
      <c r="Q348" s="667"/>
      <c r="R348" s="667"/>
      <c r="S348" s="667"/>
      <c r="T348" s="668" t="s">
        <v>331</v>
      </c>
      <c r="U348" s="667">
        <v>80</v>
      </c>
      <c r="V348" s="667">
        <v>150</v>
      </c>
      <c r="W348" s="162" t="s">
        <v>76</v>
      </c>
    </row>
    <row r="349" spans="1:23" s="1" customFormat="1" ht="12.75">
      <c r="A349" s="666"/>
      <c r="B349" s="673"/>
      <c r="C349" s="667"/>
      <c r="D349" s="667"/>
      <c r="E349" s="667"/>
      <c r="F349" s="667"/>
      <c r="G349" s="667"/>
      <c r="H349" s="667"/>
      <c r="I349" s="667"/>
      <c r="J349" s="667"/>
      <c r="K349" s="667"/>
      <c r="L349" s="667"/>
      <c r="M349" s="667"/>
      <c r="N349" s="667"/>
      <c r="O349" s="667"/>
      <c r="P349" s="667"/>
      <c r="Q349" s="667"/>
      <c r="R349" s="667"/>
      <c r="S349" s="667"/>
      <c r="T349" s="668"/>
      <c r="U349" s="667"/>
      <c r="V349" s="667"/>
      <c r="W349" s="162" t="s">
        <v>33</v>
      </c>
    </row>
    <row r="350" spans="1:23" s="1" customFormat="1" ht="12.75">
      <c r="A350" s="666"/>
      <c r="B350" s="673"/>
      <c r="C350" s="162"/>
      <c r="D350" s="162"/>
      <c r="E350" s="162"/>
      <c r="F350" s="162"/>
      <c r="G350" s="162"/>
      <c r="H350" s="162"/>
      <c r="I350" s="162"/>
      <c r="J350" s="162"/>
      <c r="K350" s="162"/>
      <c r="L350" s="162"/>
      <c r="M350" s="162"/>
      <c r="N350" s="162"/>
      <c r="O350" s="162"/>
      <c r="P350" s="162"/>
      <c r="Q350" s="162"/>
      <c r="R350" s="162"/>
      <c r="S350" s="162"/>
      <c r="T350" s="238" t="s">
        <v>332</v>
      </c>
      <c r="U350" s="162">
        <v>81</v>
      </c>
      <c r="V350" s="162">
        <v>50</v>
      </c>
      <c r="W350" s="162"/>
    </row>
    <row r="351" spans="1:23" s="1" customFormat="1" ht="12.75">
      <c r="A351" s="666"/>
      <c r="B351" s="673"/>
      <c r="C351" s="667"/>
      <c r="D351" s="667"/>
      <c r="E351" s="667"/>
      <c r="F351" s="667"/>
      <c r="G351" s="667"/>
      <c r="H351" s="667"/>
      <c r="I351" s="667"/>
      <c r="J351" s="667"/>
      <c r="K351" s="667"/>
      <c r="L351" s="667"/>
      <c r="M351" s="667"/>
      <c r="N351" s="667"/>
      <c r="O351" s="667"/>
      <c r="P351" s="667"/>
      <c r="Q351" s="667"/>
      <c r="R351" s="667"/>
      <c r="S351" s="667"/>
      <c r="T351" s="668" t="s">
        <v>333</v>
      </c>
      <c r="U351" s="667">
        <v>82</v>
      </c>
      <c r="V351" s="667">
        <v>200</v>
      </c>
      <c r="W351" s="162" t="s">
        <v>138</v>
      </c>
    </row>
    <row r="352" spans="1:23" s="1" customFormat="1" ht="12.75">
      <c r="A352" s="666"/>
      <c r="B352" s="673"/>
      <c r="C352" s="667"/>
      <c r="D352" s="667"/>
      <c r="E352" s="667"/>
      <c r="F352" s="667"/>
      <c r="G352" s="667"/>
      <c r="H352" s="667"/>
      <c r="I352" s="667"/>
      <c r="J352" s="667"/>
      <c r="K352" s="667"/>
      <c r="L352" s="667"/>
      <c r="M352" s="667"/>
      <c r="N352" s="667"/>
      <c r="O352" s="667"/>
      <c r="P352" s="667"/>
      <c r="Q352" s="667"/>
      <c r="R352" s="667"/>
      <c r="S352" s="667"/>
      <c r="T352" s="668"/>
      <c r="U352" s="667"/>
      <c r="V352" s="667"/>
      <c r="W352" s="162" t="s">
        <v>90</v>
      </c>
    </row>
    <row r="353" spans="1:23" s="1" customFormat="1" ht="12.75">
      <c r="A353" s="666"/>
      <c r="B353" s="673"/>
      <c r="C353" s="667"/>
      <c r="D353" s="667"/>
      <c r="E353" s="667"/>
      <c r="F353" s="667"/>
      <c r="G353" s="667"/>
      <c r="H353" s="667"/>
      <c r="I353" s="667"/>
      <c r="J353" s="667"/>
      <c r="K353" s="667"/>
      <c r="L353" s="667"/>
      <c r="M353" s="667"/>
      <c r="N353" s="667"/>
      <c r="O353" s="667"/>
      <c r="P353" s="667"/>
      <c r="Q353" s="667"/>
      <c r="R353" s="667"/>
      <c r="S353" s="667"/>
      <c r="T353" s="668" t="s">
        <v>334</v>
      </c>
      <c r="U353" s="667">
        <v>82</v>
      </c>
      <c r="V353" s="667">
        <v>180</v>
      </c>
      <c r="W353" s="162" t="s">
        <v>138</v>
      </c>
    </row>
    <row r="354" spans="1:23" s="1" customFormat="1" ht="12.75">
      <c r="A354" s="666"/>
      <c r="B354" s="673"/>
      <c r="C354" s="667"/>
      <c r="D354" s="667"/>
      <c r="E354" s="667"/>
      <c r="F354" s="667"/>
      <c r="G354" s="667"/>
      <c r="H354" s="667"/>
      <c r="I354" s="667"/>
      <c r="J354" s="667"/>
      <c r="K354" s="667"/>
      <c r="L354" s="667"/>
      <c r="M354" s="667"/>
      <c r="N354" s="667"/>
      <c r="O354" s="667"/>
      <c r="P354" s="667"/>
      <c r="Q354" s="667"/>
      <c r="R354" s="667"/>
      <c r="S354" s="667"/>
      <c r="T354" s="668"/>
      <c r="U354" s="667"/>
      <c r="V354" s="667"/>
      <c r="W354" s="162" t="s">
        <v>30</v>
      </c>
    </row>
    <row r="355" spans="1:23" s="1" customFormat="1" ht="12.75">
      <c r="A355" s="666"/>
      <c r="B355" s="673"/>
      <c r="C355" s="667"/>
      <c r="D355" s="667"/>
      <c r="E355" s="667"/>
      <c r="F355" s="667"/>
      <c r="G355" s="667"/>
      <c r="H355" s="667"/>
      <c r="I355" s="667"/>
      <c r="J355" s="667"/>
      <c r="K355" s="667"/>
      <c r="L355" s="667"/>
      <c r="M355" s="667"/>
      <c r="N355" s="667"/>
      <c r="O355" s="667"/>
      <c r="P355" s="667"/>
      <c r="Q355" s="667"/>
      <c r="R355" s="667"/>
      <c r="S355" s="667"/>
      <c r="T355" s="668" t="s">
        <v>500</v>
      </c>
      <c r="U355" s="667">
        <v>82</v>
      </c>
      <c r="V355" s="667">
        <v>230</v>
      </c>
      <c r="W355" s="162" t="s">
        <v>180</v>
      </c>
    </row>
    <row r="356" spans="1:23" s="1" customFormat="1" ht="12.75">
      <c r="A356" s="666"/>
      <c r="B356" s="674"/>
      <c r="C356" s="667"/>
      <c r="D356" s="667"/>
      <c r="E356" s="667"/>
      <c r="F356" s="667"/>
      <c r="G356" s="667"/>
      <c r="H356" s="667"/>
      <c r="I356" s="667"/>
      <c r="J356" s="667"/>
      <c r="K356" s="667"/>
      <c r="L356" s="667"/>
      <c r="M356" s="667"/>
      <c r="N356" s="667"/>
      <c r="O356" s="667"/>
      <c r="P356" s="667"/>
      <c r="Q356" s="667"/>
      <c r="R356" s="667"/>
      <c r="S356" s="667"/>
      <c r="T356" s="668"/>
      <c r="U356" s="667"/>
      <c r="V356" s="667"/>
      <c r="W356" s="162" t="s">
        <v>181</v>
      </c>
    </row>
    <row r="357" spans="1:23" s="1" customFormat="1" ht="13.5" thickBot="1">
      <c r="A357" s="666"/>
      <c r="B357" s="249"/>
      <c r="C357" s="241"/>
      <c r="D357" s="241"/>
      <c r="E357" s="241"/>
      <c r="F357" s="241"/>
      <c r="G357" s="241"/>
      <c r="H357" s="241"/>
      <c r="I357" s="241"/>
      <c r="J357" s="241"/>
      <c r="K357" s="241"/>
      <c r="L357" s="241"/>
      <c r="M357" s="241"/>
      <c r="N357" s="241"/>
      <c r="O357" s="241"/>
      <c r="P357" s="241"/>
      <c r="Q357" s="241"/>
      <c r="R357" s="241"/>
      <c r="S357" s="241"/>
      <c r="T357" s="242" t="s">
        <v>335</v>
      </c>
      <c r="U357" s="241">
        <v>80</v>
      </c>
      <c r="V357" s="241">
        <v>440</v>
      </c>
      <c r="W357" s="241" t="s">
        <v>66</v>
      </c>
    </row>
    <row r="358" spans="1:23" s="1" customFormat="1" ht="12.75">
      <c r="A358" s="678">
        <v>41</v>
      </c>
      <c r="B358" s="681" t="s">
        <v>98</v>
      </c>
      <c r="C358" s="245"/>
      <c r="D358" s="245"/>
      <c r="E358" s="245"/>
      <c r="F358" s="245"/>
      <c r="G358" s="245"/>
      <c r="H358" s="245"/>
      <c r="I358" s="245"/>
      <c r="J358" s="245" t="s">
        <v>336</v>
      </c>
      <c r="K358" s="245" t="s">
        <v>26</v>
      </c>
      <c r="L358" s="245" t="s">
        <v>164</v>
      </c>
      <c r="M358" s="245"/>
      <c r="N358" s="245"/>
      <c r="O358" s="245"/>
      <c r="P358" s="245"/>
      <c r="Q358" s="245"/>
      <c r="R358" s="245"/>
      <c r="S358" s="245"/>
      <c r="T358" s="246" t="s">
        <v>320</v>
      </c>
      <c r="U358" s="245"/>
      <c r="V358" s="245">
        <v>370</v>
      </c>
      <c r="W358" s="236" t="s">
        <v>68</v>
      </c>
    </row>
    <row r="359" spans="1:23" s="1" customFormat="1" ht="13.5" thickBot="1">
      <c r="A359" s="680"/>
      <c r="B359" s="682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4" t="s">
        <v>230</v>
      </c>
      <c r="U359" s="243">
        <v>76</v>
      </c>
      <c r="V359" s="243">
        <v>180</v>
      </c>
      <c r="W359" s="239" t="s">
        <v>197</v>
      </c>
    </row>
    <row r="360" spans="1:23" s="1" customFormat="1" ht="25.5">
      <c r="A360" s="666">
        <v>42</v>
      </c>
      <c r="B360" s="673" t="s">
        <v>112</v>
      </c>
      <c r="C360" s="240"/>
      <c r="D360" s="240"/>
      <c r="E360" s="240"/>
      <c r="F360" s="240"/>
      <c r="G360" s="240"/>
      <c r="H360" s="240"/>
      <c r="I360" s="240"/>
      <c r="J360" s="240" t="s">
        <v>337</v>
      </c>
      <c r="K360" s="240" t="s">
        <v>80</v>
      </c>
      <c r="L360" s="240" t="s">
        <v>532</v>
      </c>
      <c r="M360" s="240"/>
      <c r="N360" s="240"/>
      <c r="O360" s="240"/>
      <c r="P360" s="240"/>
      <c r="Q360" s="240"/>
      <c r="R360" s="240"/>
      <c r="S360" s="240"/>
      <c r="T360" s="250" t="s">
        <v>338</v>
      </c>
      <c r="U360" s="240">
        <v>94</v>
      </c>
      <c r="V360" s="240">
        <v>90</v>
      </c>
      <c r="W360" s="240" t="s">
        <v>66</v>
      </c>
    </row>
    <row r="361" spans="1:23" s="1" customFormat="1" ht="25.5">
      <c r="A361" s="666"/>
      <c r="B361" s="673"/>
      <c r="C361" s="162"/>
      <c r="D361" s="162"/>
      <c r="E361" s="162"/>
      <c r="F361" s="162"/>
      <c r="G361" s="162"/>
      <c r="H361" s="162"/>
      <c r="I361" s="162"/>
      <c r="J361" s="162"/>
      <c r="K361" s="162"/>
      <c r="L361" s="162"/>
      <c r="M361" s="162"/>
      <c r="N361" s="162"/>
      <c r="O361" s="162"/>
      <c r="P361" s="162"/>
      <c r="Q361" s="162"/>
      <c r="R361" s="162"/>
      <c r="S361" s="162"/>
      <c r="T361" s="238" t="s">
        <v>338</v>
      </c>
      <c r="U361" s="162">
        <v>94</v>
      </c>
      <c r="V361" s="162">
        <v>90</v>
      </c>
      <c r="W361" s="162" t="s">
        <v>66</v>
      </c>
    </row>
    <row r="362" spans="1:23" s="1" customFormat="1" ht="12.75">
      <c r="A362" s="666"/>
      <c r="B362" s="673"/>
      <c r="C362" s="162"/>
      <c r="D362" s="16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/>
      <c r="O362" s="162"/>
      <c r="P362" s="162"/>
      <c r="Q362" s="162"/>
      <c r="R362" s="162"/>
      <c r="S362" s="162"/>
      <c r="T362" s="238" t="s">
        <v>339</v>
      </c>
      <c r="U362" s="162">
        <v>94</v>
      </c>
      <c r="V362" s="162">
        <v>110</v>
      </c>
      <c r="W362" s="162" t="s">
        <v>66</v>
      </c>
    </row>
    <row r="363" spans="1:23" s="1" customFormat="1" ht="13.5" thickBot="1">
      <c r="A363" s="666"/>
      <c r="B363" s="673"/>
      <c r="C363" s="241"/>
      <c r="D363" s="241"/>
      <c r="E363" s="241"/>
      <c r="F363" s="241"/>
      <c r="G363" s="241"/>
      <c r="H363" s="241"/>
      <c r="I363" s="241"/>
      <c r="J363" s="241"/>
      <c r="K363" s="241"/>
      <c r="L363" s="241"/>
      <c r="M363" s="241"/>
      <c r="N363" s="241"/>
      <c r="O363" s="241"/>
      <c r="P363" s="241"/>
      <c r="Q363" s="241"/>
      <c r="R363" s="241"/>
      <c r="S363" s="241"/>
      <c r="T363" s="242" t="s">
        <v>340</v>
      </c>
      <c r="U363" s="241">
        <v>94</v>
      </c>
      <c r="V363" s="241">
        <v>110</v>
      </c>
      <c r="W363" s="241" t="s">
        <v>66</v>
      </c>
    </row>
    <row r="364" spans="1:23" s="1" customFormat="1" ht="12.75">
      <c r="A364" s="678">
        <v>43</v>
      </c>
      <c r="B364" s="681" t="s">
        <v>112</v>
      </c>
      <c r="C364" s="245"/>
      <c r="D364" s="245"/>
      <c r="E364" s="245"/>
      <c r="F364" s="245"/>
      <c r="G364" s="245"/>
      <c r="H364" s="245"/>
      <c r="I364" s="245"/>
      <c r="J364" s="245" t="s">
        <v>341</v>
      </c>
      <c r="K364" s="245" t="s">
        <v>26</v>
      </c>
      <c r="L364" s="245">
        <v>320</v>
      </c>
      <c r="M364" s="245"/>
      <c r="N364" s="245"/>
      <c r="O364" s="245">
        <v>140</v>
      </c>
      <c r="P364" s="245" t="s">
        <v>342</v>
      </c>
      <c r="Q364" s="245">
        <v>7</v>
      </c>
      <c r="R364" s="245"/>
      <c r="S364" s="245">
        <v>7</v>
      </c>
      <c r="T364" s="246" t="s">
        <v>343</v>
      </c>
      <c r="U364" s="245"/>
      <c r="V364" s="245"/>
      <c r="W364" s="236"/>
    </row>
    <row r="365" spans="1:23" s="1" customFormat="1" ht="12.75">
      <c r="A365" s="679"/>
      <c r="B365" s="673"/>
      <c r="C365" s="667"/>
      <c r="D365" s="667"/>
      <c r="E365" s="667"/>
      <c r="F365" s="667"/>
      <c r="G365" s="667"/>
      <c r="H365" s="667"/>
      <c r="I365" s="667"/>
      <c r="J365" s="667"/>
      <c r="K365" s="667"/>
      <c r="L365" s="667"/>
      <c r="M365" s="667"/>
      <c r="N365" s="667"/>
      <c r="O365" s="667"/>
      <c r="P365" s="667"/>
      <c r="Q365" s="667"/>
      <c r="R365" s="667"/>
      <c r="S365" s="667"/>
      <c r="T365" s="668" t="s">
        <v>501</v>
      </c>
      <c r="U365" s="667">
        <v>58</v>
      </c>
      <c r="V365" s="667">
        <v>304</v>
      </c>
      <c r="W365" s="237" t="s">
        <v>29</v>
      </c>
    </row>
    <row r="366" spans="1:23" s="1" customFormat="1" ht="12.75">
      <c r="A366" s="679"/>
      <c r="B366" s="673"/>
      <c r="C366" s="667"/>
      <c r="D366" s="667"/>
      <c r="E366" s="667"/>
      <c r="F366" s="667"/>
      <c r="G366" s="667"/>
      <c r="H366" s="667"/>
      <c r="I366" s="667"/>
      <c r="J366" s="667"/>
      <c r="K366" s="667"/>
      <c r="L366" s="667"/>
      <c r="M366" s="667"/>
      <c r="N366" s="667"/>
      <c r="O366" s="667"/>
      <c r="P366" s="667"/>
      <c r="Q366" s="667"/>
      <c r="R366" s="667"/>
      <c r="S366" s="667"/>
      <c r="T366" s="668"/>
      <c r="U366" s="667"/>
      <c r="V366" s="667"/>
      <c r="W366" s="237" t="s">
        <v>30</v>
      </c>
    </row>
    <row r="367" spans="1:23" s="1" customFormat="1" ht="12.75">
      <c r="A367" s="679"/>
      <c r="B367" s="673"/>
      <c r="C367" s="667"/>
      <c r="D367" s="667"/>
      <c r="E367" s="667"/>
      <c r="F367" s="667"/>
      <c r="G367" s="667"/>
      <c r="H367" s="667"/>
      <c r="I367" s="667"/>
      <c r="J367" s="667"/>
      <c r="K367" s="667"/>
      <c r="L367" s="667"/>
      <c r="M367" s="667"/>
      <c r="N367" s="667"/>
      <c r="O367" s="667"/>
      <c r="P367" s="667"/>
      <c r="Q367" s="667"/>
      <c r="R367" s="667"/>
      <c r="S367" s="667"/>
      <c r="T367" s="668" t="s">
        <v>502</v>
      </c>
      <c r="U367" s="667">
        <v>58</v>
      </c>
      <c r="V367" s="667">
        <v>270</v>
      </c>
      <c r="W367" s="237" t="s">
        <v>29</v>
      </c>
    </row>
    <row r="368" spans="1:23" s="1" customFormat="1" ht="12.75">
      <c r="A368" s="679"/>
      <c r="B368" s="673"/>
      <c r="C368" s="667"/>
      <c r="D368" s="667"/>
      <c r="E368" s="667"/>
      <c r="F368" s="667"/>
      <c r="G368" s="667"/>
      <c r="H368" s="667"/>
      <c r="I368" s="667"/>
      <c r="J368" s="667"/>
      <c r="K368" s="667"/>
      <c r="L368" s="667"/>
      <c r="M368" s="667"/>
      <c r="N368" s="667"/>
      <c r="O368" s="667"/>
      <c r="P368" s="667"/>
      <c r="Q368" s="667"/>
      <c r="R368" s="667"/>
      <c r="S368" s="667"/>
      <c r="T368" s="668"/>
      <c r="U368" s="667"/>
      <c r="V368" s="667"/>
      <c r="W368" s="237" t="s">
        <v>30</v>
      </c>
    </row>
    <row r="369" spans="1:23" s="1" customFormat="1" ht="12.75">
      <c r="A369" s="679"/>
      <c r="B369" s="673"/>
      <c r="C369" s="667"/>
      <c r="D369" s="667"/>
      <c r="E369" s="667"/>
      <c r="F369" s="667"/>
      <c r="G369" s="667"/>
      <c r="H369" s="667"/>
      <c r="I369" s="667"/>
      <c r="J369" s="667"/>
      <c r="K369" s="667"/>
      <c r="L369" s="667"/>
      <c r="M369" s="667"/>
      <c r="N369" s="667"/>
      <c r="O369" s="667"/>
      <c r="P369" s="667"/>
      <c r="Q369" s="667"/>
      <c r="R369" s="667"/>
      <c r="S369" s="667"/>
      <c r="T369" s="668" t="s">
        <v>503</v>
      </c>
      <c r="U369" s="667">
        <v>58</v>
      </c>
      <c r="V369" s="667">
        <v>180</v>
      </c>
      <c r="W369" s="237" t="s">
        <v>29</v>
      </c>
    </row>
    <row r="370" spans="1:23" s="1" customFormat="1" ht="12.75">
      <c r="A370" s="679"/>
      <c r="B370" s="673"/>
      <c r="C370" s="667"/>
      <c r="D370" s="667"/>
      <c r="E370" s="667"/>
      <c r="F370" s="667"/>
      <c r="G370" s="667"/>
      <c r="H370" s="667"/>
      <c r="I370" s="667"/>
      <c r="J370" s="667"/>
      <c r="K370" s="667"/>
      <c r="L370" s="667"/>
      <c r="M370" s="667"/>
      <c r="N370" s="667"/>
      <c r="O370" s="667"/>
      <c r="P370" s="667"/>
      <c r="Q370" s="667"/>
      <c r="R370" s="667"/>
      <c r="S370" s="667"/>
      <c r="T370" s="668"/>
      <c r="U370" s="667"/>
      <c r="V370" s="667"/>
      <c r="W370" s="237" t="s">
        <v>31</v>
      </c>
    </row>
    <row r="371" spans="1:23" s="1" customFormat="1" ht="12.75">
      <c r="A371" s="679"/>
      <c r="B371" s="673"/>
      <c r="C371" s="667"/>
      <c r="D371" s="667"/>
      <c r="E371" s="667"/>
      <c r="F371" s="667"/>
      <c r="G371" s="667"/>
      <c r="H371" s="667"/>
      <c r="I371" s="667"/>
      <c r="J371" s="667"/>
      <c r="K371" s="667"/>
      <c r="L371" s="667"/>
      <c r="M371" s="667"/>
      <c r="N371" s="667"/>
      <c r="O371" s="667"/>
      <c r="P371" s="667"/>
      <c r="Q371" s="667"/>
      <c r="R371" s="667"/>
      <c r="S371" s="667"/>
      <c r="T371" s="668" t="s">
        <v>504</v>
      </c>
      <c r="U371" s="667">
        <v>58</v>
      </c>
      <c r="V371" s="667">
        <v>60</v>
      </c>
      <c r="W371" s="237" t="s">
        <v>29</v>
      </c>
    </row>
    <row r="372" spans="1:23" s="1" customFormat="1" ht="12.75">
      <c r="A372" s="679"/>
      <c r="B372" s="673"/>
      <c r="C372" s="667"/>
      <c r="D372" s="667"/>
      <c r="E372" s="667"/>
      <c r="F372" s="667"/>
      <c r="G372" s="667"/>
      <c r="H372" s="667"/>
      <c r="I372" s="667"/>
      <c r="J372" s="667"/>
      <c r="K372" s="667"/>
      <c r="L372" s="667"/>
      <c r="M372" s="667"/>
      <c r="N372" s="667"/>
      <c r="O372" s="667"/>
      <c r="P372" s="667"/>
      <c r="Q372" s="667"/>
      <c r="R372" s="667"/>
      <c r="S372" s="667"/>
      <c r="T372" s="668"/>
      <c r="U372" s="667"/>
      <c r="V372" s="667"/>
      <c r="W372" s="237" t="s">
        <v>32</v>
      </c>
    </row>
    <row r="373" spans="1:23" s="1" customFormat="1" ht="12.75">
      <c r="A373" s="679"/>
      <c r="B373" s="673"/>
      <c r="C373" s="667"/>
      <c r="D373" s="667"/>
      <c r="E373" s="667"/>
      <c r="F373" s="667"/>
      <c r="G373" s="667"/>
      <c r="H373" s="667"/>
      <c r="I373" s="667"/>
      <c r="J373" s="667"/>
      <c r="K373" s="667"/>
      <c r="L373" s="667"/>
      <c r="M373" s="667"/>
      <c r="N373" s="667"/>
      <c r="O373" s="667"/>
      <c r="P373" s="667"/>
      <c r="Q373" s="667"/>
      <c r="R373" s="667"/>
      <c r="S373" s="667"/>
      <c r="T373" s="668" t="s">
        <v>505</v>
      </c>
      <c r="U373" s="667">
        <v>58</v>
      </c>
      <c r="V373" s="667">
        <v>66</v>
      </c>
      <c r="W373" s="237" t="s">
        <v>29</v>
      </c>
    </row>
    <row r="374" spans="1:23" s="1" customFormat="1" ht="12.75">
      <c r="A374" s="679"/>
      <c r="B374" s="673"/>
      <c r="C374" s="667"/>
      <c r="D374" s="667"/>
      <c r="E374" s="667"/>
      <c r="F374" s="667"/>
      <c r="G374" s="667"/>
      <c r="H374" s="667"/>
      <c r="I374" s="667"/>
      <c r="J374" s="667"/>
      <c r="K374" s="667"/>
      <c r="L374" s="667"/>
      <c r="M374" s="667"/>
      <c r="N374" s="667"/>
      <c r="O374" s="667"/>
      <c r="P374" s="667"/>
      <c r="Q374" s="667"/>
      <c r="R374" s="667"/>
      <c r="S374" s="667"/>
      <c r="T374" s="668"/>
      <c r="U374" s="667"/>
      <c r="V374" s="667"/>
      <c r="W374" s="237" t="s">
        <v>33</v>
      </c>
    </row>
    <row r="375" spans="1:23" s="1" customFormat="1" ht="12.75">
      <c r="A375" s="679"/>
      <c r="B375" s="673"/>
      <c r="C375" s="667"/>
      <c r="D375" s="667"/>
      <c r="E375" s="667"/>
      <c r="F375" s="667"/>
      <c r="G375" s="667"/>
      <c r="H375" s="667"/>
      <c r="I375" s="667"/>
      <c r="J375" s="667"/>
      <c r="K375" s="667"/>
      <c r="L375" s="667"/>
      <c r="M375" s="667"/>
      <c r="N375" s="667"/>
      <c r="O375" s="667"/>
      <c r="P375" s="667"/>
      <c r="Q375" s="667"/>
      <c r="R375" s="667"/>
      <c r="S375" s="667"/>
      <c r="T375" s="668" t="s">
        <v>506</v>
      </c>
      <c r="U375" s="667">
        <v>58</v>
      </c>
      <c r="V375" s="667">
        <v>66</v>
      </c>
      <c r="W375" s="237" t="s">
        <v>29</v>
      </c>
    </row>
    <row r="376" spans="1:23" s="1" customFormat="1" ht="12.75">
      <c r="A376" s="679"/>
      <c r="B376" s="673"/>
      <c r="C376" s="667"/>
      <c r="D376" s="667"/>
      <c r="E376" s="667"/>
      <c r="F376" s="667"/>
      <c r="G376" s="667"/>
      <c r="H376" s="667"/>
      <c r="I376" s="667"/>
      <c r="J376" s="667"/>
      <c r="K376" s="667"/>
      <c r="L376" s="667"/>
      <c r="M376" s="667"/>
      <c r="N376" s="667"/>
      <c r="O376" s="667"/>
      <c r="P376" s="667"/>
      <c r="Q376" s="667"/>
      <c r="R376" s="667"/>
      <c r="S376" s="667"/>
      <c r="T376" s="668"/>
      <c r="U376" s="667"/>
      <c r="V376" s="667"/>
      <c r="W376" s="237" t="s">
        <v>30</v>
      </c>
    </row>
    <row r="377" spans="1:23" s="1" customFormat="1" ht="12.75">
      <c r="A377" s="679"/>
      <c r="B377" s="673"/>
      <c r="C377" s="162"/>
      <c r="D377" s="162"/>
      <c r="E377" s="162"/>
      <c r="F377" s="162"/>
      <c r="G377" s="162"/>
      <c r="H377" s="162"/>
      <c r="I377" s="162"/>
      <c r="J377" s="162"/>
      <c r="K377" s="162"/>
      <c r="L377" s="162"/>
      <c r="M377" s="162"/>
      <c r="N377" s="162"/>
      <c r="O377" s="162">
        <v>540</v>
      </c>
      <c r="P377" s="162" t="s">
        <v>342</v>
      </c>
      <c r="Q377" s="162">
        <v>13</v>
      </c>
      <c r="R377" s="162"/>
      <c r="S377" s="162">
        <v>13</v>
      </c>
      <c r="T377" s="238" t="s">
        <v>344</v>
      </c>
      <c r="U377" s="162"/>
      <c r="V377" s="162"/>
      <c r="W377" s="237"/>
    </row>
    <row r="378" spans="1:23" s="1" customFormat="1" ht="12.75">
      <c r="A378" s="679"/>
      <c r="B378" s="674"/>
      <c r="C378" s="162"/>
      <c r="D378" s="162"/>
      <c r="E378" s="162"/>
      <c r="F378" s="162"/>
      <c r="G378" s="162"/>
      <c r="H378" s="162"/>
      <c r="I378" s="162"/>
      <c r="J378" s="162"/>
      <c r="K378" s="162"/>
      <c r="L378" s="162"/>
      <c r="M378" s="162"/>
      <c r="N378" s="162"/>
      <c r="O378" s="162"/>
      <c r="P378" s="162"/>
      <c r="Q378" s="162"/>
      <c r="R378" s="162"/>
      <c r="S378" s="162"/>
      <c r="T378" s="238" t="s">
        <v>345</v>
      </c>
      <c r="U378" s="162">
        <v>58</v>
      </c>
      <c r="V378" s="162">
        <v>585</v>
      </c>
      <c r="W378" s="237" t="s">
        <v>346</v>
      </c>
    </row>
    <row r="379" spans="1:23" s="1" customFormat="1" ht="13.5" thickBot="1">
      <c r="A379" s="680"/>
      <c r="B379" s="262"/>
      <c r="C379" s="243"/>
      <c r="D379" s="243"/>
      <c r="E379" s="243"/>
      <c r="F379" s="243"/>
      <c r="G379" s="243"/>
      <c r="H379" s="243"/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4" t="s">
        <v>322</v>
      </c>
      <c r="U379" s="243">
        <v>70</v>
      </c>
      <c r="V379" s="243">
        <v>580</v>
      </c>
      <c r="W379" s="239" t="s">
        <v>55</v>
      </c>
    </row>
    <row r="380" spans="1:23" s="1" customFormat="1" ht="25.5">
      <c r="A380" s="666">
        <v>44</v>
      </c>
      <c r="B380" s="673" t="s">
        <v>112</v>
      </c>
      <c r="C380" s="240"/>
      <c r="D380" s="240"/>
      <c r="E380" s="240"/>
      <c r="F380" s="240"/>
      <c r="G380" s="240"/>
      <c r="H380" s="240"/>
      <c r="I380" s="240"/>
      <c r="J380" s="240" t="s">
        <v>347</v>
      </c>
      <c r="K380" s="240" t="s">
        <v>26</v>
      </c>
      <c r="L380" s="240" t="s">
        <v>164</v>
      </c>
      <c r="M380" s="240"/>
      <c r="N380" s="240"/>
      <c r="O380" s="240">
        <v>2040</v>
      </c>
      <c r="P380" s="240" t="s">
        <v>174</v>
      </c>
      <c r="Q380" s="240">
        <v>72</v>
      </c>
      <c r="R380" s="240"/>
      <c r="S380" s="240"/>
      <c r="T380" s="250" t="s">
        <v>348</v>
      </c>
      <c r="U380" s="240"/>
      <c r="V380" s="240">
        <v>40</v>
      </c>
      <c r="W380" s="240" t="s">
        <v>297</v>
      </c>
    </row>
    <row r="381" spans="1:23" s="1" customFormat="1" ht="25.5">
      <c r="A381" s="666"/>
      <c r="B381" s="673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>
        <v>1100</v>
      </c>
      <c r="P381" s="162" t="s">
        <v>174</v>
      </c>
      <c r="Q381" s="162">
        <v>45</v>
      </c>
      <c r="R381" s="162"/>
      <c r="S381" s="162"/>
      <c r="T381" s="238" t="s">
        <v>349</v>
      </c>
      <c r="U381" s="162"/>
      <c r="V381" s="162">
        <v>30</v>
      </c>
      <c r="W381" s="162" t="s">
        <v>297</v>
      </c>
    </row>
    <row r="382" spans="1:23" s="1" customFormat="1" ht="25.5">
      <c r="A382" s="666"/>
      <c r="B382" s="673"/>
      <c r="C382" s="162"/>
      <c r="D382" s="162"/>
      <c r="E382" s="162"/>
      <c r="F382" s="162"/>
      <c r="G382" s="162"/>
      <c r="H382" s="162"/>
      <c r="I382" s="162"/>
      <c r="J382" s="162"/>
      <c r="K382" s="162"/>
      <c r="L382" s="162"/>
      <c r="M382" s="162"/>
      <c r="N382" s="162"/>
      <c r="O382" s="162">
        <v>1040</v>
      </c>
      <c r="P382" s="162" t="s">
        <v>174</v>
      </c>
      <c r="Q382" s="162">
        <v>42</v>
      </c>
      <c r="R382" s="162"/>
      <c r="S382" s="162"/>
      <c r="T382" s="238" t="s">
        <v>348</v>
      </c>
      <c r="U382" s="162"/>
      <c r="V382" s="162">
        <v>20</v>
      </c>
      <c r="W382" s="162" t="s">
        <v>297</v>
      </c>
    </row>
    <row r="383" spans="1:23" s="1" customFormat="1" ht="13.5" thickBot="1">
      <c r="A383" s="666"/>
      <c r="B383" s="673"/>
      <c r="C383" s="241"/>
      <c r="D383" s="241" t="s">
        <v>350</v>
      </c>
      <c r="E383" s="241">
        <v>1540</v>
      </c>
      <c r="F383" s="241" t="s">
        <v>351</v>
      </c>
      <c r="G383" s="241">
        <v>52</v>
      </c>
      <c r="H383" s="241"/>
      <c r="I383" s="241"/>
      <c r="J383" s="241"/>
      <c r="K383" s="241"/>
      <c r="L383" s="241"/>
      <c r="M383" s="241"/>
      <c r="N383" s="241"/>
      <c r="O383" s="241"/>
      <c r="P383" s="241"/>
      <c r="Q383" s="241"/>
      <c r="R383" s="241"/>
      <c r="S383" s="241"/>
      <c r="T383" s="242"/>
      <c r="U383" s="241"/>
      <c r="V383" s="241"/>
      <c r="W383" s="241"/>
    </row>
    <row r="384" spans="1:23" s="1" customFormat="1" ht="12.75">
      <c r="A384" s="678">
        <v>45</v>
      </c>
      <c r="B384" s="681" t="s">
        <v>24</v>
      </c>
      <c r="C384" s="245"/>
      <c r="D384" s="245"/>
      <c r="E384" s="245"/>
      <c r="F384" s="245"/>
      <c r="G384" s="245"/>
      <c r="H384" s="245"/>
      <c r="I384" s="245"/>
      <c r="J384" s="245" t="s">
        <v>352</v>
      </c>
      <c r="K384" s="245" t="s">
        <v>26</v>
      </c>
      <c r="L384" s="245" t="s">
        <v>353</v>
      </c>
      <c r="M384" s="245"/>
      <c r="N384" s="245"/>
      <c r="O384" s="245"/>
      <c r="P384" s="245"/>
      <c r="Q384" s="245"/>
      <c r="R384" s="245"/>
      <c r="S384" s="245"/>
      <c r="T384" s="246" t="s">
        <v>34</v>
      </c>
      <c r="U384" s="245">
        <v>58</v>
      </c>
      <c r="V384" s="245">
        <v>385</v>
      </c>
      <c r="W384" s="236" t="s">
        <v>35</v>
      </c>
    </row>
    <row r="385" spans="1:23" s="1" customFormat="1" ht="12.75">
      <c r="A385" s="679"/>
      <c r="B385" s="673"/>
      <c r="C385" s="162"/>
      <c r="D385" s="162"/>
      <c r="E385" s="162"/>
      <c r="F385" s="162"/>
      <c r="G385" s="162"/>
      <c r="H385" s="162"/>
      <c r="I385" s="162"/>
      <c r="J385" s="162"/>
      <c r="K385" s="162"/>
      <c r="L385" s="162"/>
      <c r="M385" s="162"/>
      <c r="N385" s="162"/>
      <c r="O385" s="162"/>
      <c r="P385" s="162"/>
      <c r="Q385" s="162"/>
      <c r="R385" s="162"/>
      <c r="S385" s="162"/>
      <c r="T385" s="238" t="s">
        <v>54</v>
      </c>
      <c r="U385" s="162">
        <v>65</v>
      </c>
      <c r="V385" s="162">
        <v>506</v>
      </c>
      <c r="W385" s="237" t="s">
        <v>55</v>
      </c>
    </row>
    <row r="386" spans="1:23" s="1" customFormat="1" ht="12.75">
      <c r="A386" s="679"/>
      <c r="B386" s="673"/>
      <c r="C386" s="162"/>
      <c r="D386" s="162"/>
      <c r="E386" s="162"/>
      <c r="F386" s="162"/>
      <c r="G386" s="162"/>
      <c r="H386" s="162"/>
      <c r="I386" s="162"/>
      <c r="J386" s="162"/>
      <c r="K386" s="162"/>
      <c r="L386" s="162"/>
      <c r="M386" s="162"/>
      <c r="N386" s="162"/>
      <c r="O386" s="162"/>
      <c r="P386" s="162"/>
      <c r="Q386" s="162"/>
      <c r="R386" s="162"/>
      <c r="S386" s="162"/>
      <c r="T386" s="238" t="s">
        <v>133</v>
      </c>
      <c r="U386" s="162">
        <v>74</v>
      </c>
      <c r="V386" s="162">
        <v>400</v>
      </c>
      <c r="W386" s="237" t="s">
        <v>37</v>
      </c>
    </row>
    <row r="387" spans="1:23" s="1" customFormat="1" ht="12.75">
      <c r="A387" s="679"/>
      <c r="B387" s="673"/>
      <c r="C387" s="162"/>
      <c r="D387" s="162"/>
      <c r="E387" s="162"/>
      <c r="F387" s="162"/>
      <c r="G387" s="162"/>
      <c r="H387" s="162"/>
      <c r="I387" s="162"/>
      <c r="J387" s="162"/>
      <c r="K387" s="162"/>
      <c r="L387" s="162"/>
      <c r="M387" s="162"/>
      <c r="N387" s="162"/>
      <c r="O387" s="162"/>
      <c r="P387" s="162"/>
      <c r="Q387" s="162"/>
      <c r="R387" s="162"/>
      <c r="S387" s="162"/>
      <c r="T387" s="238" t="s">
        <v>196</v>
      </c>
      <c r="U387" s="162">
        <v>56</v>
      </c>
      <c r="V387" s="162">
        <v>782</v>
      </c>
      <c r="W387" s="237" t="s">
        <v>197</v>
      </c>
    </row>
    <row r="388" spans="1:23" s="1" customFormat="1" ht="12.75">
      <c r="A388" s="679"/>
      <c r="B388" s="673"/>
      <c r="C388" s="667"/>
      <c r="D388" s="667"/>
      <c r="E388" s="667"/>
      <c r="F388" s="667"/>
      <c r="G388" s="667"/>
      <c r="H388" s="667"/>
      <c r="I388" s="667"/>
      <c r="J388" s="667"/>
      <c r="K388" s="667"/>
      <c r="L388" s="667"/>
      <c r="M388" s="667"/>
      <c r="N388" s="667"/>
      <c r="O388" s="667"/>
      <c r="P388" s="667"/>
      <c r="Q388" s="667"/>
      <c r="R388" s="667"/>
      <c r="S388" s="667"/>
      <c r="T388" s="668" t="s">
        <v>507</v>
      </c>
      <c r="U388" s="667">
        <v>80</v>
      </c>
      <c r="V388" s="667">
        <v>120</v>
      </c>
      <c r="W388" s="237" t="s">
        <v>74</v>
      </c>
    </row>
    <row r="389" spans="1:23" s="1" customFormat="1" ht="12.75">
      <c r="A389" s="679"/>
      <c r="B389" s="673"/>
      <c r="C389" s="667"/>
      <c r="D389" s="667"/>
      <c r="E389" s="667"/>
      <c r="F389" s="667"/>
      <c r="G389" s="667"/>
      <c r="H389" s="667"/>
      <c r="I389" s="667"/>
      <c r="J389" s="667"/>
      <c r="K389" s="667"/>
      <c r="L389" s="667"/>
      <c r="M389" s="667"/>
      <c r="N389" s="667"/>
      <c r="O389" s="667"/>
      <c r="P389" s="667"/>
      <c r="Q389" s="667"/>
      <c r="R389" s="667"/>
      <c r="S389" s="667"/>
      <c r="T389" s="668"/>
      <c r="U389" s="667"/>
      <c r="V389" s="667"/>
      <c r="W389" s="237" t="s">
        <v>33</v>
      </c>
    </row>
    <row r="390" spans="1:23" s="1" customFormat="1" ht="12.75">
      <c r="A390" s="679"/>
      <c r="B390" s="673"/>
      <c r="C390" s="667"/>
      <c r="D390" s="667"/>
      <c r="E390" s="667"/>
      <c r="F390" s="667"/>
      <c r="G390" s="667"/>
      <c r="H390" s="667"/>
      <c r="I390" s="667"/>
      <c r="J390" s="667"/>
      <c r="K390" s="667"/>
      <c r="L390" s="667"/>
      <c r="M390" s="667"/>
      <c r="N390" s="667"/>
      <c r="O390" s="667"/>
      <c r="P390" s="667"/>
      <c r="Q390" s="667"/>
      <c r="R390" s="667"/>
      <c r="S390" s="667"/>
      <c r="T390" s="668" t="s">
        <v>508</v>
      </c>
      <c r="U390" s="667">
        <v>80</v>
      </c>
      <c r="V390" s="667">
        <v>180</v>
      </c>
      <c r="W390" s="237" t="s">
        <v>74</v>
      </c>
    </row>
    <row r="391" spans="1:23" s="1" customFormat="1" ht="12.75">
      <c r="A391" s="679"/>
      <c r="B391" s="673"/>
      <c r="C391" s="667"/>
      <c r="D391" s="667"/>
      <c r="E391" s="667"/>
      <c r="F391" s="667"/>
      <c r="G391" s="667"/>
      <c r="H391" s="667"/>
      <c r="I391" s="667"/>
      <c r="J391" s="667"/>
      <c r="K391" s="667"/>
      <c r="L391" s="667"/>
      <c r="M391" s="667"/>
      <c r="N391" s="667"/>
      <c r="O391" s="667"/>
      <c r="P391" s="667"/>
      <c r="Q391" s="667"/>
      <c r="R391" s="667"/>
      <c r="S391" s="667"/>
      <c r="T391" s="668"/>
      <c r="U391" s="667"/>
      <c r="V391" s="667"/>
      <c r="W391" s="237" t="s">
        <v>354</v>
      </c>
    </row>
    <row r="392" spans="1:23" s="1" customFormat="1" ht="12.75">
      <c r="A392" s="679"/>
      <c r="B392" s="673"/>
      <c r="C392" s="667"/>
      <c r="D392" s="667"/>
      <c r="E392" s="667"/>
      <c r="F392" s="667"/>
      <c r="G392" s="667"/>
      <c r="H392" s="667"/>
      <c r="I392" s="667"/>
      <c r="J392" s="667"/>
      <c r="K392" s="667"/>
      <c r="L392" s="667"/>
      <c r="M392" s="667"/>
      <c r="N392" s="667"/>
      <c r="O392" s="667"/>
      <c r="P392" s="667"/>
      <c r="Q392" s="667"/>
      <c r="R392" s="667"/>
      <c r="S392" s="667"/>
      <c r="T392" s="668" t="s">
        <v>509</v>
      </c>
      <c r="U392" s="667">
        <v>80</v>
      </c>
      <c r="V392" s="667">
        <v>50</v>
      </c>
      <c r="W392" s="237" t="s">
        <v>136</v>
      </c>
    </row>
    <row r="393" spans="1:23" s="1" customFormat="1" ht="12.75">
      <c r="A393" s="679"/>
      <c r="B393" s="673"/>
      <c r="C393" s="667"/>
      <c r="D393" s="667"/>
      <c r="E393" s="667"/>
      <c r="F393" s="667"/>
      <c r="G393" s="667"/>
      <c r="H393" s="667"/>
      <c r="I393" s="667"/>
      <c r="J393" s="667"/>
      <c r="K393" s="667"/>
      <c r="L393" s="667"/>
      <c r="M393" s="667"/>
      <c r="N393" s="667"/>
      <c r="O393" s="667"/>
      <c r="P393" s="667"/>
      <c r="Q393" s="667"/>
      <c r="R393" s="667"/>
      <c r="S393" s="667"/>
      <c r="T393" s="668"/>
      <c r="U393" s="667"/>
      <c r="V393" s="667"/>
      <c r="W393" s="237" t="s">
        <v>48</v>
      </c>
    </row>
    <row r="394" spans="1:23" s="1" customFormat="1" ht="12.75">
      <c r="A394" s="679"/>
      <c r="B394" s="673"/>
      <c r="C394" s="667"/>
      <c r="D394" s="667"/>
      <c r="E394" s="667"/>
      <c r="F394" s="667"/>
      <c r="G394" s="667"/>
      <c r="H394" s="667"/>
      <c r="I394" s="667"/>
      <c r="J394" s="667"/>
      <c r="K394" s="667"/>
      <c r="L394" s="667"/>
      <c r="M394" s="667"/>
      <c r="N394" s="667"/>
      <c r="O394" s="667"/>
      <c r="P394" s="667"/>
      <c r="Q394" s="667"/>
      <c r="R394" s="667"/>
      <c r="S394" s="667"/>
      <c r="T394" s="668" t="s">
        <v>510</v>
      </c>
      <c r="U394" s="667">
        <v>82</v>
      </c>
      <c r="V394" s="667">
        <v>120</v>
      </c>
      <c r="W394" s="237" t="s">
        <v>74</v>
      </c>
    </row>
    <row r="395" spans="1:23" s="1" customFormat="1" ht="12.75">
      <c r="A395" s="679"/>
      <c r="B395" s="673"/>
      <c r="C395" s="667"/>
      <c r="D395" s="667"/>
      <c r="E395" s="667"/>
      <c r="F395" s="667"/>
      <c r="G395" s="667"/>
      <c r="H395" s="667"/>
      <c r="I395" s="667"/>
      <c r="J395" s="667"/>
      <c r="K395" s="667"/>
      <c r="L395" s="667"/>
      <c r="M395" s="667"/>
      <c r="N395" s="667"/>
      <c r="O395" s="667"/>
      <c r="P395" s="667"/>
      <c r="Q395" s="667"/>
      <c r="R395" s="667"/>
      <c r="S395" s="667"/>
      <c r="T395" s="668"/>
      <c r="U395" s="667"/>
      <c r="V395" s="667"/>
      <c r="W395" s="237" t="s">
        <v>90</v>
      </c>
    </row>
    <row r="396" spans="1:23" s="1" customFormat="1" ht="12.75">
      <c r="A396" s="679"/>
      <c r="B396" s="673"/>
      <c r="C396" s="667"/>
      <c r="D396" s="667"/>
      <c r="E396" s="667"/>
      <c r="F396" s="667"/>
      <c r="G396" s="667"/>
      <c r="H396" s="667"/>
      <c r="I396" s="667"/>
      <c r="J396" s="667"/>
      <c r="K396" s="667"/>
      <c r="L396" s="667"/>
      <c r="M396" s="667"/>
      <c r="N396" s="667"/>
      <c r="O396" s="667"/>
      <c r="P396" s="667"/>
      <c r="Q396" s="667"/>
      <c r="R396" s="667"/>
      <c r="S396" s="667"/>
      <c r="T396" s="668" t="s">
        <v>511</v>
      </c>
      <c r="U396" s="667">
        <v>82</v>
      </c>
      <c r="V396" s="667">
        <v>320</v>
      </c>
      <c r="W396" s="237" t="s">
        <v>76</v>
      </c>
    </row>
    <row r="397" spans="1:23" s="1" customFormat="1" ht="12.75">
      <c r="A397" s="679"/>
      <c r="B397" s="673"/>
      <c r="C397" s="667"/>
      <c r="D397" s="667"/>
      <c r="E397" s="667"/>
      <c r="F397" s="667"/>
      <c r="G397" s="667"/>
      <c r="H397" s="667"/>
      <c r="I397" s="667"/>
      <c r="J397" s="667"/>
      <c r="K397" s="667"/>
      <c r="L397" s="667"/>
      <c r="M397" s="667"/>
      <c r="N397" s="667"/>
      <c r="O397" s="667"/>
      <c r="P397" s="667"/>
      <c r="Q397" s="667"/>
      <c r="R397" s="667"/>
      <c r="S397" s="667"/>
      <c r="T397" s="668"/>
      <c r="U397" s="667"/>
      <c r="V397" s="667"/>
      <c r="W397" s="237" t="s">
        <v>33</v>
      </c>
    </row>
    <row r="398" spans="1:23" s="1" customFormat="1" ht="12.75">
      <c r="A398" s="679"/>
      <c r="B398" s="673"/>
      <c r="C398" s="667"/>
      <c r="D398" s="667"/>
      <c r="E398" s="667"/>
      <c r="F398" s="667"/>
      <c r="G398" s="667"/>
      <c r="H398" s="667"/>
      <c r="I398" s="667"/>
      <c r="J398" s="667"/>
      <c r="K398" s="667"/>
      <c r="L398" s="667"/>
      <c r="M398" s="667"/>
      <c r="N398" s="667"/>
      <c r="O398" s="667"/>
      <c r="P398" s="667"/>
      <c r="Q398" s="667"/>
      <c r="R398" s="667"/>
      <c r="S398" s="667"/>
      <c r="T398" s="668" t="s">
        <v>512</v>
      </c>
      <c r="U398" s="667">
        <v>82</v>
      </c>
      <c r="V398" s="667">
        <v>120</v>
      </c>
      <c r="W398" s="237" t="s">
        <v>74</v>
      </c>
    </row>
    <row r="399" spans="1:23" s="1" customFormat="1" ht="12.75">
      <c r="A399" s="679"/>
      <c r="B399" s="673"/>
      <c r="C399" s="667"/>
      <c r="D399" s="667"/>
      <c r="E399" s="667"/>
      <c r="F399" s="667"/>
      <c r="G399" s="667"/>
      <c r="H399" s="667"/>
      <c r="I399" s="667"/>
      <c r="J399" s="667"/>
      <c r="K399" s="667"/>
      <c r="L399" s="667"/>
      <c r="M399" s="667"/>
      <c r="N399" s="667"/>
      <c r="O399" s="667"/>
      <c r="P399" s="667"/>
      <c r="Q399" s="667"/>
      <c r="R399" s="667"/>
      <c r="S399" s="667"/>
      <c r="T399" s="668"/>
      <c r="U399" s="667"/>
      <c r="V399" s="667"/>
      <c r="W399" s="237" t="s">
        <v>90</v>
      </c>
    </row>
    <row r="400" spans="1:23" s="1" customFormat="1" ht="12.75">
      <c r="A400" s="679"/>
      <c r="B400" s="673"/>
      <c r="C400" s="667"/>
      <c r="D400" s="667"/>
      <c r="E400" s="667"/>
      <c r="F400" s="667"/>
      <c r="G400" s="667"/>
      <c r="H400" s="667"/>
      <c r="I400" s="667"/>
      <c r="J400" s="667"/>
      <c r="K400" s="667"/>
      <c r="L400" s="667"/>
      <c r="M400" s="667"/>
      <c r="N400" s="667"/>
      <c r="O400" s="667"/>
      <c r="P400" s="667"/>
      <c r="Q400" s="667"/>
      <c r="R400" s="667"/>
      <c r="S400" s="667"/>
      <c r="T400" s="668" t="s">
        <v>513</v>
      </c>
      <c r="U400" s="667">
        <v>80</v>
      </c>
      <c r="V400" s="667">
        <v>150</v>
      </c>
      <c r="W400" s="237" t="s">
        <v>76</v>
      </c>
    </row>
    <row r="401" spans="1:23" s="1" customFormat="1" ht="13.5" thickBot="1">
      <c r="A401" s="680"/>
      <c r="B401" s="682"/>
      <c r="C401" s="671"/>
      <c r="D401" s="671"/>
      <c r="E401" s="671"/>
      <c r="F401" s="671"/>
      <c r="G401" s="671"/>
      <c r="H401" s="671"/>
      <c r="I401" s="671"/>
      <c r="J401" s="671"/>
      <c r="K401" s="671"/>
      <c r="L401" s="671"/>
      <c r="M401" s="671"/>
      <c r="N401" s="671"/>
      <c r="O401" s="671"/>
      <c r="P401" s="671"/>
      <c r="Q401" s="671"/>
      <c r="R401" s="671"/>
      <c r="S401" s="671"/>
      <c r="T401" s="675"/>
      <c r="U401" s="671"/>
      <c r="V401" s="671"/>
      <c r="W401" s="239" t="s">
        <v>33</v>
      </c>
    </row>
    <row r="402" spans="1:23" s="1" customFormat="1" ht="12.75">
      <c r="A402" s="666">
        <v>46</v>
      </c>
      <c r="B402" s="673" t="s">
        <v>161</v>
      </c>
      <c r="C402" s="240"/>
      <c r="D402" s="240"/>
      <c r="E402" s="240"/>
      <c r="F402" s="240"/>
      <c r="G402" s="240"/>
      <c r="H402" s="240"/>
      <c r="I402" s="240"/>
      <c r="J402" s="240" t="s">
        <v>355</v>
      </c>
      <c r="K402" s="240" t="s">
        <v>26</v>
      </c>
      <c r="L402" s="240">
        <v>400</v>
      </c>
      <c r="M402" s="240"/>
      <c r="N402" s="240"/>
      <c r="O402" s="240">
        <v>440</v>
      </c>
      <c r="P402" s="240" t="s">
        <v>356</v>
      </c>
      <c r="Q402" s="240">
        <v>11</v>
      </c>
      <c r="R402" s="240"/>
      <c r="S402" s="240">
        <v>11</v>
      </c>
      <c r="T402" s="250" t="s">
        <v>357</v>
      </c>
      <c r="U402" s="240">
        <v>2006</v>
      </c>
      <c r="V402" s="240"/>
      <c r="W402" s="240"/>
    </row>
    <row r="403" spans="1:23" s="1" customFormat="1" ht="12.75">
      <c r="A403" s="666"/>
      <c r="B403" s="673"/>
      <c r="C403" s="667"/>
      <c r="D403" s="667"/>
      <c r="E403" s="667"/>
      <c r="F403" s="667"/>
      <c r="G403" s="667"/>
      <c r="H403" s="667"/>
      <c r="I403" s="667"/>
      <c r="J403" s="667"/>
      <c r="K403" s="667"/>
      <c r="L403" s="667"/>
      <c r="M403" s="667"/>
      <c r="N403" s="667"/>
      <c r="O403" s="667"/>
      <c r="P403" s="667"/>
      <c r="Q403" s="667"/>
      <c r="R403" s="667"/>
      <c r="S403" s="667"/>
      <c r="T403" s="668" t="s">
        <v>514</v>
      </c>
      <c r="U403" s="667">
        <v>58</v>
      </c>
      <c r="V403" s="667">
        <v>124</v>
      </c>
      <c r="W403" s="162" t="s">
        <v>29</v>
      </c>
    </row>
    <row r="404" spans="1:23" s="1" customFormat="1" ht="12.75">
      <c r="A404" s="666"/>
      <c r="B404" s="673"/>
      <c r="C404" s="667"/>
      <c r="D404" s="667"/>
      <c r="E404" s="667"/>
      <c r="F404" s="667"/>
      <c r="G404" s="667"/>
      <c r="H404" s="667"/>
      <c r="I404" s="667"/>
      <c r="J404" s="667"/>
      <c r="K404" s="667"/>
      <c r="L404" s="667"/>
      <c r="M404" s="667"/>
      <c r="N404" s="667"/>
      <c r="O404" s="667"/>
      <c r="P404" s="667"/>
      <c r="Q404" s="667"/>
      <c r="R404" s="667"/>
      <c r="S404" s="667"/>
      <c r="T404" s="668"/>
      <c r="U404" s="667"/>
      <c r="V404" s="667"/>
      <c r="W404" s="162" t="s">
        <v>30</v>
      </c>
    </row>
    <row r="405" spans="1:23" s="1" customFormat="1" ht="12.75">
      <c r="A405" s="666"/>
      <c r="B405" s="673"/>
      <c r="C405" s="667"/>
      <c r="D405" s="667"/>
      <c r="E405" s="667"/>
      <c r="F405" s="667"/>
      <c r="G405" s="667"/>
      <c r="H405" s="667"/>
      <c r="I405" s="667"/>
      <c r="J405" s="667"/>
      <c r="K405" s="667"/>
      <c r="L405" s="667"/>
      <c r="M405" s="667"/>
      <c r="N405" s="667"/>
      <c r="O405" s="667"/>
      <c r="P405" s="667"/>
      <c r="Q405" s="667"/>
      <c r="R405" s="667"/>
      <c r="S405" s="667"/>
      <c r="T405" s="668" t="s">
        <v>515</v>
      </c>
      <c r="U405" s="667">
        <v>58</v>
      </c>
      <c r="V405" s="667">
        <v>70</v>
      </c>
      <c r="W405" s="162" t="s">
        <v>29</v>
      </c>
    </row>
    <row r="406" spans="1:23" s="1" customFormat="1" ht="12.75">
      <c r="A406" s="666"/>
      <c r="B406" s="673"/>
      <c r="C406" s="667"/>
      <c r="D406" s="667"/>
      <c r="E406" s="667"/>
      <c r="F406" s="667"/>
      <c r="G406" s="667"/>
      <c r="H406" s="667"/>
      <c r="I406" s="667"/>
      <c r="J406" s="667"/>
      <c r="K406" s="667"/>
      <c r="L406" s="667"/>
      <c r="M406" s="667"/>
      <c r="N406" s="667"/>
      <c r="O406" s="667"/>
      <c r="P406" s="667"/>
      <c r="Q406" s="667"/>
      <c r="R406" s="667"/>
      <c r="S406" s="667"/>
      <c r="T406" s="668"/>
      <c r="U406" s="667"/>
      <c r="V406" s="667"/>
      <c r="W406" s="162" t="s">
        <v>205</v>
      </c>
    </row>
    <row r="407" spans="1:23" s="1" customFormat="1" ht="12.75">
      <c r="A407" s="666"/>
      <c r="B407" s="673"/>
      <c r="C407" s="667"/>
      <c r="D407" s="667"/>
      <c r="E407" s="667"/>
      <c r="F407" s="667"/>
      <c r="G407" s="667"/>
      <c r="H407" s="667"/>
      <c r="I407" s="667"/>
      <c r="J407" s="667"/>
      <c r="K407" s="667"/>
      <c r="L407" s="667"/>
      <c r="M407" s="667"/>
      <c r="N407" s="667"/>
      <c r="O407" s="667"/>
      <c r="P407" s="667"/>
      <c r="Q407" s="667"/>
      <c r="R407" s="667"/>
      <c r="S407" s="667"/>
      <c r="T407" s="668" t="s">
        <v>516</v>
      </c>
      <c r="U407" s="667">
        <v>58</v>
      </c>
      <c r="V407" s="667">
        <v>180</v>
      </c>
      <c r="W407" s="162" t="s">
        <v>29</v>
      </c>
    </row>
    <row r="408" spans="1:23" s="1" customFormat="1" ht="12.75">
      <c r="A408" s="666"/>
      <c r="B408" s="673"/>
      <c r="C408" s="667"/>
      <c r="D408" s="667"/>
      <c r="E408" s="667"/>
      <c r="F408" s="667"/>
      <c r="G408" s="667"/>
      <c r="H408" s="667"/>
      <c r="I408" s="667"/>
      <c r="J408" s="667"/>
      <c r="K408" s="667"/>
      <c r="L408" s="667"/>
      <c r="M408" s="667"/>
      <c r="N408" s="667"/>
      <c r="O408" s="667"/>
      <c r="P408" s="667"/>
      <c r="Q408" s="667"/>
      <c r="R408" s="667"/>
      <c r="S408" s="667"/>
      <c r="T408" s="668"/>
      <c r="U408" s="667"/>
      <c r="V408" s="667"/>
      <c r="W408" s="162" t="s">
        <v>48</v>
      </c>
    </row>
    <row r="409" spans="1:23" s="1" customFormat="1" ht="12.75">
      <c r="A409" s="666"/>
      <c r="B409" s="673"/>
      <c r="C409" s="667"/>
      <c r="D409" s="667"/>
      <c r="E409" s="667"/>
      <c r="F409" s="667"/>
      <c r="G409" s="667"/>
      <c r="H409" s="667"/>
      <c r="I409" s="667"/>
      <c r="J409" s="667"/>
      <c r="K409" s="667"/>
      <c r="L409" s="667"/>
      <c r="M409" s="667"/>
      <c r="N409" s="667"/>
      <c r="O409" s="667"/>
      <c r="P409" s="667"/>
      <c r="Q409" s="667"/>
      <c r="R409" s="667"/>
      <c r="S409" s="667"/>
      <c r="T409" s="668" t="s">
        <v>517</v>
      </c>
      <c r="U409" s="667">
        <v>58</v>
      </c>
      <c r="V409" s="667">
        <v>160</v>
      </c>
      <c r="W409" s="162" t="s">
        <v>29</v>
      </c>
    </row>
    <row r="410" spans="1:23" s="1" customFormat="1" ht="12.75">
      <c r="A410" s="666"/>
      <c r="B410" s="673"/>
      <c r="C410" s="667"/>
      <c r="D410" s="667"/>
      <c r="E410" s="667"/>
      <c r="F410" s="667"/>
      <c r="G410" s="667"/>
      <c r="H410" s="667"/>
      <c r="I410" s="667"/>
      <c r="J410" s="667"/>
      <c r="K410" s="667"/>
      <c r="L410" s="667"/>
      <c r="M410" s="667"/>
      <c r="N410" s="667"/>
      <c r="O410" s="667"/>
      <c r="P410" s="667"/>
      <c r="Q410" s="667"/>
      <c r="R410" s="667"/>
      <c r="S410" s="667"/>
      <c r="T410" s="668"/>
      <c r="U410" s="667"/>
      <c r="V410" s="667"/>
      <c r="W410" s="162" t="s">
        <v>32</v>
      </c>
    </row>
    <row r="411" spans="1:23" s="1" customFormat="1" ht="12.75">
      <c r="A411" s="666"/>
      <c r="B411" s="673"/>
      <c r="C411" s="667"/>
      <c r="D411" s="667"/>
      <c r="E411" s="667"/>
      <c r="F411" s="667"/>
      <c r="G411" s="667"/>
      <c r="H411" s="667"/>
      <c r="I411" s="667"/>
      <c r="J411" s="667"/>
      <c r="K411" s="667"/>
      <c r="L411" s="667"/>
      <c r="M411" s="667"/>
      <c r="N411" s="667"/>
      <c r="O411" s="667"/>
      <c r="P411" s="667"/>
      <c r="Q411" s="667"/>
      <c r="R411" s="667"/>
      <c r="S411" s="667"/>
      <c r="T411" s="668" t="s">
        <v>518</v>
      </c>
      <c r="U411" s="667">
        <v>58</v>
      </c>
      <c r="V411" s="667">
        <v>66</v>
      </c>
      <c r="W411" s="162" t="s">
        <v>29</v>
      </c>
    </row>
    <row r="412" spans="1:23" s="1" customFormat="1" ht="12.75">
      <c r="A412" s="666"/>
      <c r="B412" s="673"/>
      <c r="C412" s="667"/>
      <c r="D412" s="667"/>
      <c r="E412" s="667"/>
      <c r="F412" s="667"/>
      <c r="G412" s="667"/>
      <c r="H412" s="667"/>
      <c r="I412" s="667"/>
      <c r="J412" s="667"/>
      <c r="K412" s="667"/>
      <c r="L412" s="667"/>
      <c r="M412" s="667"/>
      <c r="N412" s="667"/>
      <c r="O412" s="667"/>
      <c r="P412" s="667"/>
      <c r="Q412" s="667"/>
      <c r="R412" s="667"/>
      <c r="S412" s="667"/>
      <c r="T412" s="668"/>
      <c r="U412" s="667"/>
      <c r="V412" s="667"/>
      <c r="W412" s="162" t="s">
        <v>205</v>
      </c>
    </row>
    <row r="413" spans="1:23" s="1" customFormat="1" ht="12.75">
      <c r="A413" s="666"/>
      <c r="B413" s="673"/>
      <c r="C413" s="667"/>
      <c r="D413" s="667"/>
      <c r="E413" s="667"/>
      <c r="F413" s="667"/>
      <c r="G413" s="667"/>
      <c r="H413" s="667"/>
      <c r="I413" s="667"/>
      <c r="J413" s="667"/>
      <c r="K413" s="667"/>
      <c r="L413" s="667"/>
      <c r="M413" s="667"/>
      <c r="N413" s="667"/>
      <c r="O413" s="667"/>
      <c r="P413" s="667"/>
      <c r="Q413" s="667"/>
      <c r="R413" s="667"/>
      <c r="S413" s="667"/>
      <c r="T413" s="668" t="s">
        <v>519</v>
      </c>
      <c r="U413" s="667">
        <v>58</v>
      </c>
      <c r="V413" s="667">
        <v>26</v>
      </c>
      <c r="W413" s="162" t="s">
        <v>358</v>
      </c>
    </row>
    <row r="414" spans="1:23" s="1" customFormat="1" ht="12.75">
      <c r="A414" s="666"/>
      <c r="B414" s="673"/>
      <c r="C414" s="667"/>
      <c r="D414" s="667"/>
      <c r="E414" s="667"/>
      <c r="F414" s="667"/>
      <c r="G414" s="667"/>
      <c r="H414" s="667"/>
      <c r="I414" s="667"/>
      <c r="J414" s="667"/>
      <c r="K414" s="667"/>
      <c r="L414" s="667"/>
      <c r="M414" s="667"/>
      <c r="N414" s="667"/>
      <c r="O414" s="667"/>
      <c r="P414" s="667"/>
      <c r="Q414" s="667"/>
      <c r="R414" s="667"/>
      <c r="S414" s="667"/>
      <c r="T414" s="668"/>
      <c r="U414" s="667"/>
      <c r="V414" s="667"/>
      <c r="W414" s="162" t="s">
        <v>359</v>
      </c>
    </row>
    <row r="415" spans="1:23" s="1" customFormat="1" ht="12.75">
      <c r="A415" s="666"/>
      <c r="B415" s="673"/>
      <c r="C415" s="162"/>
      <c r="D415" s="162"/>
      <c r="E415" s="162"/>
      <c r="F415" s="162"/>
      <c r="G415" s="162"/>
      <c r="H415" s="162"/>
      <c r="I415" s="162"/>
      <c r="J415" s="162"/>
      <c r="K415" s="162"/>
      <c r="L415" s="162"/>
      <c r="M415" s="162"/>
      <c r="N415" s="162"/>
      <c r="O415" s="162">
        <v>540</v>
      </c>
      <c r="P415" s="162" t="s">
        <v>342</v>
      </c>
      <c r="Q415" s="162">
        <v>13</v>
      </c>
      <c r="R415" s="162"/>
      <c r="S415" s="162">
        <v>13</v>
      </c>
      <c r="T415" s="238" t="s">
        <v>360</v>
      </c>
      <c r="U415" s="162">
        <v>2006</v>
      </c>
      <c r="V415" s="162"/>
      <c r="W415" s="162"/>
    </row>
    <row r="416" spans="1:23" s="1" customFormat="1" ht="12.75">
      <c r="A416" s="666"/>
      <c r="B416" s="673"/>
      <c r="C416" s="162"/>
      <c r="D416" s="162"/>
      <c r="E416" s="162"/>
      <c r="F416" s="162"/>
      <c r="G416" s="162"/>
      <c r="H416" s="162"/>
      <c r="I416" s="162"/>
      <c r="J416" s="162"/>
      <c r="K416" s="162"/>
      <c r="L416" s="162"/>
      <c r="M416" s="162"/>
      <c r="N416" s="162"/>
      <c r="O416" s="162"/>
      <c r="P416" s="162"/>
      <c r="Q416" s="162"/>
      <c r="R416" s="162"/>
      <c r="S416" s="162"/>
      <c r="T416" s="238" t="s">
        <v>345</v>
      </c>
      <c r="U416" s="162">
        <v>58</v>
      </c>
      <c r="V416" s="162">
        <v>585</v>
      </c>
      <c r="W416" s="162" t="s">
        <v>346</v>
      </c>
    </row>
    <row r="417" spans="1:23" s="1" customFormat="1" ht="12.75">
      <c r="A417" s="666"/>
      <c r="B417" s="673"/>
      <c r="C417" s="162"/>
      <c r="D417" s="162"/>
      <c r="E417" s="162"/>
      <c r="F417" s="162"/>
      <c r="G417" s="162"/>
      <c r="H417" s="162"/>
      <c r="I417" s="162"/>
      <c r="J417" s="162"/>
      <c r="K417" s="162"/>
      <c r="L417" s="162"/>
      <c r="M417" s="162"/>
      <c r="N417" s="162"/>
      <c r="O417" s="162"/>
      <c r="P417" s="162"/>
      <c r="Q417" s="162"/>
      <c r="R417" s="162"/>
      <c r="S417" s="162"/>
      <c r="T417" s="238" t="s">
        <v>361</v>
      </c>
      <c r="U417" s="162"/>
      <c r="V417" s="162">
        <v>540</v>
      </c>
      <c r="W417" s="162" t="s">
        <v>346</v>
      </c>
    </row>
    <row r="418" spans="1:23" s="1" customFormat="1" ht="13.5" thickBot="1">
      <c r="A418" s="666"/>
      <c r="B418" s="673"/>
      <c r="C418" s="241"/>
      <c r="D418" s="241"/>
      <c r="E418" s="241"/>
      <c r="F418" s="241"/>
      <c r="G418" s="241"/>
      <c r="H418" s="241"/>
      <c r="I418" s="241"/>
      <c r="J418" s="241"/>
      <c r="K418" s="241"/>
      <c r="L418" s="241"/>
      <c r="M418" s="241"/>
      <c r="N418" s="241"/>
      <c r="O418" s="241"/>
      <c r="P418" s="241"/>
      <c r="Q418" s="241"/>
      <c r="R418" s="241"/>
      <c r="S418" s="241"/>
      <c r="T418" s="242" t="s">
        <v>362</v>
      </c>
      <c r="U418" s="241"/>
      <c r="V418" s="241">
        <v>470</v>
      </c>
      <c r="W418" s="241" t="s">
        <v>363</v>
      </c>
    </row>
    <row r="419" spans="1:23" s="1" customFormat="1" ht="12.75">
      <c r="A419" s="678">
        <v>47</v>
      </c>
      <c r="B419" s="681" t="s">
        <v>98</v>
      </c>
      <c r="C419" s="676"/>
      <c r="D419" s="676"/>
      <c r="E419" s="676"/>
      <c r="F419" s="676"/>
      <c r="G419" s="676"/>
      <c r="H419" s="676"/>
      <c r="I419" s="676"/>
      <c r="J419" s="676" t="s">
        <v>364</v>
      </c>
      <c r="K419" s="676" t="s">
        <v>26</v>
      </c>
      <c r="L419" s="676">
        <v>250</v>
      </c>
      <c r="M419" s="676"/>
      <c r="N419" s="676"/>
      <c r="O419" s="676"/>
      <c r="P419" s="676"/>
      <c r="Q419" s="676"/>
      <c r="R419" s="676"/>
      <c r="S419" s="676"/>
      <c r="T419" s="677" t="s">
        <v>520</v>
      </c>
      <c r="U419" s="676">
        <v>58</v>
      </c>
      <c r="V419" s="676">
        <v>84</v>
      </c>
      <c r="W419" s="236" t="s">
        <v>203</v>
      </c>
    </row>
    <row r="420" spans="1:23" s="1" customFormat="1" ht="12.75">
      <c r="A420" s="679"/>
      <c r="B420" s="673"/>
      <c r="C420" s="667"/>
      <c r="D420" s="667"/>
      <c r="E420" s="667"/>
      <c r="F420" s="667"/>
      <c r="G420" s="667"/>
      <c r="H420" s="667"/>
      <c r="I420" s="667"/>
      <c r="J420" s="667"/>
      <c r="K420" s="667"/>
      <c r="L420" s="667"/>
      <c r="M420" s="667"/>
      <c r="N420" s="667"/>
      <c r="O420" s="667"/>
      <c r="P420" s="667"/>
      <c r="Q420" s="667"/>
      <c r="R420" s="667"/>
      <c r="S420" s="667"/>
      <c r="T420" s="668"/>
      <c r="U420" s="667"/>
      <c r="V420" s="667"/>
      <c r="W420" s="237" t="s">
        <v>75</v>
      </c>
    </row>
    <row r="421" spans="1:23" s="1" customFormat="1" ht="12.75">
      <c r="A421" s="679"/>
      <c r="B421" s="673"/>
      <c r="C421" s="667"/>
      <c r="D421" s="667"/>
      <c r="E421" s="667"/>
      <c r="F421" s="667"/>
      <c r="G421" s="667"/>
      <c r="H421" s="667"/>
      <c r="I421" s="667"/>
      <c r="J421" s="667"/>
      <c r="K421" s="667"/>
      <c r="L421" s="667"/>
      <c r="M421" s="667"/>
      <c r="N421" s="667"/>
      <c r="O421" s="667"/>
      <c r="P421" s="667"/>
      <c r="Q421" s="667"/>
      <c r="R421" s="667"/>
      <c r="S421" s="667"/>
      <c r="T421" s="668" t="s">
        <v>521</v>
      </c>
      <c r="U421" s="667">
        <v>58</v>
      </c>
      <c r="V421" s="667">
        <v>70</v>
      </c>
      <c r="W421" s="237" t="s">
        <v>203</v>
      </c>
    </row>
    <row r="422" spans="1:23" s="1" customFormat="1" ht="12.75">
      <c r="A422" s="679"/>
      <c r="B422" s="673"/>
      <c r="C422" s="667"/>
      <c r="D422" s="667"/>
      <c r="E422" s="667"/>
      <c r="F422" s="667"/>
      <c r="G422" s="667"/>
      <c r="H422" s="667"/>
      <c r="I422" s="667"/>
      <c r="J422" s="667"/>
      <c r="K422" s="667"/>
      <c r="L422" s="667"/>
      <c r="M422" s="667"/>
      <c r="N422" s="667"/>
      <c r="O422" s="667"/>
      <c r="P422" s="667"/>
      <c r="Q422" s="667"/>
      <c r="R422" s="667"/>
      <c r="S422" s="667"/>
      <c r="T422" s="668"/>
      <c r="U422" s="667"/>
      <c r="V422" s="667"/>
      <c r="W422" s="237" t="s">
        <v>365</v>
      </c>
    </row>
    <row r="423" spans="1:23" s="1" customFormat="1" ht="12.75">
      <c r="A423" s="679"/>
      <c r="B423" s="673"/>
      <c r="C423" s="667"/>
      <c r="D423" s="667"/>
      <c r="E423" s="667"/>
      <c r="F423" s="667"/>
      <c r="G423" s="667"/>
      <c r="H423" s="667"/>
      <c r="I423" s="667"/>
      <c r="J423" s="667"/>
      <c r="K423" s="667"/>
      <c r="L423" s="667"/>
      <c r="M423" s="667"/>
      <c r="N423" s="667"/>
      <c r="O423" s="667"/>
      <c r="P423" s="667"/>
      <c r="Q423" s="667"/>
      <c r="R423" s="667"/>
      <c r="S423" s="667"/>
      <c r="T423" s="668" t="s">
        <v>522</v>
      </c>
      <c r="U423" s="667">
        <v>58</v>
      </c>
      <c r="V423" s="667">
        <v>180</v>
      </c>
      <c r="W423" s="237" t="s">
        <v>203</v>
      </c>
    </row>
    <row r="424" spans="1:23" s="1" customFormat="1" ht="12.75">
      <c r="A424" s="679"/>
      <c r="B424" s="673"/>
      <c r="C424" s="667"/>
      <c r="D424" s="667"/>
      <c r="E424" s="667"/>
      <c r="F424" s="667"/>
      <c r="G424" s="667"/>
      <c r="H424" s="667"/>
      <c r="I424" s="667"/>
      <c r="J424" s="667"/>
      <c r="K424" s="667"/>
      <c r="L424" s="667"/>
      <c r="M424" s="667"/>
      <c r="N424" s="667"/>
      <c r="O424" s="667"/>
      <c r="P424" s="667"/>
      <c r="Q424" s="667"/>
      <c r="R424" s="667"/>
      <c r="S424" s="667"/>
      <c r="T424" s="668"/>
      <c r="U424" s="667"/>
      <c r="V424" s="667"/>
      <c r="W424" s="237" t="s">
        <v>75</v>
      </c>
    </row>
    <row r="425" spans="1:23" s="1" customFormat="1" ht="12.75">
      <c r="A425" s="679"/>
      <c r="B425" s="673"/>
      <c r="C425" s="667"/>
      <c r="D425" s="667"/>
      <c r="E425" s="667"/>
      <c r="F425" s="667"/>
      <c r="G425" s="667"/>
      <c r="H425" s="667"/>
      <c r="I425" s="667"/>
      <c r="J425" s="667"/>
      <c r="K425" s="667"/>
      <c r="L425" s="667"/>
      <c r="M425" s="667"/>
      <c r="N425" s="667"/>
      <c r="O425" s="667"/>
      <c r="P425" s="667"/>
      <c r="Q425" s="667"/>
      <c r="R425" s="667"/>
      <c r="S425" s="667"/>
      <c r="T425" s="668" t="s">
        <v>523</v>
      </c>
      <c r="U425" s="667">
        <v>58</v>
      </c>
      <c r="V425" s="667">
        <v>60</v>
      </c>
      <c r="W425" s="237" t="s">
        <v>29</v>
      </c>
    </row>
    <row r="426" spans="1:23" s="1" customFormat="1" ht="12.75">
      <c r="A426" s="679"/>
      <c r="B426" s="673"/>
      <c r="C426" s="667"/>
      <c r="D426" s="667"/>
      <c r="E426" s="667"/>
      <c r="F426" s="667"/>
      <c r="G426" s="667"/>
      <c r="H426" s="667"/>
      <c r="I426" s="667"/>
      <c r="J426" s="667"/>
      <c r="K426" s="667"/>
      <c r="L426" s="667"/>
      <c r="M426" s="667"/>
      <c r="N426" s="667"/>
      <c r="O426" s="667"/>
      <c r="P426" s="667"/>
      <c r="Q426" s="667"/>
      <c r="R426" s="667"/>
      <c r="S426" s="667"/>
      <c r="T426" s="668"/>
      <c r="U426" s="667"/>
      <c r="V426" s="667"/>
      <c r="W426" s="237" t="s">
        <v>32</v>
      </c>
    </row>
    <row r="427" spans="1:23" s="1" customFormat="1" ht="12.75">
      <c r="A427" s="679"/>
      <c r="B427" s="673"/>
      <c r="C427" s="667"/>
      <c r="D427" s="667"/>
      <c r="E427" s="667"/>
      <c r="F427" s="667"/>
      <c r="G427" s="667"/>
      <c r="H427" s="667"/>
      <c r="I427" s="667"/>
      <c r="J427" s="667"/>
      <c r="K427" s="667"/>
      <c r="L427" s="667"/>
      <c r="M427" s="667"/>
      <c r="N427" s="667"/>
      <c r="O427" s="667"/>
      <c r="P427" s="667"/>
      <c r="Q427" s="667"/>
      <c r="R427" s="667"/>
      <c r="S427" s="667"/>
      <c r="T427" s="668" t="s">
        <v>524</v>
      </c>
      <c r="U427" s="667">
        <v>58</v>
      </c>
      <c r="V427" s="667">
        <v>88</v>
      </c>
      <c r="W427" s="237" t="s">
        <v>29</v>
      </c>
    </row>
    <row r="428" spans="1:23" s="1" customFormat="1" ht="12.75">
      <c r="A428" s="679"/>
      <c r="B428" s="673"/>
      <c r="C428" s="667"/>
      <c r="D428" s="667"/>
      <c r="E428" s="667"/>
      <c r="F428" s="667"/>
      <c r="G428" s="667"/>
      <c r="H428" s="667"/>
      <c r="I428" s="667"/>
      <c r="J428" s="667"/>
      <c r="K428" s="667"/>
      <c r="L428" s="667"/>
      <c r="M428" s="667"/>
      <c r="N428" s="667"/>
      <c r="O428" s="667"/>
      <c r="P428" s="667"/>
      <c r="Q428" s="667"/>
      <c r="R428" s="667"/>
      <c r="S428" s="667"/>
      <c r="T428" s="668"/>
      <c r="U428" s="667"/>
      <c r="V428" s="667"/>
      <c r="W428" s="237" t="s">
        <v>52</v>
      </c>
    </row>
    <row r="429" spans="1:23" s="1" customFormat="1" ht="12.75">
      <c r="A429" s="679"/>
      <c r="B429" s="673"/>
      <c r="C429" s="667"/>
      <c r="D429" s="667"/>
      <c r="E429" s="667"/>
      <c r="F429" s="667"/>
      <c r="G429" s="667"/>
      <c r="H429" s="667"/>
      <c r="I429" s="667"/>
      <c r="J429" s="667"/>
      <c r="K429" s="667"/>
      <c r="L429" s="667"/>
      <c r="M429" s="667"/>
      <c r="N429" s="667"/>
      <c r="O429" s="667"/>
      <c r="P429" s="667"/>
      <c r="Q429" s="667"/>
      <c r="R429" s="667"/>
      <c r="S429" s="667"/>
      <c r="T429" s="668" t="s">
        <v>525</v>
      </c>
      <c r="U429" s="667">
        <v>58</v>
      </c>
      <c r="V429" s="667">
        <v>66</v>
      </c>
      <c r="W429" s="237" t="s">
        <v>366</v>
      </c>
    </row>
    <row r="430" spans="1:23" s="1" customFormat="1" ht="12.75">
      <c r="A430" s="679"/>
      <c r="B430" s="673"/>
      <c r="C430" s="667"/>
      <c r="D430" s="667"/>
      <c r="E430" s="667"/>
      <c r="F430" s="667"/>
      <c r="G430" s="667"/>
      <c r="H430" s="667"/>
      <c r="I430" s="667"/>
      <c r="J430" s="667"/>
      <c r="K430" s="667"/>
      <c r="L430" s="667"/>
      <c r="M430" s="667"/>
      <c r="N430" s="667"/>
      <c r="O430" s="667"/>
      <c r="P430" s="667"/>
      <c r="Q430" s="667"/>
      <c r="R430" s="667"/>
      <c r="S430" s="667"/>
      <c r="T430" s="668"/>
      <c r="U430" s="667"/>
      <c r="V430" s="667"/>
      <c r="W430" s="237" t="s">
        <v>31</v>
      </c>
    </row>
    <row r="431" spans="1:23" s="1" customFormat="1" ht="12.75">
      <c r="A431" s="679"/>
      <c r="B431" s="673"/>
      <c r="C431" s="162"/>
      <c r="D431" s="162"/>
      <c r="E431" s="162"/>
      <c r="F431" s="162"/>
      <c r="G431" s="162"/>
      <c r="H431" s="162"/>
      <c r="I431" s="162"/>
      <c r="J431" s="162"/>
      <c r="K431" s="162"/>
      <c r="L431" s="162"/>
      <c r="M431" s="162"/>
      <c r="N431" s="162"/>
      <c r="O431" s="162"/>
      <c r="P431" s="162"/>
      <c r="Q431" s="162"/>
      <c r="R431" s="162"/>
      <c r="S431" s="162"/>
      <c r="T431" s="238" t="s">
        <v>305</v>
      </c>
      <c r="U431" s="162"/>
      <c r="V431" s="162">
        <v>200</v>
      </c>
      <c r="W431" s="237" t="s">
        <v>367</v>
      </c>
    </row>
    <row r="432" spans="1:23" s="1" customFormat="1" ht="12.75">
      <c r="A432" s="679"/>
      <c r="B432" s="673"/>
      <c r="C432" s="162"/>
      <c r="D432" s="162"/>
      <c r="E432" s="162"/>
      <c r="F432" s="162"/>
      <c r="G432" s="162"/>
      <c r="H432" s="162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62"/>
      <c r="T432" s="238" t="s">
        <v>368</v>
      </c>
      <c r="U432" s="162"/>
      <c r="V432" s="162">
        <v>310</v>
      </c>
      <c r="W432" s="237" t="s">
        <v>369</v>
      </c>
    </row>
    <row r="433" spans="1:23" s="1" customFormat="1" ht="13.5" thickBot="1">
      <c r="A433" s="680"/>
      <c r="B433" s="682"/>
      <c r="C433" s="243"/>
      <c r="D433" s="243"/>
      <c r="E433" s="243"/>
      <c r="F433" s="243"/>
      <c r="G433" s="243"/>
      <c r="H433" s="243"/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4" t="s">
        <v>370</v>
      </c>
      <c r="U433" s="243"/>
      <c r="V433" s="243">
        <v>200</v>
      </c>
      <c r="W433" s="239" t="s">
        <v>371</v>
      </c>
    </row>
    <row r="434" spans="1:23" s="1" customFormat="1" ht="25.5">
      <c r="A434" s="666">
        <v>48</v>
      </c>
      <c r="B434" s="247"/>
      <c r="C434" s="240"/>
      <c r="D434" s="240"/>
      <c r="E434" s="240"/>
      <c r="F434" s="240"/>
      <c r="G434" s="240"/>
      <c r="H434" s="240"/>
      <c r="I434" s="240"/>
      <c r="J434" s="240" t="s">
        <v>372</v>
      </c>
      <c r="K434" s="240" t="s">
        <v>26</v>
      </c>
      <c r="L434" s="240">
        <v>315</v>
      </c>
      <c r="M434" s="240"/>
      <c r="N434" s="240"/>
      <c r="O434" s="240">
        <v>469</v>
      </c>
      <c r="P434" s="240" t="s">
        <v>174</v>
      </c>
      <c r="Q434" s="240">
        <v>12</v>
      </c>
      <c r="R434" s="240"/>
      <c r="S434" s="240">
        <v>12</v>
      </c>
      <c r="T434" s="250" t="s">
        <v>373</v>
      </c>
      <c r="U434" s="240"/>
      <c r="V434" s="240">
        <v>40</v>
      </c>
      <c r="W434" s="240" t="s">
        <v>297</v>
      </c>
    </row>
    <row r="435" spans="1:23" s="1" customFormat="1" ht="25.5">
      <c r="A435" s="666"/>
      <c r="B435" s="247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>
        <v>530</v>
      </c>
      <c r="P435" s="162" t="s">
        <v>174</v>
      </c>
      <c r="Q435" s="162">
        <v>13</v>
      </c>
      <c r="R435" s="162"/>
      <c r="S435" s="162">
        <v>13</v>
      </c>
      <c r="T435" s="238" t="s">
        <v>374</v>
      </c>
      <c r="U435" s="162"/>
      <c r="V435" s="162">
        <v>30</v>
      </c>
      <c r="W435" s="162" t="s">
        <v>297</v>
      </c>
    </row>
    <row r="436" spans="1:23" s="1" customFormat="1" ht="25.5">
      <c r="A436" s="666"/>
      <c r="B436" s="247"/>
      <c r="C436" s="162"/>
      <c r="D436" s="162"/>
      <c r="E436" s="162"/>
      <c r="F436" s="162"/>
      <c r="G436" s="162"/>
      <c r="H436" s="162"/>
      <c r="I436" s="162"/>
      <c r="J436" s="162"/>
      <c r="K436" s="162"/>
      <c r="L436" s="162"/>
      <c r="M436" s="162"/>
      <c r="N436" s="162"/>
      <c r="O436" s="162"/>
      <c r="P436" s="162"/>
      <c r="Q436" s="162"/>
      <c r="R436" s="162"/>
      <c r="S436" s="162"/>
      <c r="T436" s="238" t="s">
        <v>375</v>
      </c>
      <c r="U436" s="162"/>
      <c r="V436" s="162">
        <v>160</v>
      </c>
      <c r="W436" s="162" t="s">
        <v>297</v>
      </c>
    </row>
    <row r="437" spans="1:23" s="1" customFormat="1" ht="12.75">
      <c r="A437" s="666"/>
      <c r="B437" s="247"/>
      <c r="C437" s="162"/>
      <c r="D437" s="162"/>
      <c r="E437" s="162"/>
      <c r="F437" s="162"/>
      <c r="G437" s="162"/>
      <c r="H437" s="162"/>
      <c r="I437" s="162"/>
      <c r="J437" s="162"/>
      <c r="K437" s="162"/>
      <c r="L437" s="162"/>
      <c r="M437" s="162"/>
      <c r="N437" s="162"/>
      <c r="O437" s="162"/>
      <c r="P437" s="162"/>
      <c r="Q437" s="162"/>
      <c r="R437" s="162"/>
      <c r="S437" s="162"/>
      <c r="T437" s="238" t="s">
        <v>376</v>
      </c>
      <c r="U437" s="162"/>
      <c r="V437" s="162">
        <v>60</v>
      </c>
      <c r="W437" s="162" t="s">
        <v>377</v>
      </c>
    </row>
    <row r="438" spans="1:23" s="1" customFormat="1" ht="12.75">
      <c r="A438" s="666"/>
      <c r="B438" s="247"/>
      <c r="C438" s="162"/>
      <c r="D438" s="162"/>
      <c r="E438" s="162"/>
      <c r="F438" s="162"/>
      <c r="G438" s="162"/>
      <c r="H438" s="162"/>
      <c r="I438" s="162"/>
      <c r="J438" s="162"/>
      <c r="K438" s="162"/>
      <c r="L438" s="162"/>
      <c r="M438" s="162"/>
      <c r="N438" s="162"/>
      <c r="O438" s="162"/>
      <c r="P438" s="162"/>
      <c r="Q438" s="162"/>
      <c r="R438" s="162"/>
      <c r="S438" s="162"/>
      <c r="T438" s="238" t="s">
        <v>378</v>
      </c>
      <c r="U438" s="162"/>
      <c r="V438" s="162">
        <v>60</v>
      </c>
      <c r="W438" s="162" t="s">
        <v>377</v>
      </c>
    </row>
    <row r="439" spans="1:23" s="1" customFormat="1" ht="12.75">
      <c r="A439" s="666"/>
      <c r="B439" s="247"/>
      <c r="C439" s="162"/>
      <c r="D439" s="162"/>
      <c r="E439" s="162"/>
      <c r="F439" s="162"/>
      <c r="G439" s="162"/>
      <c r="H439" s="162"/>
      <c r="I439" s="162"/>
      <c r="J439" s="162"/>
      <c r="K439" s="162"/>
      <c r="L439" s="162"/>
      <c r="M439" s="162"/>
      <c r="N439" s="162"/>
      <c r="O439" s="162"/>
      <c r="P439" s="162"/>
      <c r="Q439" s="162"/>
      <c r="R439" s="162"/>
      <c r="S439" s="162"/>
      <c r="T439" s="238" t="s">
        <v>379</v>
      </c>
      <c r="U439" s="162"/>
      <c r="V439" s="162">
        <v>240</v>
      </c>
      <c r="W439" s="162" t="s">
        <v>380</v>
      </c>
    </row>
    <row r="440" spans="1:23" s="1" customFormat="1" ht="12.75">
      <c r="A440" s="666"/>
      <c r="B440" s="248"/>
      <c r="C440" s="162"/>
      <c r="D440" s="162"/>
      <c r="E440" s="162"/>
      <c r="F440" s="162"/>
      <c r="G440" s="162"/>
      <c r="H440" s="162"/>
      <c r="I440" s="162"/>
      <c r="J440" s="162"/>
      <c r="K440" s="162"/>
      <c r="L440" s="162"/>
      <c r="M440" s="162"/>
      <c r="N440" s="162"/>
      <c r="O440" s="162"/>
      <c r="P440" s="162"/>
      <c r="Q440" s="162"/>
      <c r="R440" s="162"/>
      <c r="S440" s="162"/>
      <c r="T440" s="238" t="s">
        <v>381</v>
      </c>
      <c r="U440" s="162"/>
      <c r="V440" s="162">
        <v>650</v>
      </c>
      <c r="W440" s="162" t="s">
        <v>367</v>
      </c>
    </row>
    <row r="441" spans="1:23" s="1" customFormat="1" ht="13.5" thickBot="1">
      <c r="A441" s="666"/>
      <c r="B441" s="249"/>
      <c r="C441" s="241"/>
      <c r="D441" s="241"/>
      <c r="E441" s="241"/>
      <c r="F441" s="241"/>
      <c r="G441" s="241"/>
      <c r="H441" s="241"/>
      <c r="I441" s="241"/>
      <c r="J441" s="241"/>
      <c r="K441" s="241"/>
      <c r="L441" s="241"/>
      <c r="M441" s="241"/>
      <c r="N441" s="241"/>
      <c r="O441" s="241"/>
      <c r="P441" s="241"/>
      <c r="Q441" s="241"/>
      <c r="R441" s="241"/>
      <c r="S441" s="241"/>
      <c r="T441" s="242" t="s">
        <v>382</v>
      </c>
      <c r="U441" s="241"/>
      <c r="V441" s="241">
        <v>250</v>
      </c>
      <c r="W441" s="241" t="s">
        <v>383</v>
      </c>
    </row>
    <row r="442" spans="1:23" s="1" customFormat="1" ht="12.75">
      <c r="A442" s="678">
        <v>49</v>
      </c>
      <c r="B442" s="681"/>
      <c r="C442" s="245"/>
      <c r="D442" s="245"/>
      <c r="E442" s="245"/>
      <c r="F442" s="245"/>
      <c r="G442" s="245"/>
      <c r="H442" s="245"/>
      <c r="I442" s="245"/>
      <c r="J442" s="245" t="s">
        <v>384</v>
      </c>
      <c r="K442" s="245" t="s">
        <v>26</v>
      </c>
      <c r="L442" s="245">
        <v>315</v>
      </c>
      <c r="M442" s="245"/>
      <c r="N442" s="245"/>
      <c r="O442" s="245">
        <v>469</v>
      </c>
      <c r="P442" s="245" t="s">
        <v>385</v>
      </c>
      <c r="Q442" s="245">
        <v>11</v>
      </c>
      <c r="R442" s="245"/>
      <c r="S442" s="245">
        <v>11</v>
      </c>
      <c r="T442" s="246" t="s">
        <v>386</v>
      </c>
      <c r="U442" s="245"/>
      <c r="V442" s="245"/>
      <c r="W442" s="236"/>
    </row>
    <row r="443" spans="1:23" s="1" customFormat="1" ht="12.75">
      <c r="A443" s="679"/>
      <c r="B443" s="673"/>
      <c r="C443" s="162"/>
      <c r="D443" s="162"/>
      <c r="E443" s="162"/>
      <c r="F443" s="162"/>
      <c r="G443" s="162"/>
      <c r="H443" s="162"/>
      <c r="I443" s="162"/>
      <c r="J443" s="162"/>
      <c r="K443" s="162"/>
      <c r="L443" s="162"/>
      <c r="M443" s="162"/>
      <c r="N443" s="162"/>
      <c r="O443" s="162">
        <v>267</v>
      </c>
      <c r="P443" s="162" t="s">
        <v>385</v>
      </c>
      <c r="Q443" s="162">
        <v>6</v>
      </c>
      <c r="R443" s="162"/>
      <c r="S443" s="162">
        <v>6</v>
      </c>
      <c r="T443" s="238" t="s">
        <v>387</v>
      </c>
      <c r="U443" s="162"/>
      <c r="V443" s="162"/>
      <c r="W443" s="237"/>
    </row>
    <row r="444" spans="1:23" s="1" customFormat="1" ht="25.5">
      <c r="A444" s="679"/>
      <c r="B444" s="673"/>
      <c r="C444" s="162"/>
      <c r="D444" s="162"/>
      <c r="E444" s="162"/>
      <c r="F444" s="162"/>
      <c r="G444" s="162"/>
      <c r="H444" s="162"/>
      <c r="I444" s="162"/>
      <c r="J444" s="162"/>
      <c r="K444" s="162"/>
      <c r="L444" s="162"/>
      <c r="M444" s="162"/>
      <c r="N444" s="162"/>
      <c r="O444" s="162"/>
      <c r="P444" s="162"/>
      <c r="Q444" s="162"/>
      <c r="R444" s="162"/>
      <c r="S444" s="162"/>
      <c r="T444" s="238" t="s">
        <v>388</v>
      </c>
      <c r="U444" s="162"/>
      <c r="V444" s="162">
        <v>160</v>
      </c>
      <c r="W444" s="237" t="s">
        <v>297</v>
      </c>
    </row>
    <row r="445" spans="1:23" s="1" customFormat="1" ht="12.75">
      <c r="A445" s="679"/>
      <c r="B445" s="673"/>
      <c r="C445" s="162"/>
      <c r="D445" s="162"/>
      <c r="E445" s="162"/>
      <c r="F445" s="162"/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162"/>
      <c r="R445" s="162"/>
      <c r="S445" s="162"/>
      <c r="T445" s="238" t="s">
        <v>389</v>
      </c>
      <c r="U445" s="162"/>
      <c r="V445" s="162">
        <v>60</v>
      </c>
      <c r="W445" s="237" t="s">
        <v>377</v>
      </c>
    </row>
    <row r="446" spans="1:23" s="1" customFormat="1" ht="12.75">
      <c r="A446" s="679"/>
      <c r="B446" s="673"/>
      <c r="C446" s="162"/>
      <c r="D446" s="162"/>
      <c r="E446" s="162"/>
      <c r="F446" s="162"/>
      <c r="G446" s="162"/>
      <c r="H446" s="162"/>
      <c r="I446" s="162"/>
      <c r="J446" s="162"/>
      <c r="K446" s="162"/>
      <c r="L446" s="162"/>
      <c r="M446" s="162"/>
      <c r="N446" s="162"/>
      <c r="O446" s="162"/>
      <c r="P446" s="162"/>
      <c r="Q446" s="162"/>
      <c r="R446" s="162"/>
      <c r="S446" s="162"/>
      <c r="T446" s="238" t="s">
        <v>390</v>
      </c>
      <c r="U446" s="162"/>
      <c r="V446" s="162">
        <v>60</v>
      </c>
      <c r="W446" s="237" t="s">
        <v>377</v>
      </c>
    </row>
    <row r="447" spans="1:23" s="1" customFormat="1" ht="12.75">
      <c r="A447" s="679"/>
      <c r="B447" s="673"/>
      <c r="C447" s="162"/>
      <c r="D447" s="162"/>
      <c r="E447" s="162"/>
      <c r="F447" s="162"/>
      <c r="G447" s="162"/>
      <c r="H447" s="162"/>
      <c r="I447" s="162"/>
      <c r="J447" s="162"/>
      <c r="K447" s="162"/>
      <c r="L447" s="162"/>
      <c r="M447" s="162"/>
      <c r="N447" s="162"/>
      <c r="O447" s="162"/>
      <c r="P447" s="162"/>
      <c r="Q447" s="162"/>
      <c r="R447" s="162"/>
      <c r="S447" s="162"/>
      <c r="T447" s="238" t="s">
        <v>391</v>
      </c>
      <c r="U447" s="162"/>
      <c r="V447" s="162">
        <v>140</v>
      </c>
      <c r="W447" s="237" t="s">
        <v>380</v>
      </c>
    </row>
    <row r="448" spans="1:23" s="1" customFormat="1" ht="12.75">
      <c r="A448" s="679"/>
      <c r="B448" s="673"/>
      <c r="C448" s="162"/>
      <c r="D448" s="162"/>
      <c r="E448" s="162"/>
      <c r="F448" s="162"/>
      <c r="G448" s="162"/>
      <c r="H448" s="162"/>
      <c r="I448" s="162"/>
      <c r="J448" s="162"/>
      <c r="K448" s="162"/>
      <c r="L448" s="162"/>
      <c r="M448" s="162"/>
      <c r="N448" s="162"/>
      <c r="O448" s="162"/>
      <c r="P448" s="162"/>
      <c r="Q448" s="162"/>
      <c r="R448" s="162"/>
      <c r="S448" s="162"/>
      <c r="T448" s="238" t="s">
        <v>370</v>
      </c>
      <c r="U448" s="162"/>
      <c r="V448" s="162">
        <v>200</v>
      </c>
      <c r="W448" s="237" t="s">
        <v>367</v>
      </c>
    </row>
    <row r="449" spans="1:23" s="1" customFormat="1" ht="13.5" thickBot="1">
      <c r="A449" s="680"/>
      <c r="B449" s="682"/>
      <c r="C449" s="243"/>
      <c r="D449" s="243"/>
      <c r="E449" s="243"/>
      <c r="F449" s="243"/>
      <c r="G449" s="243"/>
      <c r="H449" s="243"/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4" t="s">
        <v>392</v>
      </c>
      <c r="U449" s="243"/>
      <c r="V449" s="243">
        <v>629</v>
      </c>
      <c r="W449" s="239" t="s">
        <v>367</v>
      </c>
    </row>
    <row r="450" spans="1:23" s="1" customFormat="1" ht="12.75">
      <c r="A450" s="672">
        <v>50</v>
      </c>
      <c r="B450" s="674"/>
      <c r="C450" s="669"/>
      <c r="D450" s="669"/>
      <c r="E450" s="669"/>
      <c r="F450" s="669"/>
      <c r="G450" s="669"/>
      <c r="H450" s="669"/>
      <c r="I450" s="669"/>
      <c r="J450" s="669" t="s">
        <v>393</v>
      </c>
      <c r="K450" s="669" t="s">
        <v>26</v>
      </c>
      <c r="L450" s="669" t="s">
        <v>164</v>
      </c>
      <c r="M450" s="669"/>
      <c r="N450" s="669"/>
      <c r="O450" s="669"/>
      <c r="P450" s="669"/>
      <c r="Q450" s="669"/>
      <c r="R450" s="669"/>
      <c r="S450" s="669"/>
      <c r="T450" s="670"/>
      <c r="U450" s="669"/>
      <c r="V450" s="669"/>
      <c r="W450" s="669"/>
    </row>
    <row r="451" spans="1:23" s="1" customFormat="1" ht="13.5" thickBot="1">
      <c r="A451" s="685"/>
      <c r="B451" s="686"/>
      <c r="C451" s="683"/>
      <c r="D451" s="683"/>
      <c r="E451" s="683"/>
      <c r="F451" s="683"/>
      <c r="G451" s="683"/>
      <c r="H451" s="683"/>
      <c r="I451" s="683"/>
      <c r="J451" s="683"/>
      <c r="K451" s="683"/>
      <c r="L451" s="683"/>
      <c r="M451" s="683"/>
      <c r="N451" s="683"/>
      <c r="O451" s="683"/>
      <c r="P451" s="683"/>
      <c r="Q451" s="683"/>
      <c r="R451" s="683"/>
      <c r="S451" s="683"/>
      <c r="T451" s="684"/>
      <c r="U451" s="683"/>
      <c r="V451" s="683"/>
      <c r="W451" s="683"/>
    </row>
    <row r="452" spans="1:23" s="1" customFormat="1" ht="26.25" thickBot="1">
      <c r="A452" s="260">
        <v>51</v>
      </c>
      <c r="B452" s="252" t="s">
        <v>112</v>
      </c>
      <c r="C452" s="253">
        <v>94</v>
      </c>
      <c r="D452" s="253" t="s">
        <v>113</v>
      </c>
      <c r="E452" s="253">
        <v>3900</v>
      </c>
      <c r="F452" s="253" t="s">
        <v>81</v>
      </c>
      <c r="G452" s="253">
        <v>54</v>
      </c>
      <c r="H452" s="253"/>
      <c r="I452" s="253">
        <v>54</v>
      </c>
      <c r="J452" s="253"/>
      <c r="K452" s="253"/>
      <c r="L452" s="253"/>
      <c r="M452" s="253"/>
      <c r="N452" s="253"/>
      <c r="O452" s="253"/>
      <c r="P452" s="253"/>
      <c r="Q452" s="253"/>
      <c r="R452" s="253"/>
      <c r="S452" s="253"/>
      <c r="T452" s="254"/>
      <c r="U452" s="253"/>
      <c r="V452" s="253"/>
      <c r="W452" s="261"/>
    </row>
    <row r="453" spans="1:23" s="1" customFormat="1" ht="26.25" thickBot="1">
      <c r="A453" s="256">
        <v>52</v>
      </c>
      <c r="B453" s="257" t="s">
        <v>112</v>
      </c>
      <c r="C453" s="258">
        <v>94</v>
      </c>
      <c r="D453" s="258" t="s">
        <v>117</v>
      </c>
      <c r="E453" s="253">
        <v>3900</v>
      </c>
      <c r="F453" s="258" t="s">
        <v>81</v>
      </c>
      <c r="G453" s="258">
        <v>54</v>
      </c>
      <c r="H453" s="258"/>
      <c r="I453" s="258">
        <v>54</v>
      </c>
      <c r="J453" s="258"/>
      <c r="K453" s="258"/>
      <c r="L453" s="258"/>
      <c r="M453" s="258"/>
      <c r="N453" s="258"/>
      <c r="O453" s="258"/>
      <c r="P453" s="258"/>
      <c r="Q453" s="258"/>
      <c r="R453" s="258"/>
      <c r="S453" s="258"/>
      <c r="T453" s="259"/>
      <c r="U453" s="258"/>
      <c r="V453" s="258"/>
      <c r="W453" s="258"/>
    </row>
    <row r="454" spans="1:23" s="1" customFormat="1" ht="26.25" thickBot="1">
      <c r="A454" s="260">
        <v>53</v>
      </c>
      <c r="B454" s="252" t="s">
        <v>112</v>
      </c>
      <c r="C454" s="253"/>
      <c r="D454" s="253" t="s">
        <v>339</v>
      </c>
      <c r="E454" s="253">
        <v>4700</v>
      </c>
      <c r="F454" s="253" t="s">
        <v>394</v>
      </c>
      <c r="G454" s="253">
        <v>70</v>
      </c>
      <c r="H454" s="253"/>
      <c r="I454" s="253">
        <v>70</v>
      </c>
      <c r="J454" s="253"/>
      <c r="K454" s="253"/>
      <c r="L454" s="253"/>
      <c r="M454" s="253"/>
      <c r="N454" s="253"/>
      <c r="O454" s="253"/>
      <c r="P454" s="253"/>
      <c r="Q454" s="253"/>
      <c r="R454" s="253"/>
      <c r="S454" s="253"/>
      <c r="T454" s="254"/>
      <c r="U454" s="253"/>
      <c r="V454" s="253"/>
      <c r="W454" s="261"/>
    </row>
    <row r="455" spans="1:23" s="1" customFormat="1" ht="26.25" thickBot="1">
      <c r="A455" s="256">
        <v>54</v>
      </c>
      <c r="B455" s="257" t="s">
        <v>112</v>
      </c>
      <c r="C455" s="258"/>
      <c r="D455" s="258" t="s">
        <v>340</v>
      </c>
      <c r="E455" s="258">
        <v>4700</v>
      </c>
      <c r="F455" s="258" t="s">
        <v>394</v>
      </c>
      <c r="G455" s="258">
        <v>70</v>
      </c>
      <c r="H455" s="258"/>
      <c r="I455" s="258">
        <v>70</v>
      </c>
      <c r="J455" s="258"/>
      <c r="K455" s="258"/>
      <c r="L455" s="258"/>
      <c r="M455" s="258"/>
      <c r="N455" s="258"/>
      <c r="O455" s="258"/>
      <c r="P455" s="258"/>
      <c r="Q455" s="258"/>
      <c r="R455" s="258"/>
      <c r="S455" s="258"/>
      <c r="T455" s="259"/>
      <c r="U455" s="258"/>
      <c r="V455" s="258"/>
      <c r="W455" s="258"/>
    </row>
    <row r="456" spans="1:23" s="1" customFormat="1" ht="25.5">
      <c r="A456" s="678">
        <v>55</v>
      </c>
      <c r="B456" s="681" t="s">
        <v>530</v>
      </c>
      <c r="C456" s="245">
        <v>7</v>
      </c>
      <c r="D456" s="245" t="s">
        <v>534</v>
      </c>
      <c r="E456" s="245">
        <v>2635</v>
      </c>
      <c r="F456" s="245" t="s">
        <v>535</v>
      </c>
      <c r="G456" s="245">
        <v>4</v>
      </c>
      <c r="H456" s="245">
        <v>54</v>
      </c>
      <c r="I456" s="245">
        <v>58</v>
      </c>
      <c r="J456" s="245" t="s">
        <v>395</v>
      </c>
      <c r="K456" s="245" t="s">
        <v>396</v>
      </c>
      <c r="L456" s="245" t="s">
        <v>397</v>
      </c>
      <c r="M456" s="245" t="s">
        <v>398</v>
      </c>
      <c r="N456" s="245">
        <v>6</v>
      </c>
      <c r="O456" s="245">
        <v>800</v>
      </c>
      <c r="P456" s="245" t="s">
        <v>399</v>
      </c>
      <c r="Q456" s="245"/>
      <c r="R456" s="245">
        <v>25</v>
      </c>
      <c r="S456" s="245">
        <v>25</v>
      </c>
      <c r="T456" s="246"/>
      <c r="U456" s="245"/>
      <c r="V456" s="245"/>
      <c r="W456" s="236"/>
    </row>
    <row r="457" spans="1:23" s="1" customFormat="1" ht="25.5">
      <c r="A457" s="679"/>
      <c r="B457" s="673"/>
      <c r="C457" s="162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 t="s">
        <v>400</v>
      </c>
      <c r="N457" s="162">
        <v>6</v>
      </c>
      <c r="O457" s="162">
        <v>500</v>
      </c>
      <c r="P457" s="162" t="s">
        <v>399</v>
      </c>
      <c r="Q457" s="162"/>
      <c r="R457" s="162">
        <v>17</v>
      </c>
      <c r="S457" s="162">
        <v>17</v>
      </c>
      <c r="T457" s="238"/>
      <c r="U457" s="162"/>
      <c r="V457" s="162"/>
      <c r="W457" s="237"/>
    </row>
    <row r="458" spans="1:23" s="1" customFormat="1" ht="26.25" thickBot="1">
      <c r="A458" s="680"/>
      <c r="B458" s="682"/>
      <c r="C458" s="243"/>
      <c r="D458" s="243"/>
      <c r="E458" s="243"/>
      <c r="F458" s="243"/>
      <c r="G458" s="243"/>
      <c r="H458" s="243"/>
      <c r="I458" s="243"/>
      <c r="J458" s="243"/>
      <c r="K458" s="243"/>
      <c r="L458" s="243"/>
      <c r="M458" s="243" t="s">
        <v>401</v>
      </c>
      <c r="N458" s="243">
        <v>6</v>
      </c>
      <c r="O458" s="243">
        <v>1150</v>
      </c>
      <c r="P458" s="243" t="s">
        <v>399</v>
      </c>
      <c r="Q458" s="243"/>
      <c r="R458" s="243">
        <v>40</v>
      </c>
      <c r="S458" s="243">
        <v>40</v>
      </c>
      <c r="T458" s="244"/>
      <c r="U458" s="243"/>
      <c r="V458" s="243"/>
      <c r="W458" s="239"/>
    </row>
    <row r="459" spans="1:23" s="1" customFormat="1" ht="25.5">
      <c r="A459" s="666">
        <v>56</v>
      </c>
      <c r="B459" s="673" t="s">
        <v>530</v>
      </c>
      <c r="C459" s="240"/>
      <c r="D459" s="240"/>
      <c r="E459" s="240"/>
      <c r="F459" s="240"/>
      <c r="G459" s="240"/>
      <c r="H459" s="240"/>
      <c r="I459" s="240"/>
      <c r="J459" s="240" t="s">
        <v>402</v>
      </c>
      <c r="K459" s="240" t="s">
        <v>396</v>
      </c>
      <c r="L459" s="240" t="s">
        <v>397</v>
      </c>
      <c r="M459" s="240" t="s">
        <v>398</v>
      </c>
      <c r="N459" s="240">
        <v>6</v>
      </c>
      <c r="O459" s="240">
        <v>520</v>
      </c>
      <c r="P459" s="240" t="s">
        <v>399</v>
      </c>
      <c r="Q459" s="240"/>
      <c r="R459" s="240">
        <v>19</v>
      </c>
      <c r="S459" s="240">
        <v>19</v>
      </c>
      <c r="T459" s="250"/>
      <c r="U459" s="240"/>
      <c r="V459" s="240"/>
      <c r="W459" s="240"/>
    </row>
    <row r="460" spans="1:23" s="1" customFormat="1" ht="25.5">
      <c r="A460" s="666"/>
      <c r="B460" s="673"/>
      <c r="C460" s="162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 t="s">
        <v>400</v>
      </c>
      <c r="N460" s="162">
        <v>6</v>
      </c>
      <c r="O460" s="162">
        <v>960</v>
      </c>
      <c r="P460" s="162" t="s">
        <v>399</v>
      </c>
      <c r="Q460" s="162"/>
      <c r="R460" s="162">
        <v>31</v>
      </c>
      <c r="S460" s="162">
        <v>31</v>
      </c>
      <c r="T460" s="238"/>
      <c r="U460" s="162"/>
      <c r="V460" s="162"/>
      <c r="W460" s="162"/>
    </row>
    <row r="461" spans="1:23" s="1" customFormat="1" ht="26.25" thickBot="1">
      <c r="A461" s="666"/>
      <c r="B461" s="673"/>
      <c r="C461" s="241"/>
      <c r="D461" s="241"/>
      <c r="E461" s="241"/>
      <c r="F461" s="241"/>
      <c r="G461" s="241"/>
      <c r="H461" s="241"/>
      <c r="I461" s="241"/>
      <c r="J461" s="241"/>
      <c r="K461" s="241"/>
      <c r="L461" s="241"/>
      <c r="M461" s="241" t="s">
        <v>401</v>
      </c>
      <c r="N461" s="241">
        <v>6</v>
      </c>
      <c r="O461" s="241">
        <v>890</v>
      </c>
      <c r="P461" s="241" t="s">
        <v>399</v>
      </c>
      <c r="Q461" s="241"/>
      <c r="R461" s="241">
        <v>30</v>
      </c>
      <c r="S461" s="241">
        <v>30</v>
      </c>
      <c r="T461" s="242"/>
      <c r="U461" s="241"/>
      <c r="V461" s="241"/>
      <c r="W461" s="241"/>
    </row>
    <row r="462" spans="1:23" s="1" customFormat="1" ht="25.5">
      <c r="A462" s="678">
        <v>57</v>
      </c>
      <c r="B462" s="681" t="s">
        <v>530</v>
      </c>
      <c r="C462" s="245"/>
      <c r="D462" s="245"/>
      <c r="E462" s="245"/>
      <c r="F462" s="245"/>
      <c r="G462" s="245"/>
      <c r="H462" s="245"/>
      <c r="I462" s="245"/>
      <c r="J462" s="245" t="s">
        <v>403</v>
      </c>
      <c r="K462" s="245" t="s">
        <v>396</v>
      </c>
      <c r="L462" s="245" t="s">
        <v>100</v>
      </c>
      <c r="M462" s="245" t="s">
        <v>398</v>
      </c>
      <c r="N462" s="245">
        <v>6</v>
      </c>
      <c r="O462" s="245">
        <v>940</v>
      </c>
      <c r="P462" s="245" t="s">
        <v>399</v>
      </c>
      <c r="Q462" s="245"/>
      <c r="R462" s="245">
        <v>35</v>
      </c>
      <c r="S462" s="245">
        <v>35</v>
      </c>
      <c r="T462" s="246"/>
      <c r="U462" s="245"/>
      <c r="V462" s="245"/>
      <c r="W462" s="236"/>
    </row>
    <row r="463" spans="1:23" s="1" customFormat="1" ht="25.5">
      <c r="A463" s="679"/>
      <c r="B463" s="673"/>
      <c r="C463" s="162"/>
      <c r="D463" s="162"/>
      <c r="E463" s="162"/>
      <c r="F463" s="162"/>
      <c r="G463" s="162"/>
      <c r="H463" s="162"/>
      <c r="I463" s="162"/>
      <c r="J463" s="162"/>
      <c r="K463" s="162"/>
      <c r="L463" s="162"/>
      <c r="M463" s="162" t="s">
        <v>400</v>
      </c>
      <c r="N463" s="162">
        <v>6</v>
      </c>
      <c r="O463" s="162">
        <v>540</v>
      </c>
      <c r="P463" s="162" t="s">
        <v>399</v>
      </c>
      <c r="Q463" s="162"/>
      <c r="R463" s="162">
        <v>19</v>
      </c>
      <c r="S463" s="162">
        <v>19</v>
      </c>
      <c r="T463" s="238"/>
      <c r="U463" s="162"/>
      <c r="V463" s="162"/>
      <c r="W463" s="237"/>
    </row>
    <row r="464" spans="1:23" s="1" customFormat="1" ht="25.5">
      <c r="A464" s="679"/>
      <c r="B464" s="673"/>
      <c r="C464" s="241"/>
      <c r="D464" s="241"/>
      <c r="E464" s="241"/>
      <c r="F464" s="241"/>
      <c r="G464" s="241"/>
      <c r="H464" s="241"/>
      <c r="I464" s="241"/>
      <c r="J464" s="241"/>
      <c r="K464" s="241"/>
      <c r="L464" s="241"/>
      <c r="M464" s="241" t="s">
        <v>401</v>
      </c>
      <c r="N464" s="241">
        <v>6</v>
      </c>
      <c r="O464" s="241">
        <v>820</v>
      </c>
      <c r="P464" s="241" t="s">
        <v>399</v>
      </c>
      <c r="Q464" s="241"/>
      <c r="R464" s="241">
        <v>28</v>
      </c>
      <c r="S464" s="241">
        <v>28</v>
      </c>
      <c r="T464" s="242"/>
      <c r="U464" s="241"/>
      <c r="V464" s="241"/>
      <c r="W464" s="263"/>
    </row>
    <row r="465" spans="1:23" s="1" customFormat="1" ht="26.25" thickBot="1">
      <c r="A465" s="680"/>
      <c r="B465" s="682"/>
      <c r="C465" s="243"/>
      <c r="D465" s="243"/>
      <c r="E465" s="243"/>
      <c r="F465" s="243"/>
      <c r="G465" s="243"/>
      <c r="H465" s="243"/>
      <c r="I465" s="243"/>
      <c r="J465" s="243"/>
      <c r="K465" s="243"/>
      <c r="L465" s="243"/>
      <c r="M465" s="243" t="s">
        <v>405</v>
      </c>
      <c r="N465" s="243">
        <v>6</v>
      </c>
      <c r="O465" s="243">
        <v>240</v>
      </c>
      <c r="P465" s="243" t="s">
        <v>399</v>
      </c>
      <c r="Q465" s="243"/>
      <c r="R465" s="243">
        <v>8</v>
      </c>
      <c r="S465" s="243">
        <v>8</v>
      </c>
      <c r="T465" s="244"/>
      <c r="U465" s="243"/>
      <c r="V465" s="243"/>
      <c r="W465" s="239"/>
    </row>
    <row r="466" spans="1:23" s="1" customFormat="1" ht="25.5">
      <c r="A466" s="666">
        <v>58</v>
      </c>
      <c r="B466" s="673" t="s">
        <v>530</v>
      </c>
      <c r="C466" s="240"/>
      <c r="D466" s="240"/>
      <c r="E466" s="240"/>
      <c r="F466" s="240"/>
      <c r="G466" s="240"/>
      <c r="H466" s="240"/>
      <c r="I466" s="240"/>
      <c r="J466" s="240" t="s">
        <v>404</v>
      </c>
      <c r="K466" s="240" t="s">
        <v>396</v>
      </c>
      <c r="L466" s="240" t="s">
        <v>173</v>
      </c>
      <c r="M466" s="240" t="s">
        <v>398</v>
      </c>
      <c r="N466" s="240">
        <v>6</v>
      </c>
      <c r="O466" s="240">
        <v>560</v>
      </c>
      <c r="P466" s="240" t="s">
        <v>399</v>
      </c>
      <c r="Q466" s="240"/>
      <c r="R466" s="240">
        <v>18</v>
      </c>
      <c r="S466" s="240">
        <v>18</v>
      </c>
      <c r="T466" s="250"/>
      <c r="U466" s="240"/>
      <c r="V466" s="240"/>
      <c r="W466" s="240"/>
    </row>
    <row r="467" spans="1:23" s="1" customFormat="1" ht="25.5">
      <c r="A467" s="666"/>
      <c r="B467" s="673"/>
      <c r="C467" s="162"/>
      <c r="D467" s="162"/>
      <c r="E467" s="162"/>
      <c r="F467" s="162"/>
      <c r="G467" s="162"/>
      <c r="H467" s="162"/>
      <c r="I467" s="162"/>
      <c r="J467" s="162"/>
      <c r="K467" s="162"/>
      <c r="L467" s="162"/>
      <c r="M467" s="162" t="s">
        <v>400</v>
      </c>
      <c r="N467" s="162">
        <v>6</v>
      </c>
      <c r="O467" s="162">
        <v>560</v>
      </c>
      <c r="P467" s="162" t="s">
        <v>399</v>
      </c>
      <c r="Q467" s="162"/>
      <c r="R467" s="162">
        <v>18</v>
      </c>
      <c r="S467" s="162">
        <v>18</v>
      </c>
      <c r="T467" s="238"/>
      <c r="U467" s="162"/>
      <c r="V467" s="162"/>
      <c r="W467" s="162"/>
    </row>
    <row r="468" spans="1:23" s="1" customFormat="1" ht="25.5">
      <c r="A468" s="666"/>
      <c r="B468" s="673"/>
      <c r="C468" s="162"/>
      <c r="D468" s="162"/>
      <c r="E468" s="162"/>
      <c r="F468" s="162"/>
      <c r="G468" s="162"/>
      <c r="H468" s="162"/>
      <c r="I468" s="162"/>
      <c r="J468" s="162"/>
      <c r="K468" s="162"/>
      <c r="L468" s="162"/>
      <c r="M468" s="162" t="s">
        <v>401</v>
      </c>
      <c r="N468" s="162">
        <v>6</v>
      </c>
      <c r="O468" s="162">
        <v>790</v>
      </c>
      <c r="P468" s="162" t="s">
        <v>399</v>
      </c>
      <c r="Q468" s="162"/>
      <c r="R468" s="162">
        <v>31</v>
      </c>
      <c r="S468" s="162">
        <v>31</v>
      </c>
      <c r="T468" s="238"/>
      <c r="U468" s="162"/>
      <c r="V468" s="162"/>
      <c r="W468" s="162"/>
    </row>
    <row r="469" spans="1:23" s="1" customFormat="1" ht="26.25" thickBot="1">
      <c r="A469" s="666"/>
      <c r="B469" s="673"/>
      <c r="C469" s="241"/>
      <c r="D469" s="241"/>
      <c r="E469" s="241"/>
      <c r="F469" s="241"/>
      <c r="G469" s="241"/>
      <c r="H469" s="241"/>
      <c r="I469" s="241"/>
      <c r="J469" s="241"/>
      <c r="K469" s="241"/>
      <c r="L469" s="241"/>
      <c r="M469" s="241" t="s">
        <v>405</v>
      </c>
      <c r="N469" s="241">
        <v>6</v>
      </c>
      <c r="O469" s="241">
        <v>810</v>
      </c>
      <c r="P469" s="241" t="s">
        <v>399</v>
      </c>
      <c r="Q469" s="241"/>
      <c r="R469" s="241">
        <v>30</v>
      </c>
      <c r="S469" s="241">
        <v>30</v>
      </c>
      <c r="T469" s="242"/>
      <c r="U469" s="241"/>
      <c r="V469" s="241"/>
      <c r="W469" s="241"/>
    </row>
    <row r="470" spans="1:23" s="1" customFormat="1" ht="25.5">
      <c r="A470" s="678">
        <v>59</v>
      </c>
      <c r="B470" s="681" t="s">
        <v>529</v>
      </c>
      <c r="C470" s="245">
        <v>7</v>
      </c>
      <c r="D470" s="245" t="s">
        <v>536</v>
      </c>
      <c r="E470" s="245">
        <v>3665</v>
      </c>
      <c r="F470" s="245" t="s">
        <v>535</v>
      </c>
      <c r="G470" s="245">
        <v>3</v>
      </c>
      <c r="H470" s="245">
        <v>109</v>
      </c>
      <c r="I470" s="245">
        <v>112</v>
      </c>
      <c r="J470" s="245" t="s">
        <v>406</v>
      </c>
      <c r="K470" s="245" t="s">
        <v>396</v>
      </c>
      <c r="L470" s="245" t="s">
        <v>397</v>
      </c>
      <c r="M470" s="245" t="s">
        <v>398</v>
      </c>
      <c r="N470" s="245">
        <v>6</v>
      </c>
      <c r="O470" s="245">
        <v>1030</v>
      </c>
      <c r="P470" s="245" t="s">
        <v>399</v>
      </c>
      <c r="Q470" s="245"/>
      <c r="R470" s="245">
        <v>32</v>
      </c>
      <c r="S470" s="245">
        <v>32</v>
      </c>
      <c r="T470" s="246"/>
      <c r="U470" s="245"/>
      <c r="V470" s="245"/>
      <c r="W470" s="236"/>
    </row>
    <row r="471" spans="1:23" s="1" customFormat="1" ht="25.5">
      <c r="A471" s="679"/>
      <c r="B471" s="673"/>
      <c r="C471" s="162"/>
      <c r="D471" s="162"/>
      <c r="E471" s="162"/>
      <c r="F471" s="162"/>
      <c r="G471" s="162"/>
      <c r="H471" s="162"/>
      <c r="I471" s="162"/>
      <c r="J471" s="162"/>
      <c r="K471" s="162"/>
      <c r="L471" s="162"/>
      <c r="M471" s="162" t="s">
        <v>400</v>
      </c>
      <c r="N471" s="162">
        <v>6</v>
      </c>
      <c r="O471" s="162">
        <v>330</v>
      </c>
      <c r="P471" s="162" t="s">
        <v>399</v>
      </c>
      <c r="Q471" s="162"/>
      <c r="R471" s="162">
        <v>14</v>
      </c>
      <c r="S471" s="162">
        <v>14</v>
      </c>
      <c r="T471" s="238"/>
      <c r="U471" s="162"/>
      <c r="V471" s="162"/>
      <c r="W471" s="237"/>
    </row>
    <row r="472" spans="1:23" s="1" customFormat="1" ht="26.25" thickBot="1">
      <c r="A472" s="680"/>
      <c r="B472" s="682"/>
      <c r="C472" s="243"/>
      <c r="D472" s="243"/>
      <c r="E472" s="243"/>
      <c r="F472" s="243"/>
      <c r="G472" s="243"/>
      <c r="H472" s="243"/>
      <c r="I472" s="243"/>
      <c r="J472" s="243"/>
      <c r="K472" s="243"/>
      <c r="L472" s="243"/>
      <c r="M472" s="243" t="s">
        <v>401</v>
      </c>
      <c r="N472" s="243">
        <v>6</v>
      </c>
      <c r="O472" s="243">
        <v>1600</v>
      </c>
      <c r="P472" s="243" t="s">
        <v>399</v>
      </c>
      <c r="Q472" s="243"/>
      <c r="R472" s="243">
        <v>49</v>
      </c>
      <c r="S472" s="243">
        <v>49</v>
      </c>
      <c r="T472" s="244"/>
      <c r="U472" s="243"/>
      <c r="V472" s="243"/>
      <c r="W472" s="239"/>
    </row>
    <row r="473" spans="1:23" s="1" customFormat="1" ht="25.5">
      <c r="A473" s="666">
        <v>60</v>
      </c>
      <c r="B473" s="673" t="s">
        <v>529</v>
      </c>
      <c r="C473" s="240"/>
      <c r="D473" s="240"/>
      <c r="E473" s="240"/>
      <c r="F473" s="240"/>
      <c r="G473" s="240"/>
      <c r="H473" s="240"/>
      <c r="I473" s="240"/>
      <c r="J473" s="240" t="s">
        <v>407</v>
      </c>
      <c r="K473" s="240" t="s">
        <v>396</v>
      </c>
      <c r="L473" s="240" t="s">
        <v>100</v>
      </c>
      <c r="M473" s="240" t="s">
        <v>398</v>
      </c>
      <c r="N473" s="240">
        <v>6</v>
      </c>
      <c r="O473" s="240">
        <v>240</v>
      </c>
      <c r="P473" s="240" t="s">
        <v>399</v>
      </c>
      <c r="Q473" s="240"/>
      <c r="R473" s="240">
        <v>9</v>
      </c>
      <c r="S473" s="240">
        <v>9</v>
      </c>
      <c r="T473" s="250"/>
      <c r="U473" s="240"/>
      <c r="V473" s="240"/>
      <c r="W473" s="240"/>
    </row>
    <row r="474" spans="1:23" s="1" customFormat="1" ht="25.5">
      <c r="A474" s="666"/>
      <c r="B474" s="673"/>
      <c r="C474" s="162"/>
      <c r="D474" s="162"/>
      <c r="E474" s="162"/>
      <c r="F474" s="162"/>
      <c r="G474" s="162"/>
      <c r="H474" s="162"/>
      <c r="I474" s="162"/>
      <c r="J474" s="162"/>
      <c r="K474" s="162"/>
      <c r="L474" s="162"/>
      <c r="M474" s="162" t="s">
        <v>400</v>
      </c>
      <c r="N474" s="162">
        <v>6</v>
      </c>
      <c r="O474" s="162">
        <v>470</v>
      </c>
      <c r="P474" s="162" t="s">
        <v>399</v>
      </c>
      <c r="Q474" s="162"/>
      <c r="R474" s="162">
        <v>18</v>
      </c>
      <c r="S474" s="162">
        <v>18</v>
      </c>
      <c r="T474" s="238"/>
      <c r="U474" s="162"/>
      <c r="V474" s="162"/>
      <c r="W474" s="162"/>
    </row>
    <row r="475" spans="1:23" s="1" customFormat="1" ht="26.25" thickBot="1">
      <c r="A475" s="666"/>
      <c r="B475" s="673"/>
      <c r="C475" s="241"/>
      <c r="D475" s="241"/>
      <c r="E475" s="241"/>
      <c r="F475" s="241"/>
      <c r="G475" s="241"/>
      <c r="H475" s="241"/>
      <c r="I475" s="241"/>
      <c r="J475" s="241"/>
      <c r="K475" s="241"/>
      <c r="L475" s="241"/>
      <c r="M475" s="241" t="s">
        <v>401</v>
      </c>
      <c r="N475" s="241">
        <v>6</v>
      </c>
      <c r="O475" s="241">
        <v>900</v>
      </c>
      <c r="P475" s="241" t="s">
        <v>399</v>
      </c>
      <c r="Q475" s="241"/>
      <c r="R475" s="241">
        <v>32</v>
      </c>
      <c r="S475" s="241">
        <v>32</v>
      </c>
      <c r="T475" s="242"/>
      <c r="U475" s="241"/>
      <c r="V475" s="241"/>
      <c r="W475" s="241"/>
    </row>
    <row r="476" spans="1:23" s="1" customFormat="1" ht="25.5">
      <c r="A476" s="678">
        <v>61</v>
      </c>
      <c r="B476" s="681" t="s">
        <v>529</v>
      </c>
      <c r="C476" s="245"/>
      <c r="D476" s="245"/>
      <c r="E476" s="245"/>
      <c r="F476" s="245"/>
      <c r="G476" s="245"/>
      <c r="H476" s="245"/>
      <c r="I476" s="245"/>
      <c r="J476" s="245" t="s">
        <v>408</v>
      </c>
      <c r="K476" s="245" t="s">
        <v>396</v>
      </c>
      <c r="L476" s="245" t="s">
        <v>397</v>
      </c>
      <c r="M476" s="245" t="s">
        <v>398</v>
      </c>
      <c r="N476" s="245">
        <v>6</v>
      </c>
      <c r="O476" s="245">
        <v>1230</v>
      </c>
      <c r="P476" s="245" t="s">
        <v>399</v>
      </c>
      <c r="Q476" s="245"/>
      <c r="R476" s="245">
        <v>41</v>
      </c>
      <c r="S476" s="245">
        <v>41</v>
      </c>
      <c r="T476" s="246"/>
      <c r="U476" s="245"/>
      <c r="V476" s="245"/>
      <c r="W476" s="236"/>
    </row>
    <row r="477" spans="1:23" s="1" customFormat="1" ht="25.5">
      <c r="A477" s="679"/>
      <c r="B477" s="673"/>
      <c r="C477" s="162"/>
      <c r="D477" s="162"/>
      <c r="E477" s="162"/>
      <c r="F477" s="162"/>
      <c r="G477" s="162"/>
      <c r="H477" s="162"/>
      <c r="I477" s="162"/>
      <c r="J477" s="162"/>
      <c r="K477" s="162"/>
      <c r="L477" s="162"/>
      <c r="M477" s="162" t="s">
        <v>400</v>
      </c>
      <c r="N477" s="162">
        <v>6</v>
      </c>
      <c r="O477" s="162">
        <v>870</v>
      </c>
      <c r="P477" s="162" t="s">
        <v>399</v>
      </c>
      <c r="Q477" s="162"/>
      <c r="R477" s="162">
        <v>29</v>
      </c>
      <c r="S477" s="162">
        <v>29</v>
      </c>
      <c r="T477" s="238"/>
      <c r="U477" s="162"/>
      <c r="V477" s="162"/>
      <c r="W477" s="237"/>
    </row>
    <row r="478" spans="1:23" s="1" customFormat="1" ht="26.25" thickBot="1">
      <c r="A478" s="680"/>
      <c r="B478" s="682"/>
      <c r="C478" s="243"/>
      <c r="D478" s="243"/>
      <c r="E478" s="243"/>
      <c r="F478" s="243"/>
      <c r="G478" s="243"/>
      <c r="H478" s="243"/>
      <c r="I478" s="243"/>
      <c r="J478" s="243"/>
      <c r="K478" s="243"/>
      <c r="L478" s="243"/>
      <c r="M478" s="243" t="s">
        <v>401</v>
      </c>
      <c r="N478" s="243">
        <v>6</v>
      </c>
      <c r="O478" s="243">
        <v>1500</v>
      </c>
      <c r="P478" s="243" t="s">
        <v>399</v>
      </c>
      <c r="Q478" s="243"/>
      <c r="R478" s="243">
        <v>50</v>
      </c>
      <c r="S478" s="243">
        <v>50</v>
      </c>
      <c r="T478" s="244"/>
      <c r="U478" s="243"/>
      <c r="V478" s="243"/>
      <c r="W478" s="239"/>
    </row>
    <row r="479" spans="1:23" s="1" customFormat="1" ht="25.5">
      <c r="A479" s="666">
        <v>62</v>
      </c>
      <c r="B479" s="673" t="s">
        <v>529</v>
      </c>
      <c r="C479" s="240"/>
      <c r="D479" s="240"/>
      <c r="E479" s="240"/>
      <c r="F479" s="240"/>
      <c r="G479" s="240"/>
      <c r="H479" s="240"/>
      <c r="I479" s="240"/>
      <c r="J479" s="240" t="s">
        <v>409</v>
      </c>
      <c r="K479" s="240" t="s">
        <v>396</v>
      </c>
      <c r="L479" s="240" t="s">
        <v>173</v>
      </c>
      <c r="M479" s="240" t="s">
        <v>398</v>
      </c>
      <c r="N479" s="240">
        <v>6</v>
      </c>
      <c r="O479" s="240">
        <v>1350</v>
      </c>
      <c r="P479" s="240" t="s">
        <v>399</v>
      </c>
      <c r="Q479" s="240"/>
      <c r="R479" s="240">
        <v>45</v>
      </c>
      <c r="S479" s="240">
        <v>45</v>
      </c>
      <c r="T479" s="250"/>
      <c r="U479" s="240"/>
      <c r="V479" s="240"/>
      <c r="W479" s="240"/>
    </row>
    <row r="480" spans="1:23" s="1" customFormat="1" ht="25.5">
      <c r="A480" s="666"/>
      <c r="B480" s="673"/>
      <c r="C480" s="162"/>
      <c r="D480" s="162"/>
      <c r="E480" s="162"/>
      <c r="F480" s="162"/>
      <c r="G480" s="162"/>
      <c r="H480" s="162"/>
      <c r="I480" s="162"/>
      <c r="J480" s="162"/>
      <c r="K480" s="162"/>
      <c r="L480" s="162"/>
      <c r="M480" s="162" t="s">
        <v>400</v>
      </c>
      <c r="N480" s="162">
        <v>6</v>
      </c>
      <c r="O480" s="162">
        <v>1140</v>
      </c>
      <c r="P480" s="162" t="s">
        <v>399</v>
      </c>
      <c r="Q480" s="162"/>
      <c r="R480" s="162">
        <v>38</v>
      </c>
      <c r="S480" s="162">
        <v>38</v>
      </c>
      <c r="T480" s="238"/>
      <c r="U480" s="162"/>
      <c r="V480" s="162"/>
      <c r="W480" s="162"/>
    </row>
    <row r="481" spans="1:23" s="1" customFormat="1" ht="25.5">
      <c r="A481" s="666"/>
      <c r="B481" s="673"/>
      <c r="C481" s="162"/>
      <c r="D481" s="162"/>
      <c r="E481" s="162"/>
      <c r="F481" s="162"/>
      <c r="G481" s="162"/>
      <c r="H481" s="162"/>
      <c r="I481" s="162"/>
      <c r="J481" s="162"/>
      <c r="K481" s="162"/>
      <c r="L481" s="162"/>
      <c r="M481" s="162" t="s">
        <v>401</v>
      </c>
      <c r="N481" s="162">
        <v>6</v>
      </c>
      <c r="O481" s="162">
        <v>660</v>
      </c>
      <c r="P481" s="162" t="s">
        <v>399</v>
      </c>
      <c r="Q481" s="162"/>
      <c r="R481" s="162">
        <v>22</v>
      </c>
      <c r="S481" s="162">
        <v>22</v>
      </c>
      <c r="T481" s="238"/>
      <c r="U481" s="162"/>
      <c r="V481" s="162"/>
      <c r="W481" s="162"/>
    </row>
    <row r="482" spans="1:23" s="1" customFormat="1" ht="25.5">
      <c r="A482" s="666"/>
      <c r="B482" s="673"/>
      <c r="C482" s="241"/>
      <c r="D482" s="241"/>
      <c r="E482" s="241"/>
      <c r="F482" s="241"/>
      <c r="G482" s="241"/>
      <c r="H482" s="241"/>
      <c r="I482" s="241"/>
      <c r="J482" s="241"/>
      <c r="K482" s="241"/>
      <c r="L482" s="241"/>
      <c r="M482" s="241" t="s">
        <v>405</v>
      </c>
      <c r="N482" s="241">
        <v>6</v>
      </c>
      <c r="O482" s="241">
        <v>1230</v>
      </c>
      <c r="P482" s="241" t="s">
        <v>399</v>
      </c>
      <c r="Q482" s="241"/>
      <c r="R482" s="241">
        <v>41</v>
      </c>
      <c r="S482" s="241">
        <v>41</v>
      </c>
      <c r="T482" s="242"/>
      <c r="U482" s="241"/>
      <c r="V482" s="241"/>
      <c r="W482" s="241"/>
    </row>
    <row r="483" spans="1:23" s="1" customFormat="1" ht="26.25" thickBot="1">
      <c r="A483" s="666"/>
      <c r="B483" s="673"/>
      <c r="C483" s="241"/>
      <c r="D483" s="241"/>
      <c r="E483" s="241"/>
      <c r="F483" s="241"/>
      <c r="G483" s="241"/>
      <c r="H483" s="241"/>
      <c r="I483" s="241"/>
      <c r="J483" s="241"/>
      <c r="K483" s="241"/>
      <c r="L483" s="241"/>
      <c r="M483" s="241" t="s">
        <v>551</v>
      </c>
      <c r="N483" s="241">
        <v>6</v>
      </c>
      <c r="O483" s="241">
        <v>120</v>
      </c>
      <c r="P483" s="241" t="s">
        <v>399</v>
      </c>
      <c r="Q483" s="241"/>
      <c r="R483" s="241">
        <v>4</v>
      </c>
      <c r="S483" s="241">
        <v>4</v>
      </c>
      <c r="T483" s="242"/>
      <c r="U483" s="241"/>
      <c r="V483" s="241"/>
      <c r="W483" s="241"/>
    </row>
    <row r="484" spans="1:23" s="1" customFormat="1" ht="26.25" thickBot="1">
      <c r="A484" s="260">
        <v>63</v>
      </c>
      <c r="B484" s="252" t="s">
        <v>529</v>
      </c>
      <c r="C484" s="253"/>
      <c r="D484" s="253"/>
      <c r="E484" s="253"/>
      <c r="F484" s="253"/>
      <c r="G484" s="253"/>
      <c r="H484" s="253"/>
      <c r="I484" s="253"/>
      <c r="J484" s="253" t="s">
        <v>410</v>
      </c>
      <c r="K484" s="253" t="s">
        <v>396</v>
      </c>
      <c r="L484" s="253" t="s">
        <v>164</v>
      </c>
      <c r="M484" s="253" t="s">
        <v>398</v>
      </c>
      <c r="N484" s="253">
        <v>6</v>
      </c>
      <c r="O484" s="253">
        <v>1400</v>
      </c>
      <c r="P484" s="253" t="s">
        <v>399</v>
      </c>
      <c r="Q484" s="253"/>
      <c r="R484" s="253">
        <v>47</v>
      </c>
      <c r="S484" s="253">
        <v>47</v>
      </c>
      <c r="T484" s="254"/>
      <c r="U484" s="253"/>
      <c r="V484" s="253"/>
      <c r="W484" s="261"/>
    </row>
    <row r="485" spans="1:23" s="1" customFormat="1" ht="25.5">
      <c r="A485" s="666">
        <v>64</v>
      </c>
      <c r="B485" s="673" t="s">
        <v>529</v>
      </c>
      <c r="C485" s="240"/>
      <c r="D485" s="240"/>
      <c r="E485" s="240"/>
      <c r="F485" s="240"/>
      <c r="G485" s="240"/>
      <c r="H485" s="240"/>
      <c r="I485" s="240"/>
      <c r="J485" s="240" t="s">
        <v>411</v>
      </c>
      <c r="K485" s="240" t="s">
        <v>396</v>
      </c>
      <c r="L485" s="240" t="s">
        <v>397</v>
      </c>
      <c r="M485" s="240" t="s">
        <v>398</v>
      </c>
      <c r="N485" s="240">
        <v>6</v>
      </c>
      <c r="O485" s="240">
        <v>420</v>
      </c>
      <c r="P485" s="240" t="s">
        <v>399</v>
      </c>
      <c r="Q485" s="240"/>
      <c r="R485" s="240">
        <v>15</v>
      </c>
      <c r="S485" s="240">
        <v>15</v>
      </c>
      <c r="T485" s="250"/>
      <c r="U485" s="240"/>
      <c r="V485" s="240"/>
      <c r="W485" s="240"/>
    </row>
    <row r="486" spans="1:23" s="1" customFormat="1" ht="26.25" thickBot="1">
      <c r="A486" s="666"/>
      <c r="B486" s="673"/>
      <c r="C486" s="241"/>
      <c r="D486" s="241"/>
      <c r="E486" s="241"/>
      <c r="F486" s="241"/>
      <c r="G486" s="241"/>
      <c r="H486" s="241"/>
      <c r="I486" s="241"/>
      <c r="J486" s="241"/>
      <c r="K486" s="241"/>
      <c r="L486" s="241"/>
      <c r="M486" s="241" t="s">
        <v>400</v>
      </c>
      <c r="N486" s="241">
        <v>6</v>
      </c>
      <c r="O486" s="241">
        <v>960</v>
      </c>
      <c r="P486" s="241" t="s">
        <v>399</v>
      </c>
      <c r="Q486" s="241"/>
      <c r="R486" s="241">
        <v>32</v>
      </c>
      <c r="S486" s="241">
        <v>32</v>
      </c>
      <c r="T486" s="242"/>
      <c r="U486" s="241"/>
      <c r="V486" s="241"/>
      <c r="W486" s="241"/>
    </row>
    <row r="487" spans="1:23" s="1" customFormat="1" ht="25.5">
      <c r="A487" s="678">
        <v>65</v>
      </c>
      <c r="B487" s="681" t="s">
        <v>530</v>
      </c>
      <c r="C487" s="245"/>
      <c r="D487" s="245"/>
      <c r="E487" s="245"/>
      <c r="F487" s="245"/>
      <c r="G487" s="245"/>
      <c r="H487" s="245"/>
      <c r="I487" s="245"/>
      <c r="J487" s="245" t="s">
        <v>412</v>
      </c>
      <c r="K487" s="245" t="s">
        <v>396</v>
      </c>
      <c r="L487" s="245" t="s">
        <v>397</v>
      </c>
      <c r="M487" s="245" t="s">
        <v>398</v>
      </c>
      <c r="N487" s="245">
        <v>6</v>
      </c>
      <c r="O487" s="245">
        <v>150</v>
      </c>
      <c r="P487" s="245" t="s">
        <v>399</v>
      </c>
      <c r="Q487" s="245"/>
      <c r="R487" s="245">
        <v>6</v>
      </c>
      <c r="S487" s="245">
        <v>6</v>
      </c>
      <c r="T487" s="246"/>
      <c r="U487" s="245"/>
      <c r="V487" s="245"/>
      <c r="W487" s="236"/>
    </row>
    <row r="488" spans="1:23" s="1" customFormat="1" ht="25.5">
      <c r="A488" s="679"/>
      <c r="B488" s="673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 t="s">
        <v>400</v>
      </c>
      <c r="N488" s="162">
        <v>6</v>
      </c>
      <c r="O488" s="162">
        <v>120</v>
      </c>
      <c r="P488" s="162" t="s">
        <v>399</v>
      </c>
      <c r="Q488" s="162"/>
      <c r="R488" s="162">
        <v>7</v>
      </c>
      <c r="S488" s="162">
        <v>7</v>
      </c>
      <c r="T488" s="238"/>
      <c r="U488" s="162"/>
      <c r="V488" s="162"/>
      <c r="W488" s="237"/>
    </row>
    <row r="489" spans="1:23" s="1" customFormat="1" ht="26.25" thickBot="1">
      <c r="A489" s="680"/>
      <c r="B489" s="682"/>
      <c r="C489" s="243"/>
      <c r="D489" s="243"/>
      <c r="E489" s="243"/>
      <c r="F489" s="243"/>
      <c r="G489" s="243"/>
      <c r="H489" s="243"/>
      <c r="I489" s="243"/>
      <c r="J489" s="243"/>
      <c r="K489" s="243"/>
      <c r="L489" s="243"/>
      <c r="M489" s="243" t="s">
        <v>401</v>
      </c>
      <c r="N489" s="243">
        <v>6</v>
      </c>
      <c r="O489" s="243">
        <v>630</v>
      </c>
      <c r="P489" s="243" t="s">
        <v>399</v>
      </c>
      <c r="Q489" s="243"/>
      <c r="R489" s="243">
        <v>25</v>
      </c>
      <c r="S489" s="243">
        <v>25</v>
      </c>
      <c r="T489" s="244"/>
      <c r="U489" s="243"/>
      <c r="V489" s="243"/>
      <c r="W489" s="239"/>
    </row>
    <row r="490" spans="1:23" s="1" customFormat="1" ht="25.5">
      <c r="A490" s="666">
        <v>66</v>
      </c>
      <c r="B490" s="673" t="s">
        <v>529</v>
      </c>
      <c r="C490" s="240"/>
      <c r="D490" s="240"/>
      <c r="E490" s="240"/>
      <c r="F490" s="240"/>
      <c r="G490" s="240"/>
      <c r="H490" s="240"/>
      <c r="I490" s="240"/>
      <c r="J490" s="240" t="s">
        <v>413</v>
      </c>
      <c r="K490" s="240" t="s">
        <v>396</v>
      </c>
      <c r="L490" s="240" t="s">
        <v>397</v>
      </c>
      <c r="M490" s="240" t="s">
        <v>398</v>
      </c>
      <c r="N490" s="240">
        <v>6</v>
      </c>
      <c r="O490" s="240">
        <v>550</v>
      </c>
      <c r="P490" s="240" t="s">
        <v>399</v>
      </c>
      <c r="Q490" s="240"/>
      <c r="R490" s="240">
        <v>17</v>
      </c>
      <c r="S490" s="240">
        <v>17</v>
      </c>
      <c r="T490" s="250"/>
      <c r="U490" s="240"/>
      <c r="V490" s="240"/>
      <c r="W490" s="240"/>
    </row>
    <row r="491" spans="1:23" s="1" customFormat="1" ht="26.25" thickBot="1">
      <c r="A491" s="666"/>
      <c r="B491" s="673"/>
      <c r="C491" s="241"/>
      <c r="D491" s="241"/>
      <c r="E491" s="241"/>
      <c r="F491" s="241"/>
      <c r="G491" s="241"/>
      <c r="H491" s="241"/>
      <c r="I491" s="241"/>
      <c r="J491" s="241"/>
      <c r="K491" s="241"/>
      <c r="L491" s="241"/>
      <c r="M491" s="241" t="s">
        <v>400</v>
      </c>
      <c r="N491" s="241">
        <v>6</v>
      </c>
      <c r="O491" s="241">
        <v>1240</v>
      </c>
      <c r="P491" s="241" t="s">
        <v>399</v>
      </c>
      <c r="Q491" s="241"/>
      <c r="R491" s="241">
        <v>36</v>
      </c>
      <c r="S491" s="241">
        <v>36</v>
      </c>
      <c r="T491" s="242"/>
      <c r="U491" s="241"/>
      <c r="V491" s="241"/>
      <c r="W491" s="241" t="s">
        <v>414</v>
      </c>
    </row>
    <row r="492" spans="1:23" s="1" customFormat="1" ht="12.75">
      <c r="A492" s="678">
        <v>67</v>
      </c>
      <c r="B492" s="681" t="s">
        <v>98</v>
      </c>
      <c r="C492" s="676"/>
      <c r="D492" s="676"/>
      <c r="E492" s="676"/>
      <c r="F492" s="676"/>
      <c r="G492" s="676"/>
      <c r="H492" s="676"/>
      <c r="I492" s="676"/>
      <c r="J492" s="676" t="s">
        <v>415</v>
      </c>
      <c r="K492" s="676" t="s">
        <v>416</v>
      </c>
      <c r="L492" s="676" t="s">
        <v>173</v>
      </c>
      <c r="M492" s="676"/>
      <c r="N492" s="676"/>
      <c r="O492" s="676"/>
      <c r="P492" s="676"/>
      <c r="Q492" s="676"/>
      <c r="R492" s="676"/>
      <c r="S492" s="676"/>
      <c r="T492" s="677" t="s">
        <v>417</v>
      </c>
      <c r="U492" s="676">
        <v>9</v>
      </c>
      <c r="V492" s="676">
        <v>350</v>
      </c>
      <c r="W492" s="236" t="s">
        <v>418</v>
      </c>
    </row>
    <row r="493" spans="1:23" s="1" customFormat="1" ht="12.75">
      <c r="A493" s="679"/>
      <c r="B493" s="673"/>
      <c r="C493" s="667"/>
      <c r="D493" s="667"/>
      <c r="E493" s="667"/>
      <c r="F493" s="667"/>
      <c r="G493" s="667"/>
      <c r="H493" s="667"/>
      <c r="I493" s="667"/>
      <c r="J493" s="667"/>
      <c r="K493" s="667"/>
      <c r="L493" s="667"/>
      <c r="M493" s="667"/>
      <c r="N493" s="667"/>
      <c r="O493" s="667"/>
      <c r="P493" s="667"/>
      <c r="Q493" s="667"/>
      <c r="R493" s="667"/>
      <c r="S493" s="667"/>
      <c r="T493" s="668"/>
      <c r="U493" s="667"/>
      <c r="V493" s="667"/>
      <c r="W493" s="237" t="s">
        <v>419</v>
      </c>
    </row>
    <row r="494" spans="1:23" s="1" customFormat="1" ht="12.75">
      <c r="A494" s="679"/>
      <c r="B494" s="673"/>
      <c r="C494" s="667"/>
      <c r="D494" s="667"/>
      <c r="E494" s="667"/>
      <c r="F494" s="667"/>
      <c r="G494" s="667"/>
      <c r="H494" s="667"/>
      <c r="I494" s="667"/>
      <c r="J494" s="667"/>
      <c r="K494" s="667"/>
      <c r="L494" s="667"/>
      <c r="M494" s="667"/>
      <c r="N494" s="667"/>
      <c r="O494" s="667"/>
      <c r="P494" s="667"/>
      <c r="Q494" s="667"/>
      <c r="R494" s="667"/>
      <c r="S494" s="667"/>
      <c r="T494" s="668" t="s">
        <v>420</v>
      </c>
      <c r="U494" s="667">
        <v>9</v>
      </c>
      <c r="V494" s="667">
        <v>200</v>
      </c>
      <c r="W494" s="237" t="s">
        <v>418</v>
      </c>
    </row>
    <row r="495" spans="1:23" s="1" customFormat="1" ht="12.75">
      <c r="A495" s="679"/>
      <c r="B495" s="673"/>
      <c r="C495" s="667"/>
      <c r="D495" s="667"/>
      <c r="E495" s="667"/>
      <c r="F495" s="667"/>
      <c r="G495" s="667"/>
      <c r="H495" s="667"/>
      <c r="I495" s="667"/>
      <c r="J495" s="667"/>
      <c r="K495" s="667"/>
      <c r="L495" s="667"/>
      <c r="M495" s="667"/>
      <c r="N495" s="667"/>
      <c r="O495" s="667"/>
      <c r="P495" s="667"/>
      <c r="Q495" s="667"/>
      <c r="R495" s="667"/>
      <c r="S495" s="667"/>
      <c r="T495" s="668"/>
      <c r="U495" s="667"/>
      <c r="V495" s="667"/>
      <c r="W495" s="237" t="s">
        <v>419</v>
      </c>
    </row>
    <row r="496" spans="1:23" s="1" customFormat="1" ht="12.75">
      <c r="A496" s="679"/>
      <c r="B496" s="673"/>
      <c r="C496" s="667"/>
      <c r="D496" s="667"/>
      <c r="E496" s="667"/>
      <c r="F496" s="667"/>
      <c r="G496" s="667"/>
      <c r="H496" s="667"/>
      <c r="I496" s="667"/>
      <c r="J496" s="667"/>
      <c r="K496" s="667"/>
      <c r="L496" s="667"/>
      <c r="M496" s="667"/>
      <c r="N496" s="667"/>
      <c r="O496" s="667"/>
      <c r="P496" s="667"/>
      <c r="Q496" s="667"/>
      <c r="R496" s="667"/>
      <c r="S496" s="667"/>
      <c r="T496" s="668" t="s">
        <v>421</v>
      </c>
      <c r="U496" s="667">
        <v>9</v>
      </c>
      <c r="V496" s="667">
        <v>50</v>
      </c>
      <c r="W496" s="237" t="s">
        <v>422</v>
      </c>
    </row>
    <row r="497" spans="1:23" s="1" customFormat="1" ht="12.75">
      <c r="A497" s="679"/>
      <c r="B497" s="673"/>
      <c r="C497" s="667"/>
      <c r="D497" s="667"/>
      <c r="E497" s="667"/>
      <c r="F497" s="667"/>
      <c r="G497" s="667"/>
      <c r="H497" s="667"/>
      <c r="I497" s="667"/>
      <c r="J497" s="667"/>
      <c r="K497" s="667"/>
      <c r="L497" s="667"/>
      <c r="M497" s="667"/>
      <c r="N497" s="667"/>
      <c r="O497" s="667"/>
      <c r="P497" s="667"/>
      <c r="Q497" s="667"/>
      <c r="R497" s="667"/>
      <c r="S497" s="667"/>
      <c r="T497" s="668"/>
      <c r="U497" s="667"/>
      <c r="V497" s="667"/>
      <c r="W497" s="237" t="s">
        <v>423</v>
      </c>
    </row>
    <row r="498" spans="1:23" s="1" customFormat="1" ht="12.75">
      <c r="A498" s="679"/>
      <c r="B498" s="673"/>
      <c r="C498" s="667"/>
      <c r="D498" s="667"/>
      <c r="E498" s="667"/>
      <c r="F498" s="667"/>
      <c r="G498" s="667"/>
      <c r="H498" s="667"/>
      <c r="I498" s="667"/>
      <c r="J498" s="667"/>
      <c r="K498" s="667"/>
      <c r="L498" s="667"/>
      <c r="M498" s="667"/>
      <c r="N498" s="667"/>
      <c r="O498" s="667"/>
      <c r="P498" s="667"/>
      <c r="Q498" s="667"/>
      <c r="R498" s="667"/>
      <c r="S498" s="667"/>
      <c r="T498" s="668" t="s">
        <v>424</v>
      </c>
      <c r="U498" s="667">
        <v>9</v>
      </c>
      <c r="V498" s="667">
        <v>35</v>
      </c>
      <c r="W498" s="237" t="s">
        <v>422</v>
      </c>
    </row>
    <row r="499" spans="1:23" s="1" customFormat="1" ht="12.75">
      <c r="A499" s="679"/>
      <c r="B499" s="673"/>
      <c r="C499" s="667"/>
      <c r="D499" s="667"/>
      <c r="E499" s="667"/>
      <c r="F499" s="667"/>
      <c r="G499" s="667"/>
      <c r="H499" s="667"/>
      <c r="I499" s="667"/>
      <c r="J499" s="667"/>
      <c r="K499" s="667"/>
      <c r="L499" s="667"/>
      <c r="M499" s="667"/>
      <c r="N499" s="667"/>
      <c r="O499" s="667"/>
      <c r="P499" s="667"/>
      <c r="Q499" s="667"/>
      <c r="R499" s="667"/>
      <c r="S499" s="667"/>
      <c r="T499" s="668"/>
      <c r="U499" s="667"/>
      <c r="V499" s="667"/>
      <c r="W499" s="237" t="s">
        <v>423</v>
      </c>
    </row>
    <row r="500" spans="1:23" s="1" customFormat="1" ht="12.75">
      <c r="A500" s="679"/>
      <c r="B500" s="673"/>
      <c r="C500" s="667"/>
      <c r="D500" s="667"/>
      <c r="E500" s="667"/>
      <c r="F500" s="667"/>
      <c r="G500" s="667"/>
      <c r="H500" s="667"/>
      <c r="I500" s="667"/>
      <c r="J500" s="667"/>
      <c r="K500" s="667"/>
      <c r="L500" s="667"/>
      <c r="M500" s="667"/>
      <c r="N500" s="667"/>
      <c r="O500" s="667"/>
      <c r="P500" s="667"/>
      <c r="Q500" s="667"/>
      <c r="R500" s="667"/>
      <c r="S500" s="667"/>
      <c r="T500" s="668" t="s">
        <v>425</v>
      </c>
      <c r="U500" s="667">
        <v>9</v>
      </c>
      <c r="V500" s="667">
        <v>25</v>
      </c>
      <c r="W500" s="237" t="s">
        <v>422</v>
      </c>
    </row>
    <row r="501" spans="1:23" s="1" customFormat="1" ht="13.5" thickBot="1">
      <c r="A501" s="680"/>
      <c r="B501" s="682"/>
      <c r="C501" s="671"/>
      <c r="D501" s="671"/>
      <c r="E501" s="671"/>
      <c r="F501" s="671"/>
      <c r="G501" s="671"/>
      <c r="H501" s="671"/>
      <c r="I501" s="671"/>
      <c r="J501" s="671"/>
      <c r="K501" s="671"/>
      <c r="L501" s="671"/>
      <c r="M501" s="671"/>
      <c r="N501" s="671"/>
      <c r="O501" s="671"/>
      <c r="P501" s="671"/>
      <c r="Q501" s="671"/>
      <c r="R501" s="671"/>
      <c r="S501" s="671"/>
      <c r="T501" s="675"/>
      <c r="U501" s="671"/>
      <c r="V501" s="671"/>
      <c r="W501" s="239" t="s">
        <v>423</v>
      </c>
    </row>
    <row r="502" spans="1:23" s="1" customFormat="1" ht="12.75">
      <c r="A502" s="666">
        <v>68</v>
      </c>
      <c r="B502" s="673" t="s">
        <v>39</v>
      </c>
      <c r="C502" s="669"/>
      <c r="D502" s="669"/>
      <c r="E502" s="669"/>
      <c r="F502" s="669"/>
      <c r="G502" s="669"/>
      <c r="H502" s="669"/>
      <c r="I502" s="669"/>
      <c r="J502" s="669" t="s">
        <v>426</v>
      </c>
      <c r="K502" s="669" t="s">
        <v>416</v>
      </c>
      <c r="L502" s="669" t="s">
        <v>164</v>
      </c>
      <c r="M502" s="669"/>
      <c r="N502" s="669"/>
      <c r="O502" s="669"/>
      <c r="P502" s="669"/>
      <c r="Q502" s="669"/>
      <c r="R502" s="669"/>
      <c r="S502" s="669"/>
      <c r="T502" s="670" t="s">
        <v>122</v>
      </c>
      <c r="U502" s="240">
        <v>56</v>
      </c>
      <c r="V502" s="240">
        <v>380</v>
      </c>
      <c r="W502" s="240" t="s">
        <v>427</v>
      </c>
    </row>
    <row r="503" spans="1:23" s="1" customFormat="1" ht="12.75">
      <c r="A503" s="666"/>
      <c r="B503" s="673"/>
      <c r="C503" s="667"/>
      <c r="D503" s="667"/>
      <c r="E503" s="667"/>
      <c r="F503" s="667"/>
      <c r="G503" s="667"/>
      <c r="H503" s="667"/>
      <c r="I503" s="667"/>
      <c r="J503" s="667"/>
      <c r="K503" s="667"/>
      <c r="L503" s="667"/>
      <c r="M503" s="667"/>
      <c r="N503" s="667"/>
      <c r="O503" s="667"/>
      <c r="P503" s="667"/>
      <c r="Q503" s="667"/>
      <c r="R503" s="667"/>
      <c r="S503" s="667"/>
      <c r="T503" s="668"/>
      <c r="U503" s="162"/>
      <c r="V503" s="162"/>
      <c r="W503" s="162"/>
    </row>
    <row r="504" spans="1:23" s="1" customFormat="1" ht="12.75">
      <c r="A504" s="666"/>
      <c r="B504" s="673"/>
      <c r="C504" s="667"/>
      <c r="D504" s="667"/>
      <c r="E504" s="667"/>
      <c r="F504" s="667"/>
      <c r="G504" s="667"/>
      <c r="H504" s="667"/>
      <c r="I504" s="667"/>
      <c r="J504" s="667"/>
      <c r="K504" s="667"/>
      <c r="L504" s="667"/>
      <c r="M504" s="667"/>
      <c r="N504" s="667"/>
      <c r="O504" s="667"/>
      <c r="P504" s="667"/>
      <c r="Q504" s="667"/>
      <c r="R504" s="667"/>
      <c r="S504" s="667"/>
      <c r="T504" s="668"/>
      <c r="U504" s="162">
        <v>12</v>
      </c>
      <c r="V504" s="162">
        <v>220</v>
      </c>
      <c r="W504" s="162" t="s">
        <v>428</v>
      </c>
    </row>
    <row r="505" spans="1:23" s="1" customFormat="1" ht="12.75">
      <c r="A505" s="666"/>
      <c r="B505" s="673"/>
      <c r="C505" s="667"/>
      <c r="D505" s="667"/>
      <c r="E505" s="667"/>
      <c r="F505" s="667"/>
      <c r="G505" s="667"/>
      <c r="H505" s="667"/>
      <c r="I505" s="667"/>
      <c r="J505" s="667"/>
      <c r="K505" s="667"/>
      <c r="L505" s="667"/>
      <c r="M505" s="667"/>
      <c r="N505" s="667"/>
      <c r="O505" s="667"/>
      <c r="P505" s="667"/>
      <c r="Q505" s="667"/>
      <c r="R505" s="667"/>
      <c r="S505" s="667"/>
      <c r="T505" s="668"/>
      <c r="U505" s="162"/>
      <c r="V505" s="162"/>
      <c r="W505" s="162" t="s">
        <v>429</v>
      </c>
    </row>
    <row r="506" spans="1:23" s="1" customFormat="1" ht="12.75">
      <c r="A506" s="666"/>
      <c r="B506" s="673"/>
      <c r="C506" s="667"/>
      <c r="D506" s="667"/>
      <c r="E506" s="667"/>
      <c r="F506" s="667"/>
      <c r="G506" s="667"/>
      <c r="H506" s="667"/>
      <c r="I506" s="667"/>
      <c r="J506" s="667"/>
      <c r="K506" s="667"/>
      <c r="L506" s="667"/>
      <c r="M506" s="667"/>
      <c r="N506" s="667"/>
      <c r="O506" s="667"/>
      <c r="P506" s="667"/>
      <c r="Q506" s="667"/>
      <c r="R506" s="667"/>
      <c r="S506" s="667"/>
      <c r="T506" s="668" t="s">
        <v>123</v>
      </c>
      <c r="U506" s="162">
        <v>80</v>
      </c>
      <c r="V506" s="162">
        <v>360</v>
      </c>
      <c r="W506" s="162" t="s">
        <v>430</v>
      </c>
    </row>
    <row r="507" spans="1:23" s="1" customFormat="1" ht="12.75">
      <c r="A507" s="666"/>
      <c r="B507" s="673"/>
      <c r="C507" s="667"/>
      <c r="D507" s="667"/>
      <c r="E507" s="667"/>
      <c r="F507" s="667"/>
      <c r="G507" s="667"/>
      <c r="H507" s="667"/>
      <c r="I507" s="667"/>
      <c r="J507" s="667"/>
      <c r="K507" s="667"/>
      <c r="L507" s="667"/>
      <c r="M507" s="667"/>
      <c r="N507" s="667"/>
      <c r="O507" s="667"/>
      <c r="P507" s="667"/>
      <c r="Q507" s="667"/>
      <c r="R507" s="667"/>
      <c r="S507" s="667"/>
      <c r="T507" s="668"/>
      <c r="U507" s="162"/>
      <c r="V507" s="162"/>
      <c r="W507" s="162"/>
    </row>
    <row r="508" spans="1:23" s="1" customFormat="1" ht="12.75">
      <c r="A508" s="666"/>
      <c r="B508" s="673"/>
      <c r="C508" s="667"/>
      <c r="D508" s="667"/>
      <c r="E508" s="667"/>
      <c r="F508" s="667"/>
      <c r="G508" s="667"/>
      <c r="H508" s="667"/>
      <c r="I508" s="667"/>
      <c r="J508" s="667"/>
      <c r="K508" s="667"/>
      <c r="L508" s="667"/>
      <c r="M508" s="667"/>
      <c r="N508" s="667"/>
      <c r="O508" s="667"/>
      <c r="P508" s="667"/>
      <c r="Q508" s="667"/>
      <c r="R508" s="667"/>
      <c r="S508" s="667"/>
      <c r="T508" s="668"/>
      <c r="U508" s="162">
        <v>12</v>
      </c>
      <c r="V508" s="162">
        <v>8</v>
      </c>
      <c r="W508" s="162" t="s">
        <v>431</v>
      </c>
    </row>
    <row r="509" spans="1:23" s="1" customFormat="1" ht="12.75">
      <c r="A509" s="666"/>
      <c r="B509" s="673"/>
      <c r="C509" s="667"/>
      <c r="D509" s="667"/>
      <c r="E509" s="667"/>
      <c r="F509" s="667"/>
      <c r="G509" s="667"/>
      <c r="H509" s="667"/>
      <c r="I509" s="667"/>
      <c r="J509" s="667"/>
      <c r="K509" s="667"/>
      <c r="L509" s="667"/>
      <c r="M509" s="667"/>
      <c r="N509" s="667"/>
      <c r="O509" s="667"/>
      <c r="P509" s="667"/>
      <c r="Q509" s="667"/>
      <c r="R509" s="667"/>
      <c r="S509" s="667"/>
      <c r="T509" s="668"/>
      <c r="U509" s="162"/>
      <c r="V509" s="162"/>
      <c r="W509" s="162" t="s">
        <v>432</v>
      </c>
    </row>
    <row r="510" spans="1:23" s="1" customFormat="1" ht="12.75">
      <c r="A510" s="666"/>
      <c r="B510" s="673"/>
      <c r="C510" s="667"/>
      <c r="D510" s="667"/>
      <c r="E510" s="667"/>
      <c r="F510" s="667"/>
      <c r="G510" s="667"/>
      <c r="H510" s="667"/>
      <c r="I510" s="667"/>
      <c r="J510" s="667"/>
      <c r="K510" s="667"/>
      <c r="L510" s="667"/>
      <c r="M510" s="667"/>
      <c r="N510" s="667"/>
      <c r="O510" s="667"/>
      <c r="P510" s="667"/>
      <c r="Q510" s="667"/>
      <c r="R510" s="667"/>
      <c r="S510" s="667"/>
      <c r="T510" s="668" t="s">
        <v>433</v>
      </c>
      <c r="U510" s="162">
        <v>56</v>
      </c>
      <c r="V510" s="162">
        <v>1130</v>
      </c>
      <c r="W510" s="162" t="s">
        <v>427</v>
      </c>
    </row>
    <row r="511" spans="1:23" s="1" customFormat="1" ht="12.75">
      <c r="A511" s="666"/>
      <c r="B511" s="673"/>
      <c r="C511" s="667"/>
      <c r="D511" s="667"/>
      <c r="E511" s="667"/>
      <c r="F511" s="667"/>
      <c r="G511" s="667"/>
      <c r="H511" s="667"/>
      <c r="I511" s="667"/>
      <c r="J511" s="667"/>
      <c r="K511" s="667"/>
      <c r="L511" s="667"/>
      <c r="M511" s="667"/>
      <c r="N511" s="667"/>
      <c r="O511" s="667"/>
      <c r="P511" s="667"/>
      <c r="Q511" s="667"/>
      <c r="R511" s="667"/>
      <c r="S511" s="667"/>
      <c r="T511" s="668"/>
      <c r="U511" s="162"/>
      <c r="V511" s="162">
        <v>23</v>
      </c>
      <c r="W511" s="162"/>
    </row>
    <row r="512" spans="1:23" s="1" customFormat="1" ht="12.75">
      <c r="A512" s="666"/>
      <c r="B512" s="673"/>
      <c r="C512" s="667"/>
      <c r="D512" s="667"/>
      <c r="E512" s="667"/>
      <c r="F512" s="667"/>
      <c r="G512" s="667"/>
      <c r="H512" s="667"/>
      <c r="I512" s="667"/>
      <c r="J512" s="667"/>
      <c r="K512" s="667"/>
      <c r="L512" s="667"/>
      <c r="M512" s="667"/>
      <c r="N512" s="667"/>
      <c r="O512" s="667"/>
      <c r="P512" s="667"/>
      <c r="Q512" s="667"/>
      <c r="R512" s="667"/>
      <c r="S512" s="667"/>
      <c r="T512" s="668"/>
      <c r="U512" s="162">
        <v>12</v>
      </c>
      <c r="V512" s="162"/>
      <c r="W512" s="162" t="s">
        <v>428</v>
      </c>
    </row>
    <row r="513" spans="1:23" s="1" customFormat="1" ht="12.75">
      <c r="A513" s="672"/>
      <c r="B513" s="674"/>
      <c r="C513" s="667"/>
      <c r="D513" s="667"/>
      <c r="E513" s="667"/>
      <c r="F513" s="667"/>
      <c r="G513" s="667"/>
      <c r="H513" s="667"/>
      <c r="I513" s="667"/>
      <c r="J513" s="667"/>
      <c r="K513" s="667"/>
      <c r="L513" s="667"/>
      <c r="M513" s="667"/>
      <c r="N513" s="667"/>
      <c r="O513" s="667"/>
      <c r="P513" s="667"/>
      <c r="Q513" s="667"/>
      <c r="R513" s="667"/>
      <c r="S513" s="667"/>
      <c r="T513" s="668"/>
      <c r="U513" s="162"/>
      <c r="V513" s="162"/>
      <c r="W513" s="162" t="s">
        <v>429</v>
      </c>
    </row>
    <row r="514" spans="1:23" s="1" customFormat="1" ht="25.5">
      <c r="A514" s="664">
        <v>69</v>
      </c>
      <c r="B514" s="665" t="s">
        <v>542</v>
      </c>
      <c r="C514" s="162">
        <v>13</v>
      </c>
      <c r="D514" s="162" t="s">
        <v>543</v>
      </c>
      <c r="E514" s="162">
        <v>20</v>
      </c>
      <c r="F514" s="162" t="s">
        <v>544</v>
      </c>
      <c r="G514" s="162">
        <v>3</v>
      </c>
      <c r="H514" s="162"/>
      <c r="I514" s="162">
        <v>3</v>
      </c>
      <c r="J514" s="162" t="s">
        <v>537</v>
      </c>
      <c r="K514" s="162" t="s">
        <v>546</v>
      </c>
      <c r="L514" s="162" t="s">
        <v>547</v>
      </c>
      <c r="M514" s="162" t="s">
        <v>398</v>
      </c>
      <c r="N514" s="162">
        <v>13</v>
      </c>
      <c r="O514" s="162">
        <v>695</v>
      </c>
      <c r="P514" s="162" t="s">
        <v>548</v>
      </c>
      <c r="Q514" s="162">
        <v>8</v>
      </c>
      <c r="R514" s="162">
        <v>67</v>
      </c>
      <c r="S514" s="162">
        <v>75</v>
      </c>
      <c r="T514" s="238"/>
      <c r="U514" s="162">
        <v>13</v>
      </c>
      <c r="V514" s="162">
        <v>105</v>
      </c>
      <c r="W514" s="162" t="s">
        <v>557</v>
      </c>
    </row>
    <row r="515" spans="1:23" s="1" customFormat="1" ht="25.5">
      <c r="A515" s="664"/>
      <c r="B515" s="665"/>
      <c r="C515" s="162">
        <v>13</v>
      </c>
      <c r="D515" s="162" t="s">
        <v>555</v>
      </c>
      <c r="E515" s="162">
        <v>3680</v>
      </c>
      <c r="F515" s="162" t="s">
        <v>545</v>
      </c>
      <c r="G515" s="162">
        <v>92</v>
      </c>
      <c r="H515" s="162">
        <v>36</v>
      </c>
      <c r="I515" s="162">
        <v>128</v>
      </c>
      <c r="J515" s="162"/>
      <c r="K515" s="162"/>
      <c r="L515" s="162"/>
      <c r="M515" s="162" t="s">
        <v>400</v>
      </c>
      <c r="N515" s="162">
        <v>13</v>
      </c>
      <c r="O515" s="162">
        <v>600</v>
      </c>
      <c r="P515" s="162" t="s">
        <v>548</v>
      </c>
      <c r="Q515" s="162"/>
      <c r="R515" s="162"/>
      <c r="S515" s="162"/>
      <c r="T515" s="238"/>
      <c r="U515" s="162"/>
      <c r="V515" s="162"/>
      <c r="W515" s="162"/>
    </row>
    <row r="516" spans="1:23" ht="25.5">
      <c r="A516" s="664"/>
      <c r="B516" s="665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 t="s">
        <v>401</v>
      </c>
      <c r="N516" s="162">
        <v>13</v>
      </c>
      <c r="O516" s="162">
        <v>790</v>
      </c>
      <c r="P516" s="162" t="s">
        <v>548</v>
      </c>
      <c r="Q516" s="162"/>
      <c r="R516" s="162"/>
      <c r="S516" s="162"/>
      <c r="T516" s="238"/>
      <c r="U516" s="162"/>
      <c r="V516" s="162"/>
      <c r="W516" s="162"/>
    </row>
    <row r="517" spans="1:23" ht="25.5">
      <c r="A517" s="664"/>
      <c r="B517" s="665"/>
      <c r="C517" s="162"/>
      <c r="D517" s="162"/>
      <c r="E517" s="162"/>
      <c r="F517" s="162"/>
      <c r="G517" s="162"/>
      <c r="H517" s="162"/>
      <c r="I517" s="162"/>
      <c r="J517" s="162"/>
      <c r="K517" s="162"/>
      <c r="L517" s="162"/>
      <c r="M517" s="162" t="s">
        <v>405</v>
      </c>
      <c r="N517" s="162">
        <v>13</v>
      </c>
      <c r="O517" s="162">
        <v>240</v>
      </c>
      <c r="P517" s="162" t="s">
        <v>548</v>
      </c>
      <c r="Q517" s="162"/>
      <c r="R517" s="162"/>
      <c r="S517" s="162"/>
      <c r="T517" s="238"/>
      <c r="U517" s="162"/>
      <c r="V517" s="162"/>
      <c r="W517" s="162"/>
    </row>
    <row r="518" spans="1:23" ht="25.5">
      <c r="A518" s="666">
        <v>70</v>
      </c>
      <c r="B518" s="665" t="s">
        <v>542</v>
      </c>
      <c r="C518" s="240"/>
      <c r="D518" s="240"/>
      <c r="E518" s="240"/>
      <c r="F518" s="240"/>
      <c r="G518" s="240"/>
      <c r="H518" s="240"/>
      <c r="I518" s="240"/>
      <c r="J518" s="240" t="s">
        <v>538</v>
      </c>
      <c r="K518" s="240" t="s">
        <v>549</v>
      </c>
      <c r="L518" s="240" t="s">
        <v>547</v>
      </c>
      <c r="M518" s="240" t="s">
        <v>398</v>
      </c>
      <c r="N518" s="162">
        <v>13</v>
      </c>
      <c r="O518" s="240">
        <v>360</v>
      </c>
      <c r="P518" s="240" t="s">
        <v>550</v>
      </c>
      <c r="Q518" s="240">
        <v>5</v>
      </c>
      <c r="R518" s="240">
        <v>35</v>
      </c>
      <c r="S518" s="240">
        <v>40</v>
      </c>
      <c r="T518" s="250"/>
      <c r="U518" s="240"/>
      <c r="V518" s="240"/>
      <c r="W518" s="240"/>
    </row>
    <row r="519" spans="1:23" ht="25.5">
      <c r="A519" s="666"/>
      <c r="B519" s="665"/>
      <c r="C519" s="162"/>
      <c r="D519" s="162"/>
      <c r="E519" s="162"/>
      <c r="F519" s="162"/>
      <c r="G519" s="162"/>
      <c r="H519" s="162"/>
      <c r="I519" s="162"/>
      <c r="J519" s="162"/>
      <c r="K519" s="162"/>
      <c r="L519" s="162"/>
      <c r="M519" s="162" t="s">
        <v>400</v>
      </c>
      <c r="N519" s="162">
        <v>13</v>
      </c>
      <c r="O519" s="162">
        <v>425</v>
      </c>
      <c r="P519" s="162" t="s">
        <v>548</v>
      </c>
      <c r="Q519" s="162"/>
      <c r="R519" s="162"/>
      <c r="S519" s="162"/>
      <c r="T519" s="238"/>
      <c r="U519" s="162"/>
      <c r="V519" s="162"/>
      <c r="W519" s="162"/>
    </row>
    <row r="520" spans="1:23" ht="25.5">
      <c r="A520" s="666"/>
      <c r="B520" s="665"/>
      <c r="C520" s="162"/>
      <c r="D520" s="162"/>
      <c r="E520" s="162"/>
      <c r="F520" s="162"/>
      <c r="G520" s="162"/>
      <c r="H520" s="162"/>
      <c r="I520" s="162"/>
      <c r="J520" s="162"/>
      <c r="K520" s="162"/>
      <c r="L520" s="162"/>
      <c r="M520" s="162" t="s">
        <v>401</v>
      </c>
      <c r="N520" s="162">
        <v>13</v>
      </c>
      <c r="O520" s="162">
        <v>365</v>
      </c>
      <c r="P520" s="162" t="s">
        <v>548</v>
      </c>
      <c r="Q520" s="162"/>
      <c r="R520" s="162"/>
      <c r="S520" s="162"/>
      <c r="T520" s="238"/>
      <c r="U520" s="162"/>
      <c r="V520" s="162"/>
      <c r="W520" s="162"/>
    </row>
    <row r="521" spans="1:23" ht="38.25">
      <c r="A521" s="664">
        <v>71</v>
      </c>
      <c r="B521" s="665" t="s">
        <v>542</v>
      </c>
      <c r="C521" s="162"/>
      <c r="D521" s="162"/>
      <c r="E521" s="162"/>
      <c r="F521" s="162"/>
      <c r="G521" s="162"/>
      <c r="H521" s="162"/>
      <c r="I521" s="162"/>
      <c r="J521" s="162" t="s">
        <v>539</v>
      </c>
      <c r="K521" s="162" t="s">
        <v>546</v>
      </c>
      <c r="L521" s="162" t="s">
        <v>397</v>
      </c>
      <c r="M521" s="162" t="s">
        <v>398</v>
      </c>
      <c r="N521" s="162">
        <v>13</v>
      </c>
      <c r="O521" s="162">
        <v>95</v>
      </c>
      <c r="P521" s="162" t="s">
        <v>553</v>
      </c>
      <c r="Q521" s="162">
        <v>22</v>
      </c>
      <c r="R521" s="162">
        <v>74</v>
      </c>
      <c r="S521" s="162">
        <v>96</v>
      </c>
      <c r="T521" s="238"/>
      <c r="U521" s="162">
        <v>13</v>
      </c>
      <c r="V521" s="162">
        <v>61</v>
      </c>
      <c r="W521" s="162" t="s">
        <v>556</v>
      </c>
    </row>
    <row r="522" spans="1:23" ht="25.5">
      <c r="A522" s="664"/>
      <c r="B522" s="665"/>
      <c r="C522" s="162"/>
      <c r="D522" s="162"/>
      <c r="E522" s="162"/>
      <c r="F522" s="162"/>
      <c r="G522" s="162"/>
      <c r="H522" s="162"/>
      <c r="I522" s="162"/>
      <c r="J522" s="162"/>
      <c r="K522" s="162"/>
      <c r="L522" s="162"/>
      <c r="M522" s="162" t="s">
        <v>400</v>
      </c>
      <c r="N522" s="162">
        <v>13</v>
      </c>
      <c r="O522" s="162">
        <v>580</v>
      </c>
      <c r="P522" s="162" t="s">
        <v>548</v>
      </c>
      <c r="Q522" s="162"/>
      <c r="R522" s="162"/>
      <c r="S522" s="162"/>
      <c r="T522" s="238"/>
      <c r="U522" s="162"/>
      <c r="V522" s="162"/>
      <c r="W522" s="162"/>
    </row>
    <row r="523" spans="1:23" ht="38.25">
      <c r="A523" s="664"/>
      <c r="B523" s="665"/>
      <c r="C523" s="162"/>
      <c r="D523" s="162"/>
      <c r="E523" s="162"/>
      <c r="F523" s="162"/>
      <c r="G523" s="162"/>
      <c r="H523" s="162"/>
      <c r="I523" s="162"/>
      <c r="J523" s="162"/>
      <c r="K523" s="162"/>
      <c r="L523" s="162"/>
      <c r="M523" s="162" t="s">
        <v>401</v>
      </c>
      <c r="N523" s="162">
        <v>13</v>
      </c>
      <c r="O523" s="162">
        <v>70</v>
      </c>
      <c r="P523" s="162" t="s">
        <v>553</v>
      </c>
      <c r="Q523" s="162"/>
      <c r="R523" s="162"/>
      <c r="S523" s="162"/>
      <c r="T523" s="238"/>
      <c r="U523" s="162"/>
      <c r="V523" s="162"/>
      <c r="W523" s="162"/>
    </row>
    <row r="524" spans="1:23" ht="38.25">
      <c r="A524" s="664"/>
      <c r="B524" s="665"/>
      <c r="C524" s="162"/>
      <c r="D524" s="162"/>
      <c r="E524" s="162"/>
      <c r="F524" s="162"/>
      <c r="G524" s="162"/>
      <c r="H524" s="162"/>
      <c r="I524" s="162"/>
      <c r="J524" s="162"/>
      <c r="K524" s="162"/>
      <c r="L524" s="162"/>
      <c r="M524" s="162" t="s">
        <v>405</v>
      </c>
      <c r="N524" s="162">
        <v>13</v>
      </c>
      <c r="O524" s="162">
        <v>50</v>
      </c>
      <c r="P524" s="162" t="s">
        <v>553</v>
      </c>
      <c r="Q524" s="162"/>
      <c r="R524" s="162"/>
      <c r="S524" s="162"/>
      <c r="T524" s="238"/>
      <c r="U524" s="162"/>
      <c r="V524" s="162"/>
      <c r="W524" s="162"/>
    </row>
    <row r="525" spans="1:23" ht="25.5">
      <c r="A525" s="664"/>
      <c r="B525" s="665"/>
      <c r="C525" s="162"/>
      <c r="D525" s="162"/>
      <c r="E525" s="162"/>
      <c r="F525" s="162"/>
      <c r="G525" s="162"/>
      <c r="H525" s="162"/>
      <c r="I525" s="162"/>
      <c r="J525" s="162"/>
      <c r="K525" s="162"/>
      <c r="L525" s="162"/>
      <c r="M525" s="162" t="s">
        <v>551</v>
      </c>
      <c r="N525" s="162">
        <v>13</v>
      </c>
      <c r="O525" s="162">
        <v>190</v>
      </c>
      <c r="P525" s="162" t="s">
        <v>548</v>
      </c>
      <c r="Q525" s="162"/>
      <c r="R525" s="162"/>
      <c r="S525" s="162"/>
      <c r="T525" s="238"/>
      <c r="U525" s="162"/>
      <c r="V525" s="162"/>
      <c r="W525" s="162"/>
    </row>
    <row r="526" spans="1:23" ht="25.5">
      <c r="A526" s="664"/>
      <c r="B526" s="665"/>
      <c r="C526" s="162"/>
      <c r="D526" s="162"/>
      <c r="E526" s="162"/>
      <c r="F526" s="162"/>
      <c r="G526" s="162"/>
      <c r="H526" s="162"/>
      <c r="I526" s="162"/>
      <c r="J526" s="162"/>
      <c r="K526" s="162"/>
      <c r="L526" s="162"/>
      <c r="M526" s="162" t="s">
        <v>552</v>
      </c>
      <c r="N526" s="162">
        <v>13</v>
      </c>
      <c r="O526" s="264">
        <v>155</v>
      </c>
      <c r="P526" s="162" t="s">
        <v>548</v>
      </c>
      <c r="Q526" s="265"/>
      <c r="R526" s="265"/>
      <c r="S526" s="265"/>
      <c r="T526" s="238"/>
      <c r="U526" s="162"/>
      <c r="V526" s="162"/>
      <c r="W526" s="162"/>
    </row>
    <row r="527" spans="1:23" ht="25.5">
      <c r="A527" s="664">
        <v>72</v>
      </c>
      <c r="B527" s="665" t="s">
        <v>542</v>
      </c>
      <c r="C527" s="162"/>
      <c r="D527" s="162"/>
      <c r="E527" s="162"/>
      <c r="F527" s="162"/>
      <c r="G527" s="162"/>
      <c r="H527" s="162"/>
      <c r="I527" s="162"/>
      <c r="J527" s="162" t="s">
        <v>540</v>
      </c>
      <c r="K527" s="162" t="s">
        <v>546</v>
      </c>
      <c r="L527" s="162" t="s">
        <v>100</v>
      </c>
      <c r="M527" s="162" t="s">
        <v>398</v>
      </c>
      <c r="N527" s="162">
        <v>13</v>
      </c>
      <c r="O527" s="162">
        <v>220</v>
      </c>
      <c r="P527" s="162" t="s">
        <v>548</v>
      </c>
      <c r="Q527" s="162">
        <v>10</v>
      </c>
      <c r="R527" s="162">
        <v>43</v>
      </c>
      <c r="S527" s="162">
        <v>53</v>
      </c>
      <c r="T527" s="238"/>
      <c r="U527" s="162">
        <v>13</v>
      </c>
      <c r="V527" s="162">
        <v>46</v>
      </c>
      <c r="W527" s="162" t="s">
        <v>556</v>
      </c>
    </row>
    <row r="528" spans="1:23" ht="25.5">
      <c r="A528" s="664"/>
      <c r="B528" s="665"/>
      <c r="C528" s="162"/>
      <c r="D528" s="162"/>
      <c r="E528" s="162"/>
      <c r="F528" s="162"/>
      <c r="G528" s="162"/>
      <c r="H528" s="162"/>
      <c r="I528" s="162"/>
      <c r="J528" s="162"/>
      <c r="K528" s="162"/>
      <c r="L528" s="162"/>
      <c r="M528" s="162" t="s">
        <v>400</v>
      </c>
      <c r="N528" s="162">
        <v>13</v>
      </c>
      <c r="O528" s="162">
        <v>275</v>
      </c>
      <c r="P528" s="162" t="s">
        <v>548</v>
      </c>
      <c r="Q528" s="162"/>
      <c r="R528" s="162"/>
      <c r="S528" s="162"/>
      <c r="T528" s="238"/>
      <c r="U528" s="162"/>
      <c r="V528" s="162"/>
      <c r="W528" s="162"/>
    </row>
    <row r="529" spans="1:23" ht="25.5">
      <c r="A529" s="664"/>
      <c r="B529" s="665"/>
      <c r="C529" s="162"/>
      <c r="D529" s="162"/>
      <c r="E529" s="162"/>
      <c r="F529" s="162"/>
      <c r="G529" s="162"/>
      <c r="H529" s="162"/>
      <c r="I529" s="162"/>
      <c r="J529" s="162"/>
      <c r="K529" s="162"/>
      <c r="L529" s="162"/>
      <c r="M529" s="162" t="s">
        <v>401</v>
      </c>
      <c r="N529" s="162">
        <v>13</v>
      </c>
      <c r="O529" s="162">
        <v>380</v>
      </c>
      <c r="P529" s="162" t="s">
        <v>548</v>
      </c>
      <c r="Q529" s="162"/>
      <c r="R529" s="162"/>
      <c r="S529" s="162"/>
      <c r="T529" s="238"/>
      <c r="U529" s="162"/>
      <c r="V529" s="162"/>
      <c r="W529" s="162"/>
    </row>
    <row r="530" spans="1:23" ht="38.25">
      <c r="A530" s="664"/>
      <c r="B530" s="665"/>
      <c r="C530" s="162"/>
      <c r="D530" s="162"/>
      <c r="E530" s="162"/>
      <c r="F530" s="162"/>
      <c r="G530" s="162"/>
      <c r="H530" s="162"/>
      <c r="I530" s="162"/>
      <c r="J530" s="162"/>
      <c r="K530" s="162"/>
      <c r="L530" s="162"/>
      <c r="M530" s="162" t="s">
        <v>405</v>
      </c>
      <c r="N530" s="162">
        <v>13</v>
      </c>
      <c r="O530" s="162">
        <v>125</v>
      </c>
      <c r="P530" s="162" t="s">
        <v>553</v>
      </c>
      <c r="Q530" s="162"/>
      <c r="R530" s="162"/>
      <c r="S530" s="162"/>
      <c r="T530" s="238"/>
      <c r="U530" s="162"/>
      <c r="V530" s="162"/>
      <c r="W530" s="162"/>
    </row>
    <row r="531" spans="1:23" ht="25.5">
      <c r="A531" s="664">
        <v>73</v>
      </c>
      <c r="B531" s="665" t="s">
        <v>542</v>
      </c>
      <c r="C531" s="162"/>
      <c r="D531" s="162"/>
      <c r="E531" s="162"/>
      <c r="F531" s="162"/>
      <c r="G531" s="162"/>
      <c r="H531" s="162"/>
      <c r="I531" s="162"/>
      <c r="J531" s="162" t="s">
        <v>541</v>
      </c>
      <c r="K531" s="240" t="s">
        <v>549</v>
      </c>
      <c r="L531" s="162" t="s">
        <v>554</v>
      </c>
      <c r="M531" s="162" t="s">
        <v>398</v>
      </c>
      <c r="N531" s="162">
        <v>13</v>
      </c>
      <c r="O531" s="162">
        <v>720</v>
      </c>
      <c r="P531" s="162" t="s">
        <v>548</v>
      </c>
      <c r="Q531" s="162"/>
      <c r="R531" s="162">
        <v>43</v>
      </c>
      <c r="S531" s="162">
        <v>43</v>
      </c>
      <c r="T531" s="238"/>
      <c r="U531" s="162"/>
      <c r="V531" s="162"/>
      <c r="W531" s="162"/>
    </row>
    <row r="532" spans="1:23" ht="25.5">
      <c r="A532" s="664"/>
      <c r="B532" s="665"/>
      <c r="C532" s="162"/>
      <c r="D532" s="162"/>
      <c r="E532" s="162"/>
      <c r="F532" s="162"/>
      <c r="G532" s="162"/>
      <c r="H532" s="162"/>
      <c r="I532" s="162"/>
      <c r="J532" s="162"/>
      <c r="K532" s="162"/>
      <c r="L532" s="162"/>
      <c r="M532" s="162" t="s">
        <v>400</v>
      </c>
      <c r="N532" s="162">
        <v>13</v>
      </c>
      <c r="O532" s="162">
        <v>355</v>
      </c>
      <c r="P532" s="162" t="s">
        <v>548</v>
      </c>
      <c r="Q532" s="162"/>
      <c r="R532" s="162"/>
      <c r="S532" s="162"/>
      <c r="T532" s="238"/>
      <c r="U532" s="162"/>
      <c r="V532" s="162"/>
      <c r="W532" s="162"/>
    </row>
    <row r="533" spans="1:23" ht="51">
      <c r="A533" s="664">
        <v>74</v>
      </c>
      <c r="B533" s="665" t="s">
        <v>558</v>
      </c>
      <c r="C533" s="162">
        <v>12</v>
      </c>
      <c r="D533" s="162"/>
      <c r="E533" s="162">
        <v>470</v>
      </c>
      <c r="F533" s="162" t="s">
        <v>545</v>
      </c>
      <c r="G533" s="162"/>
      <c r="H533" s="162"/>
      <c r="I533" s="162"/>
      <c r="J533" s="162" t="s">
        <v>559</v>
      </c>
      <c r="K533" s="162" t="s">
        <v>546</v>
      </c>
      <c r="L533" s="162" t="s">
        <v>397</v>
      </c>
      <c r="M533" s="162" t="s">
        <v>398</v>
      </c>
      <c r="N533" s="162">
        <v>13</v>
      </c>
      <c r="O533" s="162">
        <v>725</v>
      </c>
      <c r="P533" s="162" t="s">
        <v>399</v>
      </c>
      <c r="Q533" s="162"/>
      <c r="R533" s="162"/>
      <c r="S533" s="162"/>
      <c r="T533" s="238"/>
      <c r="U533" s="162"/>
      <c r="V533" s="162"/>
      <c r="W533" s="162"/>
    </row>
    <row r="534" spans="1:23">
      <c r="A534" s="664"/>
      <c r="B534" s="665"/>
      <c r="C534" s="162"/>
      <c r="D534" s="162"/>
      <c r="E534" s="162"/>
      <c r="F534" s="162"/>
      <c r="G534" s="162"/>
      <c r="H534" s="162"/>
      <c r="I534" s="162"/>
      <c r="J534" s="162"/>
      <c r="K534" s="162"/>
      <c r="L534" s="162"/>
      <c r="M534" s="162" t="s">
        <v>400</v>
      </c>
      <c r="N534" s="162">
        <v>12</v>
      </c>
      <c r="O534" s="162">
        <v>345</v>
      </c>
      <c r="P534" s="240" t="s">
        <v>560</v>
      </c>
      <c r="Q534" s="162"/>
      <c r="R534" s="162">
        <v>181</v>
      </c>
      <c r="S534" s="162">
        <v>181</v>
      </c>
      <c r="T534" s="238"/>
      <c r="U534" s="162"/>
      <c r="V534" s="162"/>
      <c r="W534" s="162"/>
    </row>
    <row r="535" spans="1:23" ht="25.5">
      <c r="A535" s="664"/>
      <c r="B535" s="665"/>
      <c r="C535" s="162"/>
      <c r="D535" s="162"/>
      <c r="E535" s="162"/>
      <c r="F535" s="162"/>
      <c r="G535" s="162"/>
      <c r="H535" s="162"/>
      <c r="I535" s="162"/>
      <c r="J535" s="162"/>
      <c r="K535" s="162"/>
      <c r="L535" s="162"/>
      <c r="M535" s="162" t="s">
        <v>401</v>
      </c>
      <c r="N535" s="162">
        <v>12</v>
      </c>
      <c r="O535" s="162">
        <v>1050</v>
      </c>
      <c r="P535" s="162" t="s">
        <v>399</v>
      </c>
      <c r="Q535" s="162"/>
      <c r="R535" s="162"/>
      <c r="S535" s="162"/>
      <c r="T535" s="238"/>
      <c r="U535" s="162"/>
      <c r="V535" s="162"/>
      <c r="W535" s="162"/>
    </row>
    <row r="536" spans="1:23" ht="25.5">
      <c r="A536" s="664"/>
      <c r="B536" s="665"/>
      <c r="C536" s="162"/>
      <c r="D536" s="162"/>
      <c r="E536" s="162"/>
      <c r="F536" s="162"/>
      <c r="G536" s="162"/>
      <c r="H536" s="162"/>
      <c r="I536" s="162"/>
      <c r="J536" s="162"/>
      <c r="K536" s="162"/>
      <c r="L536" s="162"/>
      <c r="M536" s="162" t="s">
        <v>405</v>
      </c>
      <c r="N536" s="162">
        <v>12</v>
      </c>
      <c r="O536" s="162">
        <v>945</v>
      </c>
      <c r="P536" s="240" t="s">
        <v>561</v>
      </c>
      <c r="Q536" s="162"/>
      <c r="R536" s="162"/>
      <c r="S536" s="162"/>
      <c r="T536" s="238"/>
      <c r="U536" s="162"/>
      <c r="V536" s="162"/>
      <c r="W536" s="162"/>
    </row>
    <row r="537" spans="1:23" ht="25.5">
      <c r="A537" s="664"/>
      <c r="B537" s="665"/>
      <c r="C537" s="162"/>
      <c r="D537" s="162"/>
      <c r="E537" s="162"/>
      <c r="F537" s="162"/>
      <c r="G537" s="162"/>
      <c r="H537" s="162"/>
      <c r="I537" s="162"/>
      <c r="J537" s="162"/>
      <c r="K537" s="162"/>
      <c r="L537" s="162"/>
      <c r="M537" s="162" t="s">
        <v>551</v>
      </c>
      <c r="N537" s="162">
        <v>12</v>
      </c>
      <c r="O537" s="162">
        <v>890</v>
      </c>
      <c r="P537" s="162" t="s">
        <v>399</v>
      </c>
      <c r="Q537" s="162"/>
      <c r="R537" s="162"/>
      <c r="S537" s="162"/>
      <c r="T537" s="238"/>
      <c r="U537" s="162"/>
      <c r="V537" s="162"/>
      <c r="W537" s="162"/>
    </row>
    <row r="538" spans="1:23" ht="15.75" thickBot="1">
      <c r="A538" s="664"/>
      <c r="B538" s="665"/>
      <c r="C538" s="162"/>
      <c r="D538" s="162"/>
      <c r="E538" s="162"/>
      <c r="F538" s="162"/>
      <c r="G538" s="162"/>
      <c r="H538" s="162"/>
      <c r="I538" s="162"/>
      <c r="J538" s="162"/>
      <c r="K538" s="162"/>
      <c r="L538" s="162"/>
      <c r="M538" s="162" t="s">
        <v>552</v>
      </c>
      <c r="N538" s="162">
        <v>12</v>
      </c>
      <c r="O538" s="265">
        <v>195</v>
      </c>
      <c r="P538" s="162" t="s">
        <v>562</v>
      </c>
      <c r="Q538" s="162"/>
      <c r="R538" s="162"/>
      <c r="S538" s="162"/>
      <c r="T538" s="238"/>
      <c r="U538" s="162"/>
      <c r="V538" s="162"/>
      <c r="W538" s="162"/>
    </row>
    <row r="539" spans="1:23" ht="26.25" thickBot="1">
      <c r="A539" s="266">
        <v>75</v>
      </c>
      <c r="B539" s="252" t="s">
        <v>112</v>
      </c>
      <c r="C539" s="162">
        <v>2013</v>
      </c>
      <c r="D539" s="162" t="s">
        <v>2565</v>
      </c>
      <c r="E539" s="162">
        <v>585</v>
      </c>
      <c r="F539" s="162" t="s">
        <v>2566</v>
      </c>
      <c r="G539" s="162"/>
      <c r="H539" s="162"/>
      <c r="I539" s="162"/>
      <c r="J539" s="162" t="s">
        <v>2567</v>
      </c>
      <c r="K539" s="162" t="s">
        <v>2568</v>
      </c>
      <c r="L539" s="162" t="s">
        <v>2569</v>
      </c>
      <c r="M539" s="162" t="s">
        <v>398</v>
      </c>
      <c r="N539" s="162">
        <v>13</v>
      </c>
      <c r="O539" s="265">
        <v>524</v>
      </c>
      <c r="P539" s="162" t="s">
        <v>2570</v>
      </c>
      <c r="Q539" s="162"/>
      <c r="R539" s="162"/>
      <c r="S539" s="162"/>
      <c r="T539" s="238"/>
      <c r="U539" s="162"/>
      <c r="V539" s="162"/>
      <c r="W539" s="162"/>
    </row>
    <row r="540" spans="1:23">
      <c r="A540" s="266">
        <v>76</v>
      </c>
      <c r="B540" s="267" t="s">
        <v>24</v>
      </c>
      <c r="C540" s="162"/>
      <c r="D540" s="162"/>
      <c r="E540" s="162"/>
      <c r="F540" s="162"/>
      <c r="G540" s="162"/>
      <c r="H540" s="162"/>
      <c r="I540" s="162"/>
      <c r="J540" s="162" t="s">
        <v>2571</v>
      </c>
      <c r="K540" s="162" t="s">
        <v>416</v>
      </c>
      <c r="L540" s="162" t="s">
        <v>58</v>
      </c>
      <c r="M540" s="162"/>
      <c r="N540" s="162"/>
      <c r="O540" s="162"/>
      <c r="P540" s="162"/>
      <c r="Q540" s="162"/>
      <c r="R540" s="162"/>
      <c r="S540" s="162"/>
      <c r="T540" s="238"/>
      <c r="U540" s="162"/>
      <c r="V540" s="162"/>
      <c r="W540" s="162"/>
    </row>
  </sheetData>
  <mergeCells count="3233">
    <mergeCell ref="A1:W1"/>
    <mergeCell ref="A2:W2"/>
    <mergeCell ref="A4:A7"/>
    <mergeCell ref="B4:B7"/>
    <mergeCell ref="C4:W4"/>
    <mergeCell ref="C5:I5"/>
    <mergeCell ref="J5:L5"/>
    <mergeCell ref="M5:S5"/>
    <mergeCell ref="T5:W5"/>
    <mergeCell ref="C6:C7"/>
    <mergeCell ref="T6:T7"/>
    <mergeCell ref="U6:U7"/>
    <mergeCell ref="V6:V7"/>
    <mergeCell ref="W6:W7"/>
    <mergeCell ref="A9:A23"/>
    <mergeCell ref="B9:B23"/>
    <mergeCell ref="C9:C10"/>
    <mergeCell ref="D9:D10"/>
    <mergeCell ref="E9:E10"/>
    <mergeCell ref="F9:F10"/>
    <mergeCell ref="L6:L7"/>
    <mergeCell ref="M6:M7"/>
    <mergeCell ref="N6:N7"/>
    <mergeCell ref="O6:O7"/>
    <mergeCell ref="P6:P7"/>
    <mergeCell ref="Q6:S6"/>
    <mergeCell ref="D6:D7"/>
    <mergeCell ref="E6:E7"/>
    <mergeCell ref="F6:F7"/>
    <mergeCell ref="G6:I6"/>
    <mergeCell ref="J6:J7"/>
    <mergeCell ref="K6:K7"/>
    <mergeCell ref="M11:M12"/>
    <mergeCell ref="N11:N12"/>
    <mergeCell ref="S9:S10"/>
    <mergeCell ref="T9:T10"/>
    <mergeCell ref="U9:U10"/>
    <mergeCell ref="V9:V10"/>
    <mergeCell ref="C11:C12"/>
    <mergeCell ref="D11:D12"/>
    <mergeCell ref="E11:E12"/>
    <mergeCell ref="F11:F12"/>
    <mergeCell ref="G11:G12"/>
    <mergeCell ref="H11:H12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Q13:Q14"/>
    <mergeCell ref="R13:R14"/>
    <mergeCell ref="S13:S14"/>
    <mergeCell ref="T13:T14"/>
    <mergeCell ref="U13:U14"/>
    <mergeCell ref="V13:V14"/>
    <mergeCell ref="K13:K14"/>
    <mergeCell ref="L13:L14"/>
    <mergeCell ref="M13:M14"/>
    <mergeCell ref="N13:N14"/>
    <mergeCell ref="O13:O14"/>
    <mergeCell ref="P13:P14"/>
    <mergeCell ref="U11:U12"/>
    <mergeCell ref="V11:V12"/>
    <mergeCell ref="C13:C14"/>
    <mergeCell ref="D13:D14"/>
    <mergeCell ref="E13:E14"/>
    <mergeCell ref="F13:F14"/>
    <mergeCell ref="G13:G14"/>
    <mergeCell ref="H13:H14"/>
    <mergeCell ref="I13:I14"/>
    <mergeCell ref="J13:J14"/>
    <mergeCell ref="O11:O12"/>
    <mergeCell ref="P11:P12"/>
    <mergeCell ref="Q11:Q12"/>
    <mergeCell ref="R11:R12"/>
    <mergeCell ref="S11:S12"/>
    <mergeCell ref="T11:T12"/>
    <mergeCell ref="I11:I12"/>
    <mergeCell ref="J11:J12"/>
    <mergeCell ref="K11:K12"/>
    <mergeCell ref="L11:L12"/>
    <mergeCell ref="U15:U16"/>
    <mergeCell ref="V15:V16"/>
    <mergeCell ref="C17:C18"/>
    <mergeCell ref="D17:D18"/>
    <mergeCell ref="E17:E18"/>
    <mergeCell ref="F17:F18"/>
    <mergeCell ref="G17:G18"/>
    <mergeCell ref="H17:H18"/>
    <mergeCell ref="I17:I18"/>
    <mergeCell ref="J17:J18"/>
    <mergeCell ref="O15:O16"/>
    <mergeCell ref="P15:P16"/>
    <mergeCell ref="Q15:Q16"/>
    <mergeCell ref="R15:R16"/>
    <mergeCell ref="S15:S16"/>
    <mergeCell ref="T15:T16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M19:M20"/>
    <mergeCell ref="N19:N20"/>
    <mergeCell ref="C19:C20"/>
    <mergeCell ref="D19:D20"/>
    <mergeCell ref="E19:E20"/>
    <mergeCell ref="F19:F20"/>
    <mergeCell ref="G19:G20"/>
    <mergeCell ref="H19:H20"/>
    <mergeCell ref="Q17:Q18"/>
    <mergeCell ref="R17:R18"/>
    <mergeCell ref="S17:S18"/>
    <mergeCell ref="T17:T18"/>
    <mergeCell ref="U17:U18"/>
    <mergeCell ref="V17:V18"/>
    <mergeCell ref="K17:K18"/>
    <mergeCell ref="L17:L18"/>
    <mergeCell ref="M17:M18"/>
    <mergeCell ref="N17:N18"/>
    <mergeCell ref="O17:O18"/>
    <mergeCell ref="P17:P18"/>
    <mergeCell ref="Q22:Q23"/>
    <mergeCell ref="R22:R23"/>
    <mergeCell ref="S22:S23"/>
    <mergeCell ref="T22:T23"/>
    <mergeCell ref="U22:U23"/>
    <mergeCell ref="V22:V23"/>
    <mergeCell ref="K22:K23"/>
    <mergeCell ref="L22:L23"/>
    <mergeCell ref="M22:M23"/>
    <mergeCell ref="N22:N23"/>
    <mergeCell ref="O22:O23"/>
    <mergeCell ref="P22:P23"/>
    <mergeCell ref="U19:U20"/>
    <mergeCell ref="V19:V20"/>
    <mergeCell ref="C22:C23"/>
    <mergeCell ref="D22:D23"/>
    <mergeCell ref="E22:E23"/>
    <mergeCell ref="F22:F23"/>
    <mergeCell ref="G22:G23"/>
    <mergeCell ref="H22:H23"/>
    <mergeCell ref="I22:I23"/>
    <mergeCell ref="J22:J23"/>
    <mergeCell ref="O19:O20"/>
    <mergeCell ref="P19:P20"/>
    <mergeCell ref="Q19:Q20"/>
    <mergeCell ref="R19:R20"/>
    <mergeCell ref="S19:S20"/>
    <mergeCell ref="T19:T20"/>
    <mergeCell ref="I19:I20"/>
    <mergeCell ref="J19:J20"/>
    <mergeCell ref="K19:K20"/>
    <mergeCell ref="L19:L20"/>
    <mergeCell ref="M26:M27"/>
    <mergeCell ref="N26:N27"/>
    <mergeCell ref="S24:S25"/>
    <mergeCell ref="T24:T25"/>
    <mergeCell ref="U24:U25"/>
    <mergeCell ref="V24:V25"/>
    <mergeCell ref="C26:C27"/>
    <mergeCell ref="D26:D27"/>
    <mergeCell ref="E26:E27"/>
    <mergeCell ref="F26:F27"/>
    <mergeCell ref="G26:G27"/>
    <mergeCell ref="H26:H27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  <mergeCell ref="L24:L25"/>
    <mergeCell ref="C24:C25"/>
    <mergeCell ref="D24:D25"/>
    <mergeCell ref="E24:E25"/>
    <mergeCell ref="F24:F25"/>
    <mergeCell ref="Q28:Q29"/>
    <mergeCell ref="R28:R29"/>
    <mergeCell ref="S28:S29"/>
    <mergeCell ref="T28:T29"/>
    <mergeCell ref="U28:U29"/>
    <mergeCell ref="V28:V29"/>
    <mergeCell ref="K28:K29"/>
    <mergeCell ref="L28:L29"/>
    <mergeCell ref="M28:M29"/>
    <mergeCell ref="N28:N29"/>
    <mergeCell ref="O28:O29"/>
    <mergeCell ref="P28:P29"/>
    <mergeCell ref="U26:U27"/>
    <mergeCell ref="V26:V27"/>
    <mergeCell ref="C28:C29"/>
    <mergeCell ref="D28:D29"/>
    <mergeCell ref="E28:E29"/>
    <mergeCell ref="F28:F29"/>
    <mergeCell ref="G28:G29"/>
    <mergeCell ref="H28:H29"/>
    <mergeCell ref="I28:I29"/>
    <mergeCell ref="J28:J29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U30:U31"/>
    <mergeCell ref="V30:V31"/>
    <mergeCell ref="C32:C33"/>
    <mergeCell ref="D32:D33"/>
    <mergeCell ref="E32:E33"/>
    <mergeCell ref="F32:F33"/>
    <mergeCell ref="G32:G33"/>
    <mergeCell ref="H32:H33"/>
    <mergeCell ref="M30:M31"/>
    <mergeCell ref="N30:N31"/>
    <mergeCell ref="O30:O31"/>
    <mergeCell ref="P30:P31"/>
    <mergeCell ref="Q30:Q31"/>
    <mergeCell ref="R30:R31"/>
    <mergeCell ref="G30:G31"/>
    <mergeCell ref="H30:H31"/>
    <mergeCell ref="I30:I31"/>
    <mergeCell ref="J30:J31"/>
    <mergeCell ref="K30:K31"/>
    <mergeCell ref="L30:L31"/>
    <mergeCell ref="C30:C31"/>
    <mergeCell ref="D30:D31"/>
    <mergeCell ref="E30:E31"/>
    <mergeCell ref="F30:F31"/>
    <mergeCell ref="U32:U33"/>
    <mergeCell ref="V32:V33"/>
    <mergeCell ref="A35:A50"/>
    <mergeCell ref="B35:B50"/>
    <mergeCell ref="C35:C36"/>
    <mergeCell ref="D35:D36"/>
    <mergeCell ref="E35:E36"/>
    <mergeCell ref="F35:F36"/>
    <mergeCell ref="G35:G36"/>
    <mergeCell ref="H35:H36"/>
    <mergeCell ref="O32:O33"/>
    <mergeCell ref="P32:P33"/>
    <mergeCell ref="Q32:Q33"/>
    <mergeCell ref="R32:R33"/>
    <mergeCell ref="S32:S33"/>
    <mergeCell ref="T32:T33"/>
    <mergeCell ref="I32:I33"/>
    <mergeCell ref="J32:J33"/>
    <mergeCell ref="K32:K33"/>
    <mergeCell ref="L32:L33"/>
    <mergeCell ref="M32:M33"/>
    <mergeCell ref="N32:N33"/>
    <mergeCell ref="A24:A34"/>
    <mergeCell ref="B24:B34"/>
    <mergeCell ref="Q37:Q38"/>
    <mergeCell ref="R37:R38"/>
    <mergeCell ref="S37:S38"/>
    <mergeCell ref="T37:T38"/>
    <mergeCell ref="U37:U38"/>
    <mergeCell ref="V37:V38"/>
    <mergeCell ref="S30:S31"/>
    <mergeCell ref="T30:T31"/>
    <mergeCell ref="K37:K38"/>
    <mergeCell ref="L37:L38"/>
    <mergeCell ref="M37:M38"/>
    <mergeCell ref="N37:N38"/>
    <mergeCell ref="O37:O38"/>
    <mergeCell ref="P37:P38"/>
    <mergeCell ref="U35:U36"/>
    <mergeCell ref="V35:V36"/>
    <mergeCell ref="C37:C38"/>
    <mergeCell ref="D37:D38"/>
    <mergeCell ref="E37:E38"/>
    <mergeCell ref="F37:F38"/>
    <mergeCell ref="G37:G38"/>
    <mergeCell ref="H37:H38"/>
    <mergeCell ref="I37:I38"/>
    <mergeCell ref="J37:J38"/>
    <mergeCell ref="O35:O36"/>
    <mergeCell ref="P35:P36"/>
    <mergeCell ref="Q35:Q36"/>
    <mergeCell ref="R35:R36"/>
    <mergeCell ref="S35:S36"/>
    <mergeCell ref="T35:T36"/>
    <mergeCell ref="I35:I36"/>
    <mergeCell ref="J35:J36"/>
    <mergeCell ref="K35:K36"/>
    <mergeCell ref="L35:L36"/>
    <mergeCell ref="M35:M36"/>
    <mergeCell ref="N35:N36"/>
    <mergeCell ref="U39:U40"/>
    <mergeCell ref="V39:V40"/>
    <mergeCell ref="C41:C42"/>
    <mergeCell ref="D41:D42"/>
    <mergeCell ref="E41:E42"/>
    <mergeCell ref="F41:F42"/>
    <mergeCell ref="G41:G42"/>
    <mergeCell ref="H41:H42"/>
    <mergeCell ref="I41:I42"/>
    <mergeCell ref="J41:J42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C39:C40"/>
    <mergeCell ref="D39:D40"/>
    <mergeCell ref="E39:E40"/>
    <mergeCell ref="F39:F40"/>
    <mergeCell ref="G39:G40"/>
    <mergeCell ref="H39:H40"/>
    <mergeCell ref="M43:M44"/>
    <mergeCell ref="N43:N44"/>
    <mergeCell ref="C43:C44"/>
    <mergeCell ref="D43:D44"/>
    <mergeCell ref="E43:E44"/>
    <mergeCell ref="F43:F44"/>
    <mergeCell ref="G43:G44"/>
    <mergeCell ref="H43:H44"/>
    <mergeCell ref="Q41:Q42"/>
    <mergeCell ref="R41:R42"/>
    <mergeCell ref="S41:S42"/>
    <mergeCell ref="T41:T42"/>
    <mergeCell ref="U41:U42"/>
    <mergeCell ref="V41:V42"/>
    <mergeCell ref="K41:K42"/>
    <mergeCell ref="L41:L42"/>
    <mergeCell ref="M41:M42"/>
    <mergeCell ref="N41:N42"/>
    <mergeCell ref="O41:O42"/>
    <mergeCell ref="P41:P42"/>
    <mergeCell ref="Q45:Q46"/>
    <mergeCell ref="R45:R46"/>
    <mergeCell ref="S45:S46"/>
    <mergeCell ref="T45:T46"/>
    <mergeCell ref="U45:U46"/>
    <mergeCell ref="V45:V46"/>
    <mergeCell ref="K45:K46"/>
    <mergeCell ref="L45:L46"/>
    <mergeCell ref="M45:M46"/>
    <mergeCell ref="N45:N46"/>
    <mergeCell ref="O45:O46"/>
    <mergeCell ref="P45:P46"/>
    <mergeCell ref="U43:U44"/>
    <mergeCell ref="V43:V44"/>
    <mergeCell ref="C45:C46"/>
    <mergeCell ref="D45:D46"/>
    <mergeCell ref="E45:E46"/>
    <mergeCell ref="F45:F46"/>
    <mergeCell ref="G45:G46"/>
    <mergeCell ref="H45:H46"/>
    <mergeCell ref="I45:I46"/>
    <mergeCell ref="J45:J46"/>
    <mergeCell ref="O43:O44"/>
    <mergeCell ref="P43:P44"/>
    <mergeCell ref="Q43:Q44"/>
    <mergeCell ref="R43:R44"/>
    <mergeCell ref="S43:S44"/>
    <mergeCell ref="T43:T44"/>
    <mergeCell ref="I43:I44"/>
    <mergeCell ref="J43:J44"/>
    <mergeCell ref="K43:K44"/>
    <mergeCell ref="L43:L44"/>
    <mergeCell ref="M53:M54"/>
    <mergeCell ref="N53:N54"/>
    <mergeCell ref="S51:S52"/>
    <mergeCell ref="T51:T52"/>
    <mergeCell ref="U51:U52"/>
    <mergeCell ref="V51:V52"/>
    <mergeCell ref="C53:C54"/>
    <mergeCell ref="D53:D54"/>
    <mergeCell ref="E53:E54"/>
    <mergeCell ref="F53:F54"/>
    <mergeCell ref="G53:G54"/>
    <mergeCell ref="H53:H54"/>
    <mergeCell ref="M51:M52"/>
    <mergeCell ref="N51:N52"/>
    <mergeCell ref="O51:O52"/>
    <mergeCell ref="P51:P52"/>
    <mergeCell ref="Q51:Q52"/>
    <mergeCell ref="R51:R52"/>
    <mergeCell ref="G51:G52"/>
    <mergeCell ref="H51:H52"/>
    <mergeCell ref="I51:I52"/>
    <mergeCell ref="J51:J52"/>
    <mergeCell ref="K51:K52"/>
    <mergeCell ref="L51:L52"/>
    <mergeCell ref="C51:C52"/>
    <mergeCell ref="D51:D52"/>
    <mergeCell ref="E51:E52"/>
    <mergeCell ref="F51:F52"/>
    <mergeCell ref="Q55:Q56"/>
    <mergeCell ref="R55:R56"/>
    <mergeCell ref="S55:S56"/>
    <mergeCell ref="T55:T56"/>
    <mergeCell ref="U55:U56"/>
    <mergeCell ref="V55:V56"/>
    <mergeCell ref="K55:K56"/>
    <mergeCell ref="L55:L56"/>
    <mergeCell ref="M55:M56"/>
    <mergeCell ref="N55:N56"/>
    <mergeCell ref="O55:O56"/>
    <mergeCell ref="P55:P56"/>
    <mergeCell ref="U53:U54"/>
    <mergeCell ref="V53:V54"/>
    <mergeCell ref="C55:C56"/>
    <mergeCell ref="D55:D56"/>
    <mergeCell ref="E55:E56"/>
    <mergeCell ref="F55:F56"/>
    <mergeCell ref="G55:G56"/>
    <mergeCell ref="H55:H56"/>
    <mergeCell ref="I55:I56"/>
    <mergeCell ref="J55:J56"/>
    <mergeCell ref="O53:O54"/>
    <mergeCell ref="P53:P54"/>
    <mergeCell ref="Q53:Q54"/>
    <mergeCell ref="R53:R54"/>
    <mergeCell ref="S53:S54"/>
    <mergeCell ref="T53:T54"/>
    <mergeCell ref="I53:I54"/>
    <mergeCell ref="J53:J54"/>
    <mergeCell ref="K53:K54"/>
    <mergeCell ref="L53:L54"/>
    <mergeCell ref="M60:M61"/>
    <mergeCell ref="N60:N61"/>
    <mergeCell ref="S58:S59"/>
    <mergeCell ref="T58:T59"/>
    <mergeCell ref="U58:U59"/>
    <mergeCell ref="V58:V59"/>
    <mergeCell ref="C60:C61"/>
    <mergeCell ref="D60:D61"/>
    <mergeCell ref="E60:E61"/>
    <mergeCell ref="F60:F61"/>
    <mergeCell ref="G60:G61"/>
    <mergeCell ref="H60:H61"/>
    <mergeCell ref="M58:M59"/>
    <mergeCell ref="N58:N59"/>
    <mergeCell ref="O58:O59"/>
    <mergeCell ref="P58:P59"/>
    <mergeCell ref="Q58:Q59"/>
    <mergeCell ref="R58:R59"/>
    <mergeCell ref="G58:G59"/>
    <mergeCell ref="H58:H59"/>
    <mergeCell ref="I58:I59"/>
    <mergeCell ref="J58:J59"/>
    <mergeCell ref="K58:K59"/>
    <mergeCell ref="L58:L59"/>
    <mergeCell ref="C58:C59"/>
    <mergeCell ref="D58:D59"/>
    <mergeCell ref="E58:E59"/>
    <mergeCell ref="F58:F59"/>
    <mergeCell ref="Q62:Q63"/>
    <mergeCell ref="R62:R63"/>
    <mergeCell ref="S62:S63"/>
    <mergeCell ref="T62:T63"/>
    <mergeCell ref="U62:U63"/>
    <mergeCell ref="V62:V63"/>
    <mergeCell ref="K62:K63"/>
    <mergeCell ref="L62:L63"/>
    <mergeCell ref="M62:M63"/>
    <mergeCell ref="N62:N63"/>
    <mergeCell ref="O62:O63"/>
    <mergeCell ref="P62:P63"/>
    <mergeCell ref="U60:U61"/>
    <mergeCell ref="V60:V61"/>
    <mergeCell ref="C62:C63"/>
    <mergeCell ref="D62:D63"/>
    <mergeCell ref="E62:E63"/>
    <mergeCell ref="F62:F63"/>
    <mergeCell ref="G62:G63"/>
    <mergeCell ref="H62:H63"/>
    <mergeCell ref="I62:I63"/>
    <mergeCell ref="J62:J63"/>
    <mergeCell ref="O60:O61"/>
    <mergeCell ref="P60:P61"/>
    <mergeCell ref="Q60:Q61"/>
    <mergeCell ref="R60:R61"/>
    <mergeCell ref="S60:S61"/>
    <mergeCell ref="T60:T61"/>
    <mergeCell ref="I60:I61"/>
    <mergeCell ref="J60:J61"/>
    <mergeCell ref="K60:K61"/>
    <mergeCell ref="L60:L61"/>
    <mergeCell ref="G66:G67"/>
    <mergeCell ref="H66:H67"/>
    <mergeCell ref="I66:I67"/>
    <mergeCell ref="J66:J67"/>
    <mergeCell ref="O64:O65"/>
    <mergeCell ref="P64:P65"/>
    <mergeCell ref="Q64:Q65"/>
    <mergeCell ref="R64:R65"/>
    <mergeCell ref="S64:S65"/>
    <mergeCell ref="T64:T65"/>
    <mergeCell ref="I64:I65"/>
    <mergeCell ref="J64:J65"/>
    <mergeCell ref="K64:K65"/>
    <mergeCell ref="L64:L65"/>
    <mergeCell ref="M64:M65"/>
    <mergeCell ref="N64:N65"/>
    <mergeCell ref="C64:C65"/>
    <mergeCell ref="D64:D65"/>
    <mergeCell ref="E64:E65"/>
    <mergeCell ref="F64:F65"/>
    <mergeCell ref="G64:G65"/>
    <mergeCell ref="H64:H65"/>
    <mergeCell ref="Q66:Q67"/>
    <mergeCell ref="R66:R67"/>
    <mergeCell ref="S66:S67"/>
    <mergeCell ref="T66:T67"/>
    <mergeCell ref="U66:U67"/>
    <mergeCell ref="V66:V67"/>
    <mergeCell ref="K66:K67"/>
    <mergeCell ref="L66:L67"/>
    <mergeCell ref="M66:M67"/>
    <mergeCell ref="N66:N67"/>
    <mergeCell ref="O66:O67"/>
    <mergeCell ref="P66:P67"/>
    <mergeCell ref="A51:A71"/>
    <mergeCell ref="B51:B71"/>
    <mergeCell ref="J74:J75"/>
    <mergeCell ref="K74:K75"/>
    <mergeCell ref="L74:L75"/>
    <mergeCell ref="M74:M75"/>
    <mergeCell ref="N74:N75"/>
    <mergeCell ref="O74:O75"/>
    <mergeCell ref="T72:T73"/>
    <mergeCell ref="U72:U73"/>
    <mergeCell ref="V72:V73"/>
    <mergeCell ref="C74:C75"/>
    <mergeCell ref="D74:D75"/>
    <mergeCell ref="E74:E75"/>
    <mergeCell ref="U64:U65"/>
    <mergeCell ref="V64:V65"/>
    <mergeCell ref="C66:C67"/>
    <mergeCell ref="D66:D67"/>
    <mergeCell ref="E66:E67"/>
    <mergeCell ref="F66:F67"/>
    <mergeCell ref="H74:H75"/>
    <mergeCell ref="I74:I75"/>
    <mergeCell ref="M72:M73"/>
    <mergeCell ref="N72:N73"/>
    <mergeCell ref="O72:O73"/>
    <mergeCell ref="Q72:Q73"/>
    <mergeCell ref="R72:R73"/>
    <mergeCell ref="S72:S73"/>
    <mergeCell ref="G72:G73"/>
    <mergeCell ref="H72:H73"/>
    <mergeCell ref="I72:I73"/>
    <mergeCell ref="J72:J73"/>
    <mergeCell ref="K72:K73"/>
    <mergeCell ref="L72:L73"/>
    <mergeCell ref="R76:R77"/>
    <mergeCell ref="S76:S77"/>
    <mergeCell ref="A72:A83"/>
    <mergeCell ref="B72:B83"/>
    <mergeCell ref="C72:C73"/>
    <mergeCell ref="D72:D73"/>
    <mergeCell ref="E72:E73"/>
    <mergeCell ref="F72:F73"/>
    <mergeCell ref="T76:T77"/>
    <mergeCell ref="U76:U77"/>
    <mergeCell ref="V76:V77"/>
    <mergeCell ref="C78:C79"/>
    <mergeCell ref="D78:D79"/>
    <mergeCell ref="E78:E79"/>
    <mergeCell ref="F78:F79"/>
    <mergeCell ref="G78:G79"/>
    <mergeCell ref="L76:L77"/>
    <mergeCell ref="M76:M77"/>
    <mergeCell ref="N76:N77"/>
    <mergeCell ref="O76:O77"/>
    <mergeCell ref="P76:P77"/>
    <mergeCell ref="Q76:Q77"/>
    <mergeCell ref="V74:V75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P74:P75"/>
    <mergeCell ref="Q74:Q75"/>
    <mergeCell ref="R74:R75"/>
    <mergeCell ref="S74:S75"/>
    <mergeCell ref="T74:T75"/>
    <mergeCell ref="U74:U75"/>
    <mergeCell ref="F74:F75"/>
    <mergeCell ref="G74:G75"/>
    <mergeCell ref="J80:J81"/>
    <mergeCell ref="K80:K81"/>
    <mergeCell ref="L80:L81"/>
    <mergeCell ref="M80:M81"/>
    <mergeCell ref="N80:N81"/>
    <mergeCell ref="O80:O81"/>
    <mergeCell ref="T78:T79"/>
    <mergeCell ref="U78:U79"/>
    <mergeCell ref="V78:V79"/>
    <mergeCell ref="C80:C81"/>
    <mergeCell ref="D80:D81"/>
    <mergeCell ref="E80:E81"/>
    <mergeCell ref="F80:F81"/>
    <mergeCell ref="G80:G81"/>
    <mergeCell ref="H80:H81"/>
    <mergeCell ref="I80:I81"/>
    <mergeCell ref="N78:N79"/>
    <mergeCell ref="O78:O79"/>
    <mergeCell ref="P78:P79"/>
    <mergeCell ref="Q78:Q79"/>
    <mergeCell ref="R78:R79"/>
    <mergeCell ref="S78:S79"/>
    <mergeCell ref="H78:H79"/>
    <mergeCell ref="I78:I79"/>
    <mergeCell ref="J78:J79"/>
    <mergeCell ref="K78:K79"/>
    <mergeCell ref="L78:L79"/>
    <mergeCell ref="M78:M79"/>
    <mergeCell ref="R82:R83"/>
    <mergeCell ref="S82:S83"/>
    <mergeCell ref="T82:T83"/>
    <mergeCell ref="U82:U83"/>
    <mergeCell ref="V82:V83"/>
    <mergeCell ref="A84:A101"/>
    <mergeCell ref="B84:B101"/>
    <mergeCell ref="C84:C85"/>
    <mergeCell ref="D84:D85"/>
    <mergeCell ref="E84:E85"/>
    <mergeCell ref="L82:L83"/>
    <mergeCell ref="M82:M83"/>
    <mergeCell ref="N82:N83"/>
    <mergeCell ref="O82:O83"/>
    <mergeCell ref="P82:P83"/>
    <mergeCell ref="Q82:Q83"/>
    <mergeCell ref="V80:V81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P80:P81"/>
    <mergeCell ref="Q80:Q81"/>
    <mergeCell ref="R80:R81"/>
    <mergeCell ref="S80:S81"/>
    <mergeCell ref="T80:T81"/>
    <mergeCell ref="U80:U81"/>
    <mergeCell ref="R84:R85"/>
    <mergeCell ref="S84:S85"/>
    <mergeCell ref="T84:T85"/>
    <mergeCell ref="U84:U85"/>
    <mergeCell ref="V84:V85"/>
    <mergeCell ref="C86:C87"/>
    <mergeCell ref="D86:D87"/>
    <mergeCell ref="E86:E87"/>
    <mergeCell ref="F86:F87"/>
    <mergeCell ref="G86:G87"/>
    <mergeCell ref="L84:L85"/>
    <mergeCell ref="M84:M85"/>
    <mergeCell ref="N84:N85"/>
    <mergeCell ref="O84:O85"/>
    <mergeCell ref="P84:P85"/>
    <mergeCell ref="Q84:Q85"/>
    <mergeCell ref="F84:F85"/>
    <mergeCell ref="G84:G85"/>
    <mergeCell ref="H84:H85"/>
    <mergeCell ref="I84:I85"/>
    <mergeCell ref="J84:J85"/>
    <mergeCell ref="K84:K85"/>
    <mergeCell ref="J88:J89"/>
    <mergeCell ref="K88:K89"/>
    <mergeCell ref="L88:L89"/>
    <mergeCell ref="M88:M89"/>
    <mergeCell ref="N88:N89"/>
    <mergeCell ref="O88:O89"/>
    <mergeCell ref="T86:T87"/>
    <mergeCell ref="U86:U87"/>
    <mergeCell ref="V86:V87"/>
    <mergeCell ref="C88:C89"/>
    <mergeCell ref="D88:D89"/>
    <mergeCell ref="E88:E89"/>
    <mergeCell ref="F88:F89"/>
    <mergeCell ref="G88:G89"/>
    <mergeCell ref="H88:H89"/>
    <mergeCell ref="I88:I89"/>
    <mergeCell ref="N86:N87"/>
    <mergeCell ref="O86:O87"/>
    <mergeCell ref="P86:P87"/>
    <mergeCell ref="Q86:Q87"/>
    <mergeCell ref="R86:R87"/>
    <mergeCell ref="S86:S87"/>
    <mergeCell ref="H86:H87"/>
    <mergeCell ref="I86:I87"/>
    <mergeCell ref="J86:J87"/>
    <mergeCell ref="K86:K87"/>
    <mergeCell ref="L86:L87"/>
    <mergeCell ref="M86:M87"/>
    <mergeCell ref="R90:R91"/>
    <mergeCell ref="S90:S91"/>
    <mergeCell ref="T90:T91"/>
    <mergeCell ref="U90:U91"/>
    <mergeCell ref="V90:V91"/>
    <mergeCell ref="C92:C93"/>
    <mergeCell ref="D92:D93"/>
    <mergeCell ref="E92:E93"/>
    <mergeCell ref="F92:F93"/>
    <mergeCell ref="G92:G93"/>
    <mergeCell ref="L90:L91"/>
    <mergeCell ref="M90:M91"/>
    <mergeCell ref="N90:N91"/>
    <mergeCell ref="O90:O91"/>
    <mergeCell ref="P90:P91"/>
    <mergeCell ref="Q90:Q91"/>
    <mergeCell ref="V88:V89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P88:P89"/>
    <mergeCell ref="Q88:Q89"/>
    <mergeCell ref="R88:R89"/>
    <mergeCell ref="S88:S89"/>
    <mergeCell ref="T88:T89"/>
    <mergeCell ref="U88:U89"/>
    <mergeCell ref="J94:J95"/>
    <mergeCell ref="K94:K95"/>
    <mergeCell ref="L94:L95"/>
    <mergeCell ref="M94:M95"/>
    <mergeCell ref="N94:N95"/>
    <mergeCell ref="O94:O95"/>
    <mergeCell ref="T92:T93"/>
    <mergeCell ref="U92:U93"/>
    <mergeCell ref="V92:V93"/>
    <mergeCell ref="C94:C95"/>
    <mergeCell ref="D94:D95"/>
    <mergeCell ref="E94:E95"/>
    <mergeCell ref="F94:F95"/>
    <mergeCell ref="G94:G95"/>
    <mergeCell ref="H94:H95"/>
    <mergeCell ref="I94:I95"/>
    <mergeCell ref="N92:N93"/>
    <mergeCell ref="O92:O93"/>
    <mergeCell ref="P92:P93"/>
    <mergeCell ref="Q92:Q93"/>
    <mergeCell ref="R92:R93"/>
    <mergeCell ref="S92:S93"/>
    <mergeCell ref="H92:H93"/>
    <mergeCell ref="I92:I93"/>
    <mergeCell ref="J92:J93"/>
    <mergeCell ref="K92:K93"/>
    <mergeCell ref="L92:L93"/>
    <mergeCell ref="M92:M93"/>
    <mergeCell ref="R96:R97"/>
    <mergeCell ref="S96:S97"/>
    <mergeCell ref="T96:T97"/>
    <mergeCell ref="U96:U97"/>
    <mergeCell ref="V96:V97"/>
    <mergeCell ref="C98:C99"/>
    <mergeCell ref="D98:D99"/>
    <mergeCell ref="E98:E99"/>
    <mergeCell ref="F98:F99"/>
    <mergeCell ref="G98:G99"/>
    <mergeCell ref="L96:L97"/>
    <mergeCell ref="M96:M97"/>
    <mergeCell ref="N96:N97"/>
    <mergeCell ref="O96:O97"/>
    <mergeCell ref="P96:P97"/>
    <mergeCell ref="Q96:Q97"/>
    <mergeCell ref="V94:V95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P94:P95"/>
    <mergeCell ref="Q94:Q95"/>
    <mergeCell ref="R94:R95"/>
    <mergeCell ref="S94:S95"/>
    <mergeCell ref="T94:T95"/>
    <mergeCell ref="U94:U95"/>
    <mergeCell ref="T98:T99"/>
    <mergeCell ref="U98:U99"/>
    <mergeCell ref="V98:V99"/>
    <mergeCell ref="A102:A104"/>
    <mergeCell ref="B102:B104"/>
    <mergeCell ref="A105:A107"/>
    <mergeCell ref="C105:C106"/>
    <mergeCell ref="D105:D106"/>
    <mergeCell ref="E105:E106"/>
    <mergeCell ref="F105:F106"/>
    <mergeCell ref="N98:N99"/>
    <mergeCell ref="O98:O99"/>
    <mergeCell ref="P98:P99"/>
    <mergeCell ref="Q98:Q99"/>
    <mergeCell ref="R98:R99"/>
    <mergeCell ref="S98:S99"/>
    <mergeCell ref="H98:H99"/>
    <mergeCell ref="I98:I99"/>
    <mergeCell ref="J98:J99"/>
    <mergeCell ref="K98:K99"/>
    <mergeCell ref="L98:L99"/>
    <mergeCell ref="M98:M99"/>
    <mergeCell ref="S105:S106"/>
    <mergeCell ref="T105:T106"/>
    <mergeCell ref="U105:U106"/>
    <mergeCell ref="V105:V106"/>
    <mergeCell ref="A108:A112"/>
    <mergeCell ref="B108:B112"/>
    <mergeCell ref="C108:C109"/>
    <mergeCell ref="D108:D109"/>
    <mergeCell ref="E108:E109"/>
    <mergeCell ref="F108:F109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S108:S109"/>
    <mergeCell ref="T108:T109"/>
    <mergeCell ref="U108:U109"/>
    <mergeCell ref="V108:V109"/>
    <mergeCell ref="C110:C111"/>
    <mergeCell ref="D110:D111"/>
    <mergeCell ref="E110:E111"/>
    <mergeCell ref="F110:F111"/>
    <mergeCell ref="G110:G111"/>
    <mergeCell ref="H110:H111"/>
    <mergeCell ref="M108:M109"/>
    <mergeCell ref="N108:N109"/>
    <mergeCell ref="O108:O109"/>
    <mergeCell ref="P108:P109"/>
    <mergeCell ref="Q108:Q109"/>
    <mergeCell ref="R108:R109"/>
    <mergeCell ref="G108:G109"/>
    <mergeCell ref="H108:H109"/>
    <mergeCell ref="I108:I109"/>
    <mergeCell ref="J108:J109"/>
    <mergeCell ref="K108:K109"/>
    <mergeCell ref="L108:L109"/>
    <mergeCell ref="U110:U111"/>
    <mergeCell ref="V110:V111"/>
    <mergeCell ref="A113:A115"/>
    <mergeCell ref="B113:B115"/>
    <mergeCell ref="A116:A126"/>
    <mergeCell ref="B116:B126"/>
    <mergeCell ref="C116:C117"/>
    <mergeCell ref="D116:D117"/>
    <mergeCell ref="E116:E117"/>
    <mergeCell ref="F116:F117"/>
    <mergeCell ref="O110:O111"/>
    <mergeCell ref="P110:P111"/>
    <mergeCell ref="Q110:Q111"/>
    <mergeCell ref="R110:R111"/>
    <mergeCell ref="S110:S111"/>
    <mergeCell ref="T110:T111"/>
    <mergeCell ref="I110:I111"/>
    <mergeCell ref="J110:J111"/>
    <mergeCell ref="K110:K111"/>
    <mergeCell ref="L110:L111"/>
    <mergeCell ref="M110:M111"/>
    <mergeCell ref="N110:N111"/>
    <mergeCell ref="S116:S117"/>
    <mergeCell ref="T116:T117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M118:M119"/>
    <mergeCell ref="N118:N119"/>
    <mergeCell ref="U116:U117"/>
    <mergeCell ref="V116:V117"/>
    <mergeCell ref="C118:C119"/>
    <mergeCell ref="D118:D119"/>
    <mergeCell ref="E118:E119"/>
    <mergeCell ref="F118:F119"/>
    <mergeCell ref="G118:G119"/>
    <mergeCell ref="H118:H119"/>
    <mergeCell ref="M116:M117"/>
    <mergeCell ref="N116:N117"/>
    <mergeCell ref="O116:O117"/>
    <mergeCell ref="P116:P117"/>
    <mergeCell ref="Q116:Q117"/>
    <mergeCell ref="R116:R117"/>
    <mergeCell ref="G116:G117"/>
    <mergeCell ref="H116:H117"/>
    <mergeCell ref="I116:I117"/>
    <mergeCell ref="J116:J117"/>
    <mergeCell ref="K116:K117"/>
    <mergeCell ref="L116:L117"/>
    <mergeCell ref="U118:U119"/>
    <mergeCell ref="V118:V119"/>
    <mergeCell ref="O118:O119"/>
    <mergeCell ref="P118:P119"/>
    <mergeCell ref="Q118:Q119"/>
    <mergeCell ref="R118:R119"/>
    <mergeCell ref="S118:S119"/>
    <mergeCell ref="T118:T119"/>
    <mergeCell ref="I118:I119"/>
    <mergeCell ref="J118:J119"/>
    <mergeCell ref="K118:K119"/>
    <mergeCell ref="L118:L119"/>
    <mergeCell ref="M122:M123"/>
    <mergeCell ref="N122:N123"/>
    <mergeCell ref="C122:C123"/>
    <mergeCell ref="D122:D123"/>
    <mergeCell ref="E122:E123"/>
    <mergeCell ref="F122:F123"/>
    <mergeCell ref="G122:G123"/>
    <mergeCell ref="H122:H123"/>
    <mergeCell ref="Q120:Q121"/>
    <mergeCell ref="R120:R121"/>
    <mergeCell ref="S120:S121"/>
    <mergeCell ref="T120:T121"/>
    <mergeCell ref="U120:U121"/>
    <mergeCell ref="V120:V121"/>
    <mergeCell ref="K120:K121"/>
    <mergeCell ref="L120:L121"/>
    <mergeCell ref="M120:M121"/>
    <mergeCell ref="N120:N121"/>
    <mergeCell ref="O120:O121"/>
    <mergeCell ref="P120:P121"/>
    <mergeCell ref="Q124:Q125"/>
    <mergeCell ref="R124:R125"/>
    <mergeCell ref="S124:S125"/>
    <mergeCell ref="T124:T125"/>
    <mergeCell ref="U124:U125"/>
    <mergeCell ref="V124:V125"/>
    <mergeCell ref="K124:K125"/>
    <mergeCell ref="L124:L125"/>
    <mergeCell ref="M124:M125"/>
    <mergeCell ref="N124:N125"/>
    <mergeCell ref="O124:O125"/>
    <mergeCell ref="P124:P125"/>
    <mergeCell ref="U122:U123"/>
    <mergeCell ref="V122:V123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O122:O123"/>
    <mergeCell ref="P122:P123"/>
    <mergeCell ref="Q122:Q123"/>
    <mergeCell ref="R122:R123"/>
    <mergeCell ref="S122:S123"/>
    <mergeCell ref="T122:T123"/>
    <mergeCell ref="I122:I123"/>
    <mergeCell ref="J122:J123"/>
    <mergeCell ref="K122:K123"/>
    <mergeCell ref="L122:L123"/>
    <mergeCell ref="M129:M130"/>
    <mergeCell ref="N129:N130"/>
    <mergeCell ref="S127:S128"/>
    <mergeCell ref="T127:T128"/>
    <mergeCell ref="U127:U128"/>
    <mergeCell ref="V127:V128"/>
    <mergeCell ref="C129:C130"/>
    <mergeCell ref="D129:D130"/>
    <mergeCell ref="E129:E130"/>
    <mergeCell ref="F129:F130"/>
    <mergeCell ref="G129:G130"/>
    <mergeCell ref="H129:H130"/>
    <mergeCell ref="M127:M128"/>
    <mergeCell ref="N127:N128"/>
    <mergeCell ref="O127:O128"/>
    <mergeCell ref="P127:P128"/>
    <mergeCell ref="Q127:Q128"/>
    <mergeCell ref="R127:R128"/>
    <mergeCell ref="G127:G128"/>
    <mergeCell ref="H127:H128"/>
    <mergeCell ref="I127:I128"/>
    <mergeCell ref="J127:J128"/>
    <mergeCell ref="K127:K128"/>
    <mergeCell ref="L127:L128"/>
    <mergeCell ref="C127:C128"/>
    <mergeCell ref="D127:D128"/>
    <mergeCell ref="E127:E128"/>
    <mergeCell ref="F127:F128"/>
    <mergeCell ref="Q131:Q132"/>
    <mergeCell ref="R131:R132"/>
    <mergeCell ref="S131:S132"/>
    <mergeCell ref="T131:T132"/>
    <mergeCell ref="U131:U132"/>
    <mergeCell ref="V131:V132"/>
    <mergeCell ref="K131:K132"/>
    <mergeCell ref="L131:L132"/>
    <mergeCell ref="M131:M132"/>
    <mergeCell ref="N131:N132"/>
    <mergeCell ref="O131:O132"/>
    <mergeCell ref="P131:P132"/>
    <mergeCell ref="U129:U130"/>
    <mergeCell ref="V129:V130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O129:O130"/>
    <mergeCell ref="P129:P130"/>
    <mergeCell ref="Q129:Q130"/>
    <mergeCell ref="R129:R130"/>
    <mergeCell ref="S129:S130"/>
    <mergeCell ref="T129:T130"/>
    <mergeCell ref="I129:I130"/>
    <mergeCell ref="J129:J130"/>
    <mergeCell ref="K129:K130"/>
    <mergeCell ref="L129:L130"/>
    <mergeCell ref="S133:S134"/>
    <mergeCell ref="T133:T134"/>
    <mergeCell ref="U133:U134"/>
    <mergeCell ref="V133:V134"/>
    <mergeCell ref="C135:C136"/>
    <mergeCell ref="D135:D136"/>
    <mergeCell ref="E135:E136"/>
    <mergeCell ref="F135:F136"/>
    <mergeCell ref="G135:G136"/>
    <mergeCell ref="H135:H136"/>
    <mergeCell ref="M133:M134"/>
    <mergeCell ref="N133:N134"/>
    <mergeCell ref="O133:O134"/>
    <mergeCell ref="P133:P134"/>
    <mergeCell ref="Q133:Q134"/>
    <mergeCell ref="R133:R134"/>
    <mergeCell ref="G133:G134"/>
    <mergeCell ref="H133:H134"/>
    <mergeCell ref="I133:I134"/>
    <mergeCell ref="J133:J134"/>
    <mergeCell ref="K133:K134"/>
    <mergeCell ref="L133:L134"/>
    <mergeCell ref="C133:C134"/>
    <mergeCell ref="D133:D134"/>
    <mergeCell ref="E133:E134"/>
    <mergeCell ref="F133:F134"/>
    <mergeCell ref="U135:U136"/>
    <mergeCell ref="V135:V136"/>
    <mergeCell ref="A140:A152"/>
    <mergeCell ref="B140:B152"/>
    <mergeCell ref="C141:C142"/>
    <mergeCell ref="D141:D142"/>
    <mergeCell ref="E141:E142"/>
    <mergeCell ref="F141:F142"/>
    <mergeCell ref="G141:G142"/>
    <mergeCell ref="H141:H142"/>
    <mergeCell ref="O135:O136"/>
    <mergeCell ref="P135:P136"/>
    <mergeCell ref="Q135:Q136"/>
    <mergeCell ref="R135:R136"/>
    <mergeCell ref="S135:S136"/>
    <mergeCell ref="T135:T136"/>
    <mergeCell ref="I135:I136"/>
    <mergeCell ref="J135:J136"/>
    <mergeCell ref="K135:K136"/>
    <mergeCell ref="L135:L136"/>
    <mergeCell ref="M135:M136"/>
    <mergeCell ref="N135:N136"/>
    <mergeCell ref="A127:A139"/>
    <mergeCell ref="B127:B139"/>
    <mergeCell ref="M145:M146"/>
    <mergeCell ref="N145:N146"/>
    <mergeCell ref="C145:C146"/>
    <mergeCell ref="D145:D146"/>
    <mergeCell ref="E145:E146"/>
    <mergeCell ref="F145:F146"/>
    <mergeCell ref="G145:G146"/>
    <mergeCell ref="H145:H146"/>
    <mergeCell ref="O143:O144"/>
    <mergeCell ref="P143:P144"/>
    <mergeCell ref="U141:U142"/>
    <mergeCell ref="V141:V142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O141:O142"/>
    <mergeCell ref="P141:P142"/>
    <mergeCell ref="Q141:Q142"/>
    <mergeCell ref="R141:R142"/>
    <mergeCell ref="S141:S142"/>
    <mergeCell ref="T141:T142"/>
    <mergeCell ref="I141:I142"/>
    <mergeCell ref="J141:J142"/>
    <mergeCell ref="K141:K142"/>
    <mergeCell ref="L141:L142"/>
    <mergeCell ref="M141:M142"/>
    <mergeCell ref="N141:N142"/>
    <mergeCell ref="Q143:Q144"/>
    <mergeCell ref="R143:R144"/>
    <mergeCell ref="S143:S144"/>
    <mergeCell ref="T143:T144"/>
    <mergeCell ref="U143:U144"/>
    <mergeCell ref="V143:V144"/>
    <mergeCell ref="K143:K144"/>
    <mergeCell ref="L143:L144"/>
    <mergeCell ref="M143:M144"/>
    <mergeCell ref="N143:N144"/>
    <mergeCell ref="U145:U146"/>
    <mergeCell ref="V145:V146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O145:O146"/>
    <mergeCell ref="P145:P146"/>
    <mergeCell ref="Q145:Q146"/>
    <mergeCell ref="R145:R146"/>
    <mergeCell ref="S145:S146"/>
    <mergeCell ref="T145:T146"/>
    <mergeCell ref="I145:I146"/>
    <mergeCell ref="J145:J146"/>
    <mergeCell ref="K145:K146"/>
    <mergeCell ref="L145:L146"/>
    <mergeCell ref="M151:M152"/>
    <mergeCell ref="N151:N152"/>
    <mergeCell ref="C151:C152"/>
    <mergeCell ref="D151:D152"/>
    <mergeCell ref="E151:E152"/>
    <mergeCell ref="F151:F152"/>
    <mergeCell ref="G151:G152"/>
    <mergeCell ref="H151:H152"/>
    <mergeCell ref="S156:S157"/>
    <mergeCell ref="T156:T157"/>
    <mergeCell ref="U156:U157"/>
    <mergeCell ref="V156:V157"/>
    <mergeCell ref="Q147:Q148"/>
    <mergeCell ref="R147:R148"/>
    <mergeCell ref="S147:S148"/>
    <mergeCell ref="T147:T148"/>
    <mergeCell ref="U147:U148"/>
    <mergeCell ref="V147:V148"/>
    <mergeCell ref="K147:K148"/>
    <mergeCell ref="L147:L148"/>
    <mergeCell ref="M147:M148"/>
    <mergeCell ref="N147:N148"/>
    <mergeCell ref="O147:O148"/>
    <mergeCell ref="P147:P148"/>
    <mergeCell ref="M156:M157"/>
    <mergeCell ref="N156:N157"/>
    <mergeCell ref="O156:O157"/>
    <mergeCell ref="P156:P157"/>
    <mergeCell ref="Q156:Q157"/>
    <mergeCell ref="R156:R157"/>
    <mergeCell ref="G156:G157"/>
    <mergeCell ref="H156:H157"/>
    <mergeCell ref="I156:I157"/>
    <mergeCell ref="J156:J157"/>
    <mergeCell ref="K156:K157"/>
    <mergeCell ref="L156:L157"/>
    <mergeCell ref="U151:U152"/>
    <mergeCell ref="V151:V152"/>
    <mergeCell ref="A153:A155"/>
    <mergeCell ref="B153:B155"/>
    <mergeCell ref="A156:A162"/>
    <mergeCell ref="B156:B162"/>
    <mergeCell ref="C156:C157"/>
    <mergeCell ref="D156:D157"/>
    <mergeCell ref="E156:E157"/>
    <mergeCell ref="F156:F157"/>
    <mergeCell ref="O151:O152"/>
    <mergeCell ref="P151:P152"/>
    <mergeCell ref="Q151:Q152"/>
    <mergeCell ref="R151:R152"/>
    <mergeCell ref="S151:S152"/>
    <mergeCell ref="T151:T152"/>
    <mergeCell ref="I151:I152"/>
    <mergeCell ref="J151:J152"/>
    <mergeCell ref="K151:K152"/>
    <mergeCell ref="L151:L152"/>
    <mergeCell ref="U158:U159"/>
    <mergeCell ref="V158:V159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O158:O159"/>
    <mergeCell ref="P158:P159"/>
    <mergeCell ref="Q158:Q159"/>
    <mergeCell ref="R158:R159"/>
    <mergeCell ref="S158:S159"/>
    <mergeCell ref="T158:T159"/>
    <mergeCell ref="I158:I159"/>
    <mergeCell ref="J158:J159"/>
    <mergeCell ref="K158:K159"/>
    <mergeCell ref="L158:L159"/>
    <mergeCell ref="M158:M159"/>
    <mergeCell ref="N158:N159"/>
    <mergeCell ref="C158:C159"/>
    <mergeCell ref="D158:D159"/>
    <mergeCell ref="E158:E159"/>
    <mergeCell ref="F158:F159"/>
    <mergeCell ref="G158:G159"/>
    <mergeCell ref="H158:H159"/>
    <mergeCell ref="N163:N164"/>
    <mergeCell ref="O163:O164"/>
    <mergeCell ref="W161:W162"/>
    <mergeCell ref="A163:A189"/>
    <mergeCell ref="B163:B189"/>
    <mergeCell ref="C163:C164"/>
    <mergeCell ref="D163:D164"/>
    <mergeCell ref="E163:E164"/>
    <mergeCell ref="F163:F164"/>
    <mergeCell ref="G163:G164"/>
    <mergeCell ref="H163:H164"/>
    <mergeCell ref="I163:I164"/>
    <mergeCell ref="Q161:Q162"/>
    <mergeCell ref="R161:R162"/>
    <mergeCell ref="S161:S162"/>
    <mergeCell ref="T161:T162"/>
    <mergeCell ref="U161:U162"/>
    <mergeCell ref="V161:V162"/>
    <mergeCell ref="K161:K162"/>
    <mergeCell ref="L161:L162"/>
    <mergeCell ref="M161:M162"/>
    <mergeCell ref="N161:N162"/>
    <mergeCell ref="O161:O162"/>
    <mergeCell ref="P161:P162"/>
    <mergeCell ref="R165:R166"/>
    <mergeCell ref="S165:S166"/>
    <mergeCell ref="T165:T166"/>
    <mergeCell ref="U165:U166"/>
    <mergeCell ref="V165:V166"/>
    <mergeCell ref="C167:C168"/>
    <mergeCell ref="D167:D168"/>
    <mergeCell ref="E167:E168"/>
    <mergeCell ref="F167:F168"/>
    <mergeCell ref="G167:G168"/>
    <mergeCell ref="L165:L166"/>
    <mergeCell ref="M165:M166"/>
    <mergeCell ref="N165:N166"/>
    <mergeCell ref="O165:O166"/>
    <mergeCell ref="P165:P166"/>
    <mergeCell ref="Q165:Q166"/>
    <mergeCell ref="V163:V164"/>
    <mergeCell ref="C165:C166"/>
    <mergeCell ref="D165:D166"/>
    <mergeCell ref="E165:E166"/>
    <mergeCell ref="F165:F166"/>
    <mergeCell ref="G165:G166"/>
    <mergeCell ref="H165:H166"/>
    <mergeCell ref="I165:I166"/>
    <mergeCell ref="J165:J166"/>
    <mergeCell ref="K165:K166"/>
    <mergeCell ref="P163:P164"/>
    <mergeCell ref="Q163:Q164"/>
    <mergeCell ref="R163:R164"/>
    <mergeCell ref="S163:S164"/>
    <mergeCell ref="T163:T164"/>
    <mergeCell ref="U163:U164"/>
    <mergeCell ref="J163:J164"/>
    <mergeCell ref="K163:K164"/>
    <mergeCell ref="L163:L164"/>
    <mergeCell ref="M163:M164"/>
    <mergeCell ref="J169:J170"/>
    <mergeCell ref="K169:K170"/>
    <mergeCell ref="L169:L170"/>
    <mergeCell ref="M169:M170"/>
    <mergeCell ref="N169:N170"/>
    <mergeCell ref="O169:O170"/>
    <mergeCell ref="T167:T168"/>
    <mergeCell ref="U167:U168"/>
    <mergeCell ref="V167:V168"/>
    <mergeCell ref="C169:C170"/>
    <mergeCell ref="D169:D170"/>
    <mergeCell ref="E169:E170"/>
    <mergeCell ref="F169:F170"/>
    <mergeCell ref="G169:G170"/>
    <mergeCell ref="H169:H170"/>
    <mergeCell ref="I169:I170"/>
    <mergeCell ref="N167:N168"/>
    <mergeCell ref="O167:O168"/>
    <mergeCell ref="P167:P168"/>
    <mergeCell ref="Q167:Q168"/>
    <mergeCell ref="R167:R168"/>
    <mergeCell ref="S167:S168"/>
    <mergeCell ref="H167:H168"/>
    <mergeCell ref="I167:I168"/>
    <mergeCell ref="J167:J168"/>
    <mergeCell ref="K167:K168"/>
    <mergeCell ref="L167:L168"/>
    <mergeCell ref="M167:M168"/>
    <mergeCell ref="R171:R172"/>
    <mergeCell ref="S171:S172"/>
    <mergeCell ref="T171:T172"/>
    <mergeCell ref="U171:U172"/>
    <mergeCell ref="V171:V172"/>
    <mergeCell ref="C173:C174"/>
    <mergeCell ref="D173:D174"/>
    <mergeCell ref="E173:E174"/>
    <mergeCell ref="F173:F174"/>
    <mergeCell ref="G173:G174"/>
    <mergeCell ref="L171:L172"/>
    <mergeCell ref="M171:M172"/>
    <mergeCell ref="N171:N172"/>
    <mergeCell ref="O171:O172"/>
    <mergeCell ref="P171:P172"/>
    <mergeCell ref="Q171:Q172"/>
    <mergeCell ref="V169:V170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P169:P170"/>
    <mergeCell ref="Q169:Q170"/>
    <mergeCell ref="R169:R170"/>
    <mergeCell ref="S169:S170"/>
    <mergeCell ref="T169:T170"/>
    <mergeCell ref="U169:U170"/>
    <mergeCell ref="J175:J176"/>
    <mergeCell ref="K175:K176"/>
    <mergeCell ref="L175:L176"/>
    <mergeCell ref="M175:M176"/>
    <mergeCell ref="N175:N176"/>
    <mergeCell ref="O175:O176"/>
    <mergeCell ref="T173:T174"/>
    <mergeCell ref="U173:U174"/>
    <mergeCell ref="V173:V174"/>
    <mergeCell ref="C175:C176"/>
    <mergeCell ref="D175:D176"/>
    <mergeCell ref="E175:E176"/>
    <mergeCell ref="F175:F176"/>
    <mergeCell ref="G175:G176"/>
    <mergeCell ref="H175:H176"/>
    <mergeCell ref="I175:I176"/>
    <mergeCell ref="N173:N174"/>
    <mergeCell ref="O173:O174"/>
    <mergeCell ref="P173:P174"/>
    <mergeCell ref="Q173:Q174"/>
    <mergeCell ref="R173:R174"/>
    <mergeCell ref="S173:S174"/>
    <mergeCell ref="H173:H174"/>
    <mergeCell ref="I173:I174"/>
    <mergeCell ref="J173:J174"/>
    <mergeCell ref="K173:K174"/>
    <mergeCell ref="L173:L174"/>
    <mergeCell ref="M173:M174"/>
    <mergeCell ref="R177:R178"/>
    <mergeCell ref="S177:S178"/>
    <mergeCell ref="T177:T178"/>
    <mergeCell ref="U177:U178"/>
    <mergeCell ref="V177:V178"/>
    <mergeCell ref="C181:C182"/>
    <mergeCell ref="D181:D182"/>
    <mergeCell ref="E181:E182"/>
    <mergeCell ref="F181:F182"/>
    <mergeCell ref="G181:G182"/>
    <mergeCell ref="L177:L178"/>
    <mergeCell ref="M177:M178"/>
    <mergeCell ref="N177:N178"/>
    <mergeCell ref="O177:O178"/>
    <mergeCell ref="P177:P178"/>
    <mergeCell ref="Q177:Q178"/>
    <mergeCell ref="V175:V176"/>
    <mergeCell ref="C177:C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P175:P176"/>
    <mergeCell ref="Q175:Q176"/>
    <mergeCell ref="R175:R176"/>
    <mergeCell ref="S175:S176"/>
    <mergeCell ref="T175:T176"/>
    <mergeCell ref="U175:U176"/>
    <mergeCell ref="J183:J184"/>
    <mergeCell ref="K183:K184"/>
    <mergeCell ref="L183:L184"/>
    <mergeCell ref="M183:M184"/>
    <mergeCell ref="N183:N184"/>
    <mergeCell ref="O183:O184"/>
    <mergeCell ref="T181:T182"/>
    <mergeCell ref="U181:U182"/>
    <mergeCell ref="V181:V182"/>
    <mergeCell ref="C183:C184"/>
    <mergeCell ref="D183:D184"/>
    <mergeCell ref="E183:E184"/>
    <mergeCell ref="F183:F184"/>
    <mergeCell ref="G183:G184"/>
    <mergeCell ref="H183:H184"/>
    <mergeCell ref="I183:I184"/>
    <mergeCell ref="N181:N182"/>
    <mergeCell ref="O181:O182"/>
    <mergeCell ref="P181:P182"/>
    <mergeCell ref="Q181:Q182"/>
    <mergeCell ref="R181:R182"/>
    <mergeCell ref="S181:S182"/>
    <mergeCell ref="H181:H182"/>
    <mergeCell ref="I181:I182"/>
    <mergeCell ref="J181:J182"/>
    <mergeCell ref="K181:K182"/>
    <mergeCell ref="L181:L182"/>
    <mergeCell ref="M181:M182"/>
    <mergeCell ref="R185:R186"/>
    <mergeCell ref="S185:S186"/>
    <mergeCell ref="T185:T186"/>
    <mergeCell ref="U185:U186"/>
    <mergeCell ref="V185:V186"/>
    <mergeCell ref="A190:A197"/>
    <mergeCell ref="B190:B197"/>
    <mergeCell ref="C190:C191"/>
    <mergeCell ref="D190:D191"/>
    <mergeCell ref="E190:E191"/>
    <mergeCell ref="L185:L186"/>
    <mergeCell ref="M185:M186"/>
    <mergeCell ref="N185:N186"/>
    <mergeCell ref="O185:O186"/>
    <mergeCell ref="P185:P186"/>
    <mergeCell ref="Q185:Q186"/>
    <mergeCell ref="V183:V184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P183:P184"/>
    <mergeCell ref="Q183:Q184"/>
    <mergeCell ref="R183:R184"/>
    <mergeCell ref="S183:S184"/>
    <mergeCell ref="T183:T184"/>
    <mergeCell ref="U183:U184"/>
    <mergeCell ref="R190:R191"/>
    <mergeCell ref="S190:S191"/>
    <mergeCell ref="T190:T191"/>
    <mergeCell ref="U190:U191"/>
    <mergeCell ref="V190:V191"/>
    <mergeCell ref="C192:C193"/>
    <mergeCell ref="D192:D193"/>
    <mergeCell ref="E192:E193"/>
    <mergeCell ref="F192:F193"/>
    <mergeCell ref="G192:G193"/>
    <mergeCell ref="L190:L191"/>
    <mergeCell ref="M190:M191"/>
    <mergeCell ref="N190:N191"/>
    <mergeCell ref="O190:O191"/>
    <mergeCell ref="P190:P191"/>
    <mergeCell ref="Q190:Q191"/>
    <mergeCell ref="F190:F191"/>
    <mergeCell ref="G190:G191"/>
    <mergeCell ref="H190:H191"/>
    <mergeCell ref="I190:I191"/>
    <mergeCell ref="J190:J191"/>
    <mergeCell ref="K190:K191"/>
    <mergeCell ref="J194:J195"/>
    <mergeCell ref="K194:K195"/>
    <mergeCell ref="L194:L195"/>
    <mergeCell ref="M194:M195"/>
    <mergeCell ref="N194:N195"/>
    <mergeCell ref="O194:O195"/>
    <mergeCell ref="T192:T193"/>
    <mergeCell ref="U192:U193"/>
    <mergeCell ref="V192:V193"/>
    <mergeCell ref="C194:C195"/>
    <mergeCell ref="D194:D195"/>
    <mergeCell ref="E194:E195"/>
    <mergeCell ref="F194:F195"/>
    <mergeCell ref="G194:G195"/>
    <mergeCell ref="H194:H195"/>
    <mergeCell ref="I194:I195"/>
    <mergeCell ref="N192:N193"/>
    <mergeCell ref="O192:O193"/>
    <mergeCell ref="P192:P193"/>
    <mergeCell ref="Q192:Q193"/>
    <mergeCell ref="R192:R193"/>
    <mergeCell ref="S192:S193"/>
    <mergeCell ref="H192:H193"/>
    <mergeCell ref="I192:I193"/>
    <mergeCell ref="J192:J193"/>
    <mergeCell ref="K192:K193"/>
    <mergeCell ref="L192:L193"/>
    <mergeCell ref="M192:M193"/>
    <mergeCell ref="R196:R197"/>
    <mergeCell ref="S196:S197"/>
    <mergeCell ref="T196:T197"/>
    <mergeCell ref="U196:U197"/>
    <mergeCell ref="V196:V197"/>
    <mergeCell ref="A198:A210"/>
    <mergeCell ref="B198:B210"/>
    <mergeCell ref="C198:C199"/>
    <mergeCell ref="D198:D199"/>
    <mergeCell ref="E198:E199"/>
    <mergeCell ref="L196:L197"/>
    <mergeCell ref="M196:M197"/>
    <mergeCell ref="N196:N197"/>
    <mergeCell ref="O196:O197"/>
    <mergeCell ref="P196:P197"/>
    <mergeCell ref="Q196:Q197"/>
    <mergeCell ref="V194:V195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P194:P195"/>
    <mergeCell ref="Q194:Q195"/>
    <mergeCell ref="R194:R195"/>
    <mergeCell ref="S194:S195"/>
    <mergeCell ref="T194:T195"/>
    <mergeCell ref="U194:U195"/>
    <mergeCell ref="R198:R199"/>
    <mergeCell ref="S198:S199"/>
    <mergeCell ref="T198:T199"/>
    <mergeCell ref="U198:U199"/>
    <mergeCell ref="V198:V199"/>
    <mergeCell ref="C200:C201"/>
    <mergeCell ref="D200:D201"/>
    <mergeCell ref="E200:E201"/>
    <mergeCell ref="F200:F201"/>
    <mergeCell ref="G200:G201"/>
    <mergeCell ref="L198:L199"/>
    <mergeCell ref="M198:M199"/>
    <mergeCell ref="N198:N199"/>
    <mergeCell ref="O198:O199"/>
    <mergeCell ref="P198:P199"/>
    <mergeCell ref="Q198:Q199"/>
    <mergeCell ref="F198:F199"/>
    <mergeCell ref="G198:G199"/>
    <mergeCell ref="H198:H199"/>
    <mergeCell ref="I198:I199"/>
    <mergeCell ref="J198:J199"/>
    <mergeCell ref="K198:K199"/>
    <mergeCell ref="J202:J203"/>
    <mergeCell ref="K202:K203"/>
    <mergeCell ref="L202:L203"/>
    <mergeCell ref="M202:M203"/>
    <mergeCell ref="N202:N203"/>
    <mergeCell ref="O202:O203"/>
    <mergeCell ref="T200:T201"/>
    <mergeCell ref="U200:U201"/>
    <mergeCell ref="V200:V201"/>
    <mergeCell ref="C202:C203"/>
    <mergeCell ref="D202:D203"/>
    <mergeCell ref="E202:E203"/>
    <mergeCell ref="F202:F203"/>
    <mergeCell ref="G202:G203"/>
    <mergeCell ref="H202:H203"/>
    <mergeCell ref="I202:I203"/>
    <mergeCell ref="N200:N201"/>
    <mergeCell ref="O200:O201"/>
    <mergeCell ref="P200:P201"/>
    <mergeCell ref="Q200:Q201"/>
    <mergeCell ref="R200:R201"/>
    <mergeCell ref="S200:S201"/>
    <mergeCell ref="H200:H201"/>
    <mergeCell ref="I200:I201"/>
    <mergeCell ref="J200:J201"/>
    <mergeCell ref="K200:K201"/>
    <mergeCell ref="L200:L201"/>
    <mergeCell ref="M200:M201"/>
    <mergeCell ref="R204:R205"/>
    <mergeCell ref="S204:S205"/>
    <mergeCell ref="T204:T205"/>
    <mergeCell ref="U204:U205"/>
    <mergeCell ref="V204:V205"/>
    <mergeCell ref="C206:C207"/>
    <mergeCell ref="D206:D207"/>
    <mergeCell ref="E206:E207"/>
    <mergeCell ref="F206:F207"/>
    <mergeCell ref="G206:G207"/>
    <mergeCell ref="L204:L205"/>
    <mergeCell ref="M204:M205"/>
    <mergeCell ref="N204:N205"/>
    <mergeCell ref="O204:O205"/>
    <mergeCell ref="P204:P205"/>
    <mergeCell ref="Q204:Q205"/>
    <mergeCell ref="V202:V203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P202:P203"/>
    <mergeCell ref="Q202:Q203"/>
    <mergeCell ref="R202:R203"/>
    <mergeCell ref="S202:S203"/>
    <mergeCell ref="T202:T203"/>
    <mergeCell ref="U202:U203"/>
    <mergeCell ref="T206:T207"/>
    <mergeCell ref="U206:U207"/>
    <mergeCell ref="V206:V207"/>
    <mergeCell ref="A211:A233"/>
    <mergeCell ref="B211:B233"/>
    <mergeCell ref="C211:C212"/>
    <mergeCell ref="D211:D212"/>
    <mergeCell ref="E211:E212"/>
    <mergeCell ref="F211:F212"/>
    <mergeCell ref="G211:G212"/>
    <mergeCell ref="N206:N207"/>
    <mergeCell ref="O206:O207"/>
    <mergeCell ref="P206:P207"/>
    <mergeCell ref="Q206:Q207"/>
    <mergeCell ref="R206:R207"/>
    <mergeCell ref="S206:S207"/>
    <mergeCell ref="H206:H207"/>
    <mergeCell ref="I206:I207"/>
    <mergeCell ref="J206:J207"/>
    <mergeCell ref="K206:K207"/>
    <mergeCell ref="L206:L207"/>
    <mergeCell ref="M206:M207"/>
    <mergeCell ref="J213:J214"/>
    <mergeCell ref="K213:K214"/>
    <mergeCell ref="L213:L214"/>
    <mergeCell ref="M213:M214"/>
    <mergeCell ref="N213:N214"/>
    <mergeCell ref="O213:O214"/>
    <mergeCell ref="T211:T212"/>
    <mergeCell ref="U211:U212"/>
    <mergeCell ref="V211:V212"/>
    <mergeCell ref="C213:C214"/>
    <mergeCell ref="D213:D214"/>
    <mergeCell ref="E213:E214"/>
    <mergeCell ref="F213:F214"/>
    <mergeCell ref="G213:G214"/>
    <mergeCell ref="H213:H214"/>
    <mergeCell ref="I213:I214"/>
    <mergeCell ref="N211:N212"/>
    <mergeCell ref="O211:O212"/>
    <mergeCell ref="P211:P212"/>
    <mergeCell ref="Q211:Q212"/>
    <mergeCell ref="R211:R212"/>
    <mergeCell ref="S211:S212"/>
    <mergeCell ref="H211:H212"/>
    <mergeCell ref="I211:I212"/>
    <mergeCell ref="J211:J212"/>
    <mergeCell ref="K211:K212"/>
    <mergeCell ref="L211:L212"/>
    <mergeCell ref="M211:M212"/>
    <mergeCell ref="R215:R216"/>
    <mergeCell ref="S215:S216"/>
    <mergeCell ref="T215:T216"/>
    <mergeCell ref="U215:U216"/>
    <mergeCell ref="V215:V216"/>
    <mergeCell ref="C217:C218"/>
    <mergeCell ref="D217:D218"/>
    <mergeCell ref="E217:E218"/>
    <mergeCell ref="F217:F218"/>
    <mergeCell ref="G217:G218"/>
    <mergeCell ref="L215:L216"/>
    <mergeCell ref="M215:M216"/>
    <mergeCell ref="N215:N216"/>
    <mergeCell ref="O215:O216"/>
    <mergeCell ref="P215:P216"/>
    <mergeCell ref="Q215:Q216"/>
    <mergeCell ref="V213:V214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P213:P214"/>
    <mergeCell ref="Q213:Q214"/>
    <mergeCell ref="R213:R214"/>
    <mergeCell ref="S213:S214"/>
    <mergeCell ref="T213:T214"/>
    <mergeCell ref="U213:U214"/>
    <mergeCell ref="J219:J220"/>
    <mergeCell ref="K219:K220"/>
    <mergeCell ref="L219:L220"/>
    <mergeCell ref="M219:M220"/>
    <mergeCell ref="N219:N220"/>
    <mergeCell ref="O219:O220"/>
    <mergeCell ref="T217:T218"/>
    <mergeCell ref="U217:U218"/>
    <mergeCell ref="V217:V218"/>
    <mergeCell ref="C219:C220"/>
    <mergeCell ref="D219:D220"/>
    <mergeCell ref="E219:E220"/>
    <mergeCell ref="F219:F220"/>
    <mergeCell ref="G219:G220"/>
    <mergeCell ref="H219:H220"/>
    <mergeCell ref="I219:I220"/>
    <mergeCell ref="N217:N218"/>
    <mergeCell ref="O217:O218"/>
    <mergeCell ref="P217:P218"/>
    <mergeCell ref="Q217:Q218"/>
    <mergeCell ref="R217:R218"/>
    <mergeCell ref="S217:S218"/>
    <mergeCell ref="H217:H218"/>
    <mergeCell ref="I217:I218"/>
    <mergeCell ref="J217:J218"/>
    <mergeCell ref="K217:K218"/>
    <mergeCell ref="L217:L218"/>
    <mergeCell ref="M217:M218"/>
    <mergeCell ref="R221:R222"/>
    <mergeCell ref="S221:S222"/>
    <mergeCell ref="T221:T222"/>
    <mergeCell ref="U221:U222"/>
    <mergeCell ref="V221:V222"/>
    <mergeCell ref="C223:C224"/>
    <mergeCell ref="D223:D224"/>
    <mergeCell ref="E223:E224"/>
    <mergeCell ref="F223:F224"/>
    <mergeCell ref="G223:G224"/>
    <mergeCell ref="L221:L222"/>
    <mergeCell ref="M221:M222"/>
    <mergeCell ref="N221:N222"/>
    <mergeCell ref="O221:O222"/>
    <mergeCell ref="P221:P222"/>
    <mergeCell ref="Q221:Q222"/>
    <mergeCell ref="V219:V220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K221:K222"/>
    <mergeCell ref="P219:P220"/>
    <mergeCell ref="Q219:Q220"/>
    <mergeCell ref="R219:R220"/>
    <mergeCell ref="S219:S220"/>
    <mergeCell ref="T219:T220"/>
    <mergeCell ref="U219:U220"/>
    <mergeCell ref="T223:T224"/>
    <mergeCell ref="U223:U224"/>
    <mergeCell ref="V223:V224"/>
    <mergeCell ref="C225:C226"/>
    <mergeCell ref="D225:D226"/>
    <mergeCell ref="E225:E226"/>
    <mergeCell ref="F225:F226"/>
    <mergeCell ref="G225:G226"/>
    <mergeCell ref="H225:H226"/>
    <mergeCell ref="I225:I226"/>
    <mergeCell ref="N223:N224"/>
    <mergeCell ref="O223:O224"/>
    <mergeCell ref="P223:P224"/>
    <mergeCell ref="Q223:Q224"/>
    <mergeCell ref="R223:R224"/>
    <mergeCell ref="S223:S224"/>
    <mergeCell ref="H223:H224"/>
    <mergeCell ref="I223:I224"/>
    <mergeCell ref="J223:J224"/>
    <mergeCell ref="K223:K224"/>
    <mergeCell ref="L223:L224"/>
    <mergeCell ref="M223:M224"/>
    <mergeCell ref="V225:V226"/>
    <mergeCell ref="A235:A236"/>
    <mergeCell ref="B235:B236"/>
    <mergeCell ref="J235:J236"/>
    <mergeCell ref="K235:K236"/>
    <mergeCell ref="L235:L236"/>
    <mergeCell ref="P225:P226"/>
    <mergeCell ref="Q225:Q226"/>
    <mergeCell ref="R225:R226"/>
    <mergeCell ref="S225:S226"/>
    <mergeCell ref="T225:T226"/>
    <mergeCell ref="U225:U226"/>
    <mergeCell ref="J225:J226"/>
    <mergeCell ref="K225:K226"/>
    <mergeCell ref="L225:L226"/>
    <mergeCell ref="M225:M226"/>
    <mergeCell ref="N225:N226"/>
    <mergeCell ref="O225:O226"/>
    <mergeCell ref="S240:S241"/>
    <mergeCell ref="T240:T241"/>
    <mergeCell ref="U240:U241"/>
    <mergeCell ref="V240:V241"/>
    <mergeCell ref="A242:A251"/>
    <mergeCell ref="B242:B251"/>
    <mergeCell ref="C242:C243"/>
    <mergeCell ref="D242:D243"/>
    <mergeCell ref="E242:E243"/>
    <mergeCell ref="F242:F243"/>
    <mergeCell ref="M240:M241"/>
    <mergeCell ref="N240:N241"/>
    <mergeCell ref="O240:O241"/>
    <mergeCell ref="P240:P241"/>
    <mergeCell ref="Q240:Q241"/>
    <mergeCell ref="R240:R241"/>
    <mergeCell ref="G240:G241"/>
    <mergeCell ref="H240:H241"/>
    <mergeCell ref="I240:I241"/>
    <mergeCell ref="J240:J241"/>
    <mergeCell ref="K240:K241"/>
    <mergeCell ref="L240:L241"/>
    <mergeCell ref="A237:A241"/>
    <mergeCell ref="B237:B241"/>
    <mergeCell ref="C240:C241"/>
    <mergeCell ref="D240:D241"/>
    <mergeCell ref="E240:E241"/>
    <mergeCell ref="F240:F241"/>
    <mergeCell ref="M244:M245"/>
    <mergeCell ref="N244:N245"/>
    <mergeCell ref="S242:S243"/>
    <mergeCell ref="T242:T243"/>
    <mergeCell ref="U242:U243"/>
    <mergeCell ref="V242:V243"/>
    <mergeCell ref="C244:C245"/>
    <mergeCell ref="D244:D245"/>
    <mergeCell ref="E244:E245"/>
    <mergeCell ref="F244:F245"/>
    <mergeCell ref="G244:G245"/>
    <mergeCell ref="H244:H245"/>
    <mergeCell ref="M242:M243"/>
    <mergeCell ref="N242:N243"/>
    <mergeCell ref="O242:O243"/>
    <mergeCell ref="P242:P243"/>
    <mergeCell ref="Q242:Q243"/>
    <mergeCell ref="R242:R243"/>
    <mergeCell ref="G242:G243"/>
    <mergeCell ref="H242:H243"/>
    <mergeCell ref="I242:I243"/>
    <mergeCell ref="J242:J243"/>
    <mergeCell ref="K242:K243"/>
    <mergeCell ref="L242:L243"/>
    <mergeCell ref="Q246:Q247"/>
    <mergeCell ref="R246:R247"/>
    <mergeCell ref="S246:S247"/>
    <mergeCell ref="T246:T247"/>
    <mergeCell ref="U246:U247"/>
    <mergeCell ref="V246:V247"/>
    <mergeCell ref="K246:K247"/>
    <mergeCell ref="L246:L247"/>
    <mergeCell ref="M246:M247"/>
    <mergeCell ref="N246:N247"/>
    <mergeCell ref="O246:O247"/>
    <mergeCell ref="P246:P247"/>
    <mergeCell ref="U244:U245"/>
    <mergeCell ref="V244:V245"/>
    <mergeCell ref="C246:C247"/>
    <mergeCell ref="D246:D247"/>
    <mergeCell ref="E246:E247"/>
    <mergeCell ref="F246:F247"/>
    <mergeCell ref="G246:G247"/>
    <mergeCell ref="H246:H247"/>
    <mergeCell ref="I246:I247"/>
    <mergeCell ref="J246:J247"/>
    <mergeCell ref="O244:O245"/>
    <mergeCell ref="P244:P245"/>
    <mergeCell ref="Q244:Q245"/>
    <mergeCell ref="R244:R245"/>
    <mergeCell ref="S244:S245"/>
    <mergeCell ref="T244:T245"/>
    <mergeCell ref="I244:I245"/>
    <mergeCell ref="J244:J245"/>
    <mergeCell ref="K244:K245"/>
    <mergeCell ref="L244:L245"/>
    <mergeCell ref="U248:U249"/>
    <mergeCell ref="V248:V249"/>
    <mergeCell ref="C250:C251"/>
    <mergeCell ref="D250:D251"/>
    <mergeCell ref="E250:E251"/>
    <mergeCell ref="F250:F251"/>
    <mergeCell ref="G250:G251"/>
    <mergeCell ref="H250:H251"/>
    <mergeCell ref="I250:I251"/>
    <mergeCell ref="J250:J251"/>
    <mergeCell ref="O248:O249"/>
    <mergeCell ref="P248:P249"/>
    <mergeCell ref="Q248:Q249"/>
    <mergeCell ref="R248:R249"/>
    <mergeCell ref="S248:S249"/>
    <mergeCell ref="T248:T249"/>
    <mergeCell ref="I248:I249"/>
    <mergeCell ref="J248:J249"/>
    <mergeCell ref="K248:K249"/>
    <mergeCell ref="L248:L249"/>
    <mergeCell ref="M248:M249"/>
    <mergeCell ref="N248:N249"/>
    <mergeCell ref="C248:C249"/>
    <mergeCell ref="D248:D249"/>
    <mergeCell ref="E248:E249"/>
    <mergeCell ref="F248:F249"/>
    <mergeCell ref="G248:G249"/>
    <mergeCell ref="H248:H249"/>
    <mergeCell ref="A252:A259"/>
    <mergeCell ref="B252:B259"/>
    <mergeCell ref="C254:C255"/>
    <mergeCell ref="D254:D255"/>
    <mergeCell ref="E254:E255"/>
    <mergeCell ref="F254:F255"/>
    <mergeCell ref="Q250:Q251"/>
    <mergeCell ref="R250:R251"/>
    <mergeCell ref="S250:S251"/>
    <mergeCell ref="T250:T251"/>
    <mergeCell ref="U250:U251"/>
    <mergeCell ref="V250:V251"/>
    <mergeCell ref="K250:K251"/>
    <mergeCell ref="L250:L251"/>
    <mergeCell ref="M250:M251"/>
    <mergeCell ref="N250:N251"/>
    <mergeCell ref="O250:O251"/>
    <mergeCell ref="P250:P251"/>
    <mergeCell ref="M256:M257"/>
    <mergeCell ref="N256:N257"/>
    <mergeCell ref="S254:S255"/>
    <mergeCell ref="T254:T255"/>
    <mergeCell ref="U254:U255"/>
    <mergeCell ref="V254:V255"/>
    <mergeCell ref="C256:C257"/>
    <mergeCell ref="D256:D257"/>
    <mergeCell ref="E256:E257"/>
    <mergeCell ref="F256:F257"/>
    <mergeCell ref="G256:G257"/>
    <mergeCell ref="H256:H257"/>
    <mergeCell ref="M254:M255"/>
    <mergeCell ref="N254:N255"/>
    <mergeCell ref="O254:O255"/>
    <mergeCell ref="P254:P255"/>
    <mergeCell ref="Q254:Q255"/>
    <mergeCell ref="R254:R255"/>
    <mergeCell ref="G254:G255"/>
    <mergeCell ref="H254:H255"/>
    <mergeCell ref="I254:I255"/>
    <mergeCell ref="J254:J255"/>
    <mergeCell ref="K254:K255"/>
    <mergeCell ref="L254:L255"/>
    <mergeCell ref="Q258:Q259"/>
    <mergeCell ref="R258:R259"/>
    <mergeCell ref="S258:S259"/>
    <mergeCell ref="T258:T259"/>
    <mergeCell ref="U258:U259"/>
    <mergeCell ref="V258:V259"/>
    <mergeCell ref="K258:K259"/>
    <mergeCell ref="L258:L259"/>
    <mergeCell ref="M258:M259"/>
    <mergeCell ref="N258:N259"/>
    <mergeCell ref="O258:O259"/>
    <mergeCell ref="P258:P259"/>
    <mergeCell ref="U256:U257"/>
    <mergeCell ref="V256:V257"/>
    <mergeCell ref="C258:C259"/>
    <mergeCell ref="D258:D259"/>
    <mergeCell ref="E258:E259"/>
    <mergeCell ref="F258:F259"/>
    <mergeCell ref="G258:G259"/>
    <mergeCell ref="H258:H259"/>
    <mergeCell ref="I258:I259"/>
    <mergeCell ref="J258:J259"/>
    <mergeCell ref="O256:O257"/>
    <mergeCell ref="P256:P257"/>
    <mergeCell ref="Q256:Q257"/>
    <mergeCell ref="R256:R257"/>
    <mergeCell ref="S256:S257"/>
    <mergeCell ref="T256:T257"/>
    <mergeCell ref="I256:I257"/>
    <mergeCell ref="J256:J257"/>
    <mergeCell ref="K256:K257"/>
    <mergeCell ref="L256:L257"/>
    <mergeCell ref="S260:S261"/>
    <mergeCell ref="T260:T261"/>
    <mergeCell ref="U260:U261"/>
    <mergeCell ref="V260:V261"/>
    <mergeCell ref="C262:C263"/>
    <mergeCell ref="D262:D263"/>
    <mergeCell ref="E262:E263"/>
    <mergeCell ref="F262:F263"/>
    <mergeCell ref="G262:G263"/>
    <mergeCell ref="H262:H263"/>
    <mergeCell ref="M260:M261"/>
    <mergeCell ref="N260:N261"/>
    <mergeCell ref="O260:O261"/>
    <mergeCell ref="P260:P261"/>
    <mergeCell ref="Q260:Q261"/>
    <mergeCell ref="R260:R261"/>
    <mergeCell ref="G260:G261"/>
    <mergeCell ref="H260:H261"/>
    <mergeCell ref="I260:I261"/>
    <mergeCell ref="J260:J261"/>
    <mergeCell ref="K260:K261"/>
    <mergeCell ref="L260:L261"/>
    <mergeCell ref="C260:C261"/>
    <mergeCell ref="D260:D261"/>
    <mergeCell ref="E260:E261"/>
    <mergeCell ref="F260:F261"/>
    <mergeCell ref="U262:U263"/>
    <mergeCell ref="V262:V263"/>
    <mergeCell ref="A266:A268"/>
    <mergeCell ref="B266:B268"/>
    <mergeCell ref="A269:A283"/>
    <mergeCell ref="B269:B283"/>
    <mergeCell ref="C270:C271"/>
    <mergeCell ref="D270:D271"/>
    <mergeCell ref="E270:E271"/>
    <mergeCell ref="F270:F271"/>
    <mergeCell ref="O262:O263"/>
    <mergeCell ref="P262:P263"/>
    <mergeCell ref="Q262:Q263"/>
    <mergeCell ref="R262:R263"/>
    <mergeCell ref="S262:S263"/>
    <mergeCell ref="T262:T263"/>
    <mergeCell ref="I262:I263"/>
    <mergeCell ref="J262:J263"/>
    <mergeCell ref="K262:K263"/>
    <mergeCell ref="L262:L263"/>
    <mergeCell ref="M262:M263"/>
    <mergeCell ref="N262:N263"/>
    <mergeCell ref="A260:A265"/>
    <mergeCell ref="B260:B265"/>
    <mergeCell ref="S270:S271"/>
    <mergeCell ref="T270:T271"/>
    <mergeCell ref="C282:C283"/>
    <mergeCell ref="D282:D283"/>
    <mergeCell ref="E282:E283"/>
    <mergeCell ref="F282:F283"/>
    <mergeCell ref="G282:G283"/>
    <mergeCell ref="H282:H283"/>
    <mergeCell ref="I282:I283"/>
    <mergeCell ref="K278:K280"/>
    <mergeCell ref="U270:U271"/>
    <mergeCell ref="V270:V271"/>
    <mergeCell ref="W270:W271"/>
    <mergeCell ref="C278:C280"/>
    <mergeCell ref="D278:D280"/>
    <mergeCell ref="E278:E280"/>
    <mergeCell ref="F278:F280"/>
    <mergeCell ref="G278:G280"/>
    <mergeCell ref="M270:M271"/>
    <mergeCell ref="N270:N271"/>
    <mergeCell ref="O270:O271"/>
    <mergeCell ref="P270:P271"/>
    <mergeCell ref="Q270:Q271"/>
    <mergeCell ref="R270:R271"/>
    <mergeCell ref="G270:G271"/>
    <mergeCell ref="H270:H271"/>
    <mergeCell ref="I270:I271"/>
    <mergeCell ref="J270:J271"/>
    <mergeCell ref="K270:K271"/>
    <mergeCell ref="L270:L271"/>
    <mergeCell ref="T278:T280"/>
    <mergeCell ref="U278:U280"/>
    <mergeCell ref="V278:V280"/>
    <mergeCell ref="N278:N280"/>
    <mergeCell ref="O278:O280"/>
    <mergeCell ref="P278:P280"/>
    <mergeCell ref="Q278:Q280"/>
    <mergeCell ref="R278:R280"/>
    <mergeCell ref="S278:S280"/>
    <mergeCell ref="H278:H280"/>
    <mergeCell ref="I278:I280"/>
    <mergeCell ref="J278:J280"/>
    <mergeCell ref="L278:L280"/>
    <mergeCell ref="M278:M280"/>
    <mergeCell ref="V282:V283"/>
    <mergeCell ref="A286:A289"/>
    <mergeCell ref="B286:B289"/>
    <mergeCell ref="A290:A297"/>
    <mergeCell ref="B290:B297"/>
    <mergeCell ref="C293:C294"/>
    <mergeCell ref="D293:D294"/>
    <mergeCell ref="E293:E294"/>
    <mergeCell ref="F293:F294"/>
    <mergeCell ref="G293:G294"/>
    <mergeCell ref="P282:P283"/>
    <mergeCell ref="Q282:Q283"/>
    <mergeCell ref="R282:R283"/>
    <mergeCell ref="S282:S283"/>
    <mergeCell ref="T282:T283"/>
    <mergeCell ref="U282:U283"/>
    <mergeCell ref="J282:J283"/>
    <mergeCell ref="K282:K283"/>
    <mergeCell ref="L282:L283"/>
    <mergeCell ref="M282:M283"/>
    <mergeCell ref="N282:N283"/>
    <mergeCell ref="O282:O283"/>
    <mergeCell ref="T293:T294"/>
    <mergeCell ref="U293:U294"/>
    <mergeCell ref="V293:V294"/>
    <mergeCell ref="C295:C296"/>
    <mergeCell ref="D295:D296"/>
    <mergeCell ref="E295:E296"/>
    <mergeCell ref="F295:F296"/>
    <mergeCell ref="G295:G296"/>
    <mergeCell ref="H295:H296"/>
    <mergeCell ref="I295:I296"/>
    <mergeCell ref="N293:N294"/>
    <mergeCell ref="O293:O294"/>
    <mergeCell ref="P293:P294"/>
    <mergeCell ref="Q293:Q294"/>
    <mergeCell ref="R293:R294"/>
    <mergeCell ref="S293:S294"/>
    <mergeCell ref="H293:H294"/>
    <mergeCell ref="I293:I294"/>
    <mergeCell ref="J293:J294"/>
    <mergeCell ref="K293:K294"/>
    <mergeCell ref="L293:L294"/>
    <mergeCell ref="M293:M294"/>
    <mergeCell ref="J299:J300"/>
    <mergeCell ref="K299:K300"/>
    <mergeCell ref="L299:L300"/>
    <mergeCell ref="M299:M300"/>
    <mergeCell ref="N299:N300"/>
    <mergeCell ref="O299:O300"/>
    <mergeCell ref="V295:V296"/>
    <mergeCell ref="A298:A309"/>
    <mergeCell ref="B298:B309"/>
    <mergeCell ref="C299:C300"/>
    <mergeCell ref="D299:D300"/>
    <mergeCell ref="E299:E300"/>
    <mergeCell ref="F299:F300"/>
    <mergeCell ref="G299:G300"/>
    <mergeCell ref="H299:H300"/>
    <mergeCell ref="I299:I300"/>
    <mergeCell ref="P295:P296"/>
    <mergeCell ref="Q295:Q296"/>
    <mergeCell ref="R295:R296"/>
    <mergeCell ref="S295:S296"/>
    <mergeCell ref="T295:T296"/>
    <mergeCell ref="U295:U296"/>
    <mergeCell ref="J295:J296"/>
    <mergeCell ref="K295:K296"/>
    <mergeCell ref="L295:L296"/>
    <mergeCell ref="M295:M296"/>
    <mergeCell ref="N295:N296"/>
    <mergeCell ref="O295:O296"/>
    <mergeCell ref="R301:R302"/>
    <mergeCell ref="S301:S302"/>
    <mergeCell ref="T301:T302"/>
    <mergeCell ref="U301:U302"/>
    <mergeCell ref="V301:V302"/>
    <mergeCell ref="C303:C304"/>
    <mergeCell ref="D303:D304"/>
    <mergeCell ref="E303:E304"/>
    <mergeCell ref="F303:F304"/>
    <mergeCell ref="G303:G304"/>
    <mergeCell ref="L301:L302"/>
    <mergeCell ref="M301:M302"/>
    <mergeCell ref="N301:N302"/>
    <mergeCell ref="O301:O302"/>
    <mergeCell ref="P301:P302"/>
    <mergeCell ref="Q301:Q302"/>
    <mergeCell ref="V299:V300"/>
    <mergeCell ref="C301:C302"/>
    <mergeCell ref="D301:D302"/>
    <mergeCell ref="E301:E302"/>
    <mergeCell ref="F301:F302"/>
    <mergeCell ref="G301:G302"/>
    <mergeCell ref="H301:H302"/>
    <mergeCell ref="I301:I302"/>
    <mergeCell ref="J301:J302"/>
    <mergeCell ref="K301:K302"/>
    <mergeCell ref="P299:P300"/>
    <mergeCell ref="Q299:Q300"/>
    <mergeCell ref="R299:R300"/>
    <mergeCell ref="S299:S300"/>
    <mergeCell ref="T299:T300"/>
    <mergeCell ref="U299:U300"/>
    <mergeCell ref="T303:T304"/>
    <mergeCell ref="U303:U304"/>
    <mergeCell ref="V303:V304"/>
    <mergeCell ref="C305:C306"/>
    <mergeCell ref="D305:D306"/>
    <mergeCell ref="E305:E306"/>
    <mergeCell ref="F305:F306"/>
    <mergeCell ref="G305:G306"/>
    <mergeCell ref="H305:H306"/>
    <mergeCell ref="I305:I306"/>
    <mergeCell ref="N303:N304"/>
    <mergeCell ref="O303:O304"/>
    <mergeCell ref="P303:P304"/>
    <mergeCell ref="Q303:Q304"/>
    <mergeCell ref="R303:R304"/>
    <mergeCell ref="S303:S304"/>
    <mergeCell ref="H303:H304"/>
    <mergeCell ref="I303:I304"/>
    <mergeCell ref="J303:J304"/>
    <mergeCell ref="K303:K304"/>
    <mergeCell ref="L303:L304"/>
    <mergeCell ref="M303:M304"/>
    <mergeCell ref="A319:A323"/>
    <mergeCell ref="B319:B323"/>
    <mergeCell ref="A325:A331"/>
    <mergeCell ref="B325:B331"/>
    <mergeCell ref="A332:A333"/>
    <mergeCell ref="B332:B333"/>
    <mergeCell ref="V305:V306"/>
    <mergeCell ref="A310:A311"/>
    <mergeCell ref="B310:B311"/>
    <mergeCell ref="A312:A314"/>
    <mergeCell ref="B312:B314"/>
    <mergeCell ref="A315:A318"/>
    <mergeCell ref="B315:B317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M336:M337"/>
    <mergeCell ref="N336:N337"/>
    <mergeCell ref="S334:S335"/>
    <mergeCell ref="T334:T335"/>
    <mergeCell ref="U334:U335"/>
    <mergeCell ref="V334:V335"/>
    <mergeCell ref="C336:C337"/>
    <mergeCell ref="D336:D337"/>
    <mergeCell ref="E336:E337"/>
    <mergeCell ref="F336:F337"/>
    <mergeCell ref="G336:G337"/>
    <mergeCell ref="H336:H337"/>
    <mergeCell ref="M334:M335"/>
    <mergeCell ref="N334:N335"/>
    <mergeCell ref="O334:O335"/>
    <mergeCell ref="P334:P335"/>
    <mergeCell ref="Q334:Q335"/>
    <mergeCell ref="R334:R335"/>
    <mergeCell ref="G334:G335"/>
    <mergeCell ref="H334:H335"/>
    <mergeCell ref="I334:I335"/>
    <mergeCell ref="J334:J335"/>
    <mergeCell ref="K334:K335"/>
    <mergeCell ref="L334:L335"/>
    <mergeCell ref="C334:C335"/>
    <mergeCell ref="D334:D335"/>
    <mergeCell ref="E334:E335"/>
    <mergeCell ref="F334:F335"/>
    <mergeCell ref="Q338:Q339"/>
    <mergeCell ref="R338:R339"/>
    <mergeCell ref="S338:S339"/>
    <mergeCell ref="T338:T339"/>
    <mergeCell ref="U338:U339"/>
    <mergeCell ref="V338:V339"/>
    <mergeCell ref="K338:K339"/>
    <mergeCell ref="L338:L339"/>
    <mergeCell ref="M338:M339"/>
    <mergeCell ref="N338:N339"/>
    <mergeCell ref="O338:O339"/>
    <mergeCell ref="P338:P339"/>
    <mergeCell ref="U336:U337"/>
    <mergeCell ref="V336:V337"/>
    <mergeCell ref="C338:C339"/>
    <mergeCell ref="D338:D339"/>
    <mergeCell ref="E338:E339"/>
    <mergeCell ref="F338:F339"/>
    <mergeCell ref="G338:G339"/>
    <mergeCell ref="H338:H339"/>
    <mergeCell ref="I338:I339"/>
    <mergeCell ref="J338:J339"/>
    <mergeCell ref="O336:O337"/>
    <mergeCell ref="P336:P337"/>
    <mergeCell ref="Q336:Q337"/>
    <mergeCell ref="R336:R337"/>
    <mergeCell ref="S336:S337"/>
    <mergeCell ref="T336:T337"/>
    <mergeCell ref="I336:I337"/>
    <mergeCell ref="J336:J337"/>
    <mergeCell ref="K336:K337"/>
    <mergeCell ref="L336:L337"/>
    <mergeCell ref="S340:S341"/>
    <mergeCell ref="T340:T341"/>
    <mergeCell ref="U340:U341"/>
    <mergeCell ref="V340:V341"/>
    <mergeCell ref="C342:C343"/>
    <mergeCell ref="D342:D343"/>
    <mergeCell ref="E342:E343"/>
    <mergeCell ref="F342:F343"/>
    <mergeCell ref="G342:G343"/>
    <mergeCell ref="H342:H343"/>
    <mergeCell ref="M340:M341"/>
    <mergeCell ref="N340:N341"/>
    <mergeCell ref="O340:O341"/>
    <mergeCell ref="P340:P341"/>
    <mergeCell ref="Q340:Q341"/>
    <mergeCell ref="R340:R341"/>
    <mergeCell ref="G340:G341"/>
    <mergeCell ref="H340:H341"/>
    <mergeCell ref="I340:I341"/>
    <mergeCell ref="J340:J341"/>
    <mergeCell ref="K340:K341"/>
    <mergeCell ref="L340:L341"/>
    <mergeCell ref="C340:C341"/>
    <mergeCell ref="D340:D341"/>
    <mergeCell ref="E340:E341"/>
    <mergeCell ref="F340:F341"/>
    <mergeCell ref="U342:U343"/>
    <mergeCell ref="V342:V343"/>
    <mergeCell ref="C344:C345"/>
    <mergeCell ref="D344:D345"/>
    <mergeCell ref="E344:E345"/>
    <mergeCell ref="F344:F345"/>
    <mergeCell ref="G344:G345"/>
    <mergeCell ref="H344:H345"/>
    <mergeCell ref="I344:I345"/>
    <mergeCell ref="J344:J345"/>
    <mergeCell ref="O342:O343"/>
    <mergeCell ref="P342:P343"/>
    <mergeCell ref="Q342:Q343"/>
    <mergeCell ref="R342:R343"/>
    <mergeCell ref="S342:S343"/>
    <mergeCell ref="T342:T343"/>
    <mergeCell ref="I342:I343"/>
    <mergeCell ref="J342:J343"/>
    <mergeCell ref="K342:K343"/>
    <mergeCell ref="L342:L343"/>
    <mergeCell ref="M342:M343"/>
    <mergeCell ref="N342:N343"/>
    <mergeCell ref="K346:K347"/>
    <mergeCell ref="L346:L347"/>
    <mergeCell ref="M346:M347"/>
    <mergeCell ref="N346:N347"/>
    <mergeCell ref="C346:C347"/>
    <mergeCell ref="D346:D347"/>
    <mergeCell ref="E346:E347"/>
    <mergeCell ref="F346:F347"/>
    <mergeCell ref="G346:G347"/>
    <mergeCell ref="H346:H347"/>
    <mergeCell ref="Q344:Q345"/>
    <mergeCell ref="R344:R345"/>
    <mergeCell ref="S344:S345"/>
    <mergeCell ref="T344:T345"/>
    <mergeCell ref="U344:U345"/>
    <mergeCell ref="V344:V345"/>
    <mergeCell ref="K344:K345"/>
    <mergeCell ref="L344:L345"/>
    <mergeCell ref="M344:M345"/>
    <mergeCell ref="N344:N345"/>
    <mergeCell ref="O344:O345"/>
    <mergeCell ref="P344:P345"/>
    <mergeCell ref="G351:G352"/>
    <mergeCell ref="H351:H352"/>
    <mergeCell ref="Q348:Q349"/>
    <mergeCell ref="R348:R349"/>
    <mergeCell ref="S348:S349"/>
    <mergeCell ref="T348:T349"/>
    <mergeCell ref="U348:U349"/>
    <mergeCell ref="V348:V349"/>
    <mergeCell ref="K348:K349"/>
    <mergeCell ref="L348:L349"/>
    <mergeCell ref="M348:M349"/>
    <mergeCell ref="N348:N349"/>
    <mergeCell ref="O348:O349"/>
    <mergeCell ref="P348:P349"/>
    <mergeCell ref="U346:U347"/>
    <mergeCell ref="V346:V347"/>
    <mergeCell ref="C348:C349"/>
    <mergeCell ref="D348:D349"/>
    <mergeCell ref="E348:E349"/>
    <mergeCell ref="F348:F349"/>
    <mergeCell ref="G348:G349"/>
    <mergeCell ref="H348:H349"/>
    <mergeCell ref="I348:I349"/>
    <mergeCell ref="J348:J349"/>
    <mergeCell ref="O346:O347"/>
    <mergeCell ref="P346:P347"/>
    <mergeCell ref="Q346:Q347"/>
    <mergeCell ref="R346:R347"/>
    <mergeCell ref="S346:S347"/>
    <mergeCell ref="T346:T347"/>
    <mergeCell ref="I346:I347"/>
    <mergeCell ref="J346:J347"/>
    <mergeCell ref="K353:K354"/>
    <mergeCell ref="L353:L354"/>
    <mergeCell ref="M353:M354"/>
    <mergeCell ref="N353:N354"/>
    <mergeCell ref="O353:O354"/>
    <mergeCell ref="P353:P354"/>
    <mergeCell ref="U351:U352"/>
    <mergeCell ref="V351:V352"/>
    <mergeCell ref="C353:C354"/>
    <mergeCell ref="D353:D354"/>
    <mergeCell ref="E353:E354"/>
    <mergeCell ref="F353:F354"/>
    <mergeCell ref="G353:G354"/>
    <mergeCell ref="H353:H354"/>
    <mergeCell ref="I353:I354"/>
    <mergeCell ref="J353:J354"/>
    <mergeCell ref="O351:O352"/>
    <mergeCell ref="P351:P352"/>
    <mergeCell ref="Q351:Q352"/>
    <mergeCell ref="R351:R352"/>
    <mergeCell ref="S351:S352"/>
    <mergeCell ref="T351:T352"/>
    <mergeCell ref="I351:I352"/>
    <mergeCell ref="J351:J352"/>
    <mergeCell ref="K351:K352"/>
    <mergeCell ref="L351:L352"/>
    <mergeCell ref="M351:M352"/>
    <mergeCell ref="N351:N352"/>
    <mergeCell ref="C351:C352"/>
    <mergeCell ref="D351:D352"/>
    <mergeCell ref="E351:E352"/>
    <mergeCell ref="F351:F352"/>
    <mergeCell ref="U355:U356"/>
    <mergeCell ref="V355:V356"/>
    <mergeCell ref="A358:A359"/>
    <mergeCell ref="B358:B359"/>
    <mergeCell ref="A360:A363"/>
    <mergeCell ref="B360:B363"/>
    <mergeCell ref="O355:O356"/>
    <mergeCell ref="P355:P356"/>
    <mergeCell ref="Q355:Q356"/>
    <mergeCell ref="R355:R356"/>
    <mergeCell ref="S355:S356"/>
    <mergeCell ref="T355:T356"/>
    <mergeCell ref="I355:I356"/>
    <mergeCell ref="J355:J356"/>
    <mergeCell ref="K355:K356"/>
    <mergeCell ref="L355:L356"/>
    <mergeCell ref="M355:M356"/>
    <mergeCell ref="N355:N356"/>
    <mergeCell ref="C355:C356"/>
    <mergeCell ref="D355:D356"/>
    <mergeCell ref="E355:E356"/>
    <mergeCell ref="F355:F356"/>
    <mergeCell ref="G355:G356"/>
    <mergeCell ref="H355:H356"/>
    <mergeCell ref="A334:A357"/>
    <mergeCell ref="B334:B356"/>
    <mergeCell ref="Q353:Q354"/>
    <mergeCell ref="R353:R354"/>
    <mergeCell ref="S353:S354"/>
    <mergeCell ref="T353:T354"/>
    <mergeCell ref="U353:U354"/>
    <mergeCell ref="V353:V354"/>
    <mergeCell ref="M367:M368"/>
    <mergeCell ref="N367:N368"/>
    <mergeCell ref="S365:S366"/>
    <mergeCell ref="T365:T366"/>
    <mergeCell ref="U365:U366"/>
    <mergeCell ref="V365:V366"/>
    <mergeCell ref="C367:C368"/>
    <mergeCell ref="D367:D368"/>
    <mergeCell ref="E367:E368"/>
    <mergeCell ref="F367:F368"/>
    <mergeCell ref="G367:G368"/>
    <mergeCell ref="H367:H368"/>
    <mergeCell ref="M365:M366"/>
    <mergeCell ref="N365:N366"/>
    <mergeCell ref="O365:O366"/>
    <mergeCell ref="P365:P366"/>
    <mergeCell ref="Q365:Q366"/>
    <mergeCell ref="R365:R366"/>
    <mergeCell ref="G365:G366"/>
    <mergeCell ref="H365:H366"/>
    <mergeCell ref="I365:I366"/>
    <mergeCell ref="J365:J366"/>
    <mergeCell ref="K365:K366"/>
    <mergeCell ref="L365:L366"/>
    <mergeCell ref="C365:C366"/>
    <mergeCell ref="D365:D366"/>
    <mergeCell ref="E365:E366"/>
    <mergeCell ref="F365:F366"/>
    <mergeCell ref="Q369:Q370"/>
    <mergeCell ref="R369:R370"/>
    <mergeCell ref="S369:S370"/>
    <mergeCell ref="T369:T370"/>
    <mergeCell ref="U369:U370"/>
    <mergeCell ref="V369:V370"/>
    <mergeCell ref="K369:K370"/>
    <mergeCell ref="L369:L370"/>
    <mergeCell ref="M369:M370"/>
    <mergeCell ref="N369:N370"/>
    <mergeCell ref="O369:O370"/>
    <mergeCell ref="P369:P370"/>
    <mergeCell ref="U367:U368"/>
    <mergeCell ref="V367:V368"/>
    <mergeCell ref="C369:C370"/>
    <mergeCell ref="D369:D370"/>
    <mergeCell ref="E369:E370"/>
    <mergeCell ref="F369:F370"/>
    <mergeCell ref="G369:G370"/>
    <mergeCell ref="H369:H370"/>
    <mergeCell ref="I369:I370"/>
    <mergeCell ref="J369:J370"/>
    <mergeCell ref="O367:O368"/>
    <mergeCell ref="P367:P368"/>
    <mergeCell ref="Q367:Q368"/>
    <mergeCell ref="R367:R368"/>
    <mergeCell ref="S367:S368"/>
    <mergeCell ref="T367:T368"/>
    <mergeCell ref="I367:I368"/>
    <mergeCell ref="J367:J368"/>
    <mergeCell ref="K367:K368"/>
    <mergeCell ref="L367:L368"/>
    <mergeCell ref="S371:S372"/>
    <mergeCell ref="T371:T372"/>
    <mergeCell ref="U371:U372"/>
    <mergeCell ref="V371:V372"/>
    <mergeCell ref="C373:C374"/>
    <mergeCell ref="D373:D374"/>
    <mergeCell ref="E373:E374"/>
    <mergeCell ref="F373:F374"/>
    <mergeCell ref="G373:G374"/>
    <mergeCell ref="H373:H374"/>
    <mergeCell ref="M371:M372"/>
    <mergeCell ref="N371:N372"/>
    <mergeCell ref="O371:O372"/>
    <mergeCell ref="P371:P372"/>
    <mergeCell ref="Q371:Q372"/>
    <mergeCell ref="R371:R372"/>
    <mergeCell ref="G371:G372"/>
    <mergeCell ref="H371:H372"/>
    <mergeCell ref="I371:I372"/>
    <mergeCell ref="J371:J372"/>
    <mergeCell ref="K371:K372"/>
    <mergeCell ref="L371:L372"/>
    <mergeCell ref="C371:C372"/>
    <mergeCell ref="D371:D372"/>
    <mergeCell ref="E371:E372"/>
    <mergeCell ref="F371:F372"/>
    <mergeCell ref="U373:U374"/>
    <mergeCell ref="V373:V374"/>
    <mergeCell ref="C375:C376"/>
    <mergeCell ref="D375:D376"/>
    <mergeCell ref="E375:E376"/>
    <mergeCell ref="F375:F376"/>
    <mergeCell ref="G375:G376"/>
    <mergeCell ref="H375:H376"/>
    <mergeCell ref="I375:I376"/>
    <mergeCell ref="J375:J376"/>
    <mergeCell ref="O373:O374"/>
    <mergeCell ref="P373:P374"/>
    <mergeCell ref="Q373:Q374"/>
    <mergeCell ref="R373:R374"/>
    <mergeCell ref="S373:S374"/>
    <mergeCell ref="T373:T374"/>
    <mergeCell ref="I373:I374"/>
    <mergeCell ref="J373:J374"/>
    <mergeCell ref="K373:K374"/>
    <mergeCell ref="L373:L374"/>
    <mergeCell ref="M373:M374"/>
    <mergeCell ref="N373:N374"/>
    <mergeCell ref="A380:A383"/>
    <mergeCell ref="B380:B383"/>
    <mergeCell ref="A384:A401"/>
    <mergeCell ref="B384:B401"/>
    <mergeCell ref="C388:C389"/>
    <mergeCell ref="D388:D389"/>
    <mergeCell ref="C390:C391"/>
    <mergeCell ref="D390:D391"/>
    <mergeCell ref="C392:C393"/>
    <mergeCell ref="D392:D393"/>
    <mergeCell ref="Q375:Q376"/>
    <mergeCell ref="R375:R376"/>
    <mergeCell ref="S375:S376"/>
    <mergeCell ref="T375:T376"/>
    <mergeCell ref="U375:U376"/>
    <mergeCell ref="V375:V376"/>
    <mergeCell ref="K375:K376"/>
    <mergeCell ref="L375:L376"/>
    <mergeCell ref="M375:M376"/>
    <mergeCell ref="N375:N376"/>
    <mergeCell ref="O375:O376"/>
    <mergeCell ref="P375:P376"/>
    <mergeCell ref="A364:A379"/>
    <mergeCell ref="B364:B378"/>
    <mergeCell ref="Q388:Q389"/>
    <mergeCell ref="R388:R389"/>
    <mergeCell ref="S388:S389"/>
    <mergeCell ref="T388:T389"/>
    <mergeCell ref="U388:U389"/>
    <mergeCell ref="V388:V389"/>
    <mergeCell ref="K388:K389"/>
    <mergeCell ref="L388:L389"/>
    <mergeCell ref="M388:M389"/>
    <mergeCell ref="N388:N389"/>
    <mergeCell ref="O388:O389"/>
    <mergeCell ref="P388:P389"/>
    <mergeCell ref="E388:E389"/>
    <mergeCell ref="F388:F389"/>
    <mergeCell ref="G388:G389"/>
    <mergeCell ref="H388:H389"/>
    <mergeCell ref="I388:I389"/>
    <mergeCell ref="J388:J389"/>
    <mergeCell ref="Q390:Q391"/>
    <mergeCell ref="R390:R391"/>
    <mergeCell ref="S390:S391"/>
    <mergeCell ref="T390:T391"/>
    <mergeCell ref="U390:U391"/>
    <mergeCell ref="V390:V391"/>
    <mergeCell ref="K390:K391"/>
    <mergeCell ref="L390:L391"/>
    <mergeCell ref="M390:M391"/>
    <mergeCell ref="N390:N391"/>
    <mergeCell ref="O390:O391"/>
    <mergeCell ref="P390:P391"/>
    <mergeCell ref="E390:E391"/>
    <mergeCell ref="F390:F391"/>
    <mergeCell ref="G390:G391"/>
    <mergeCell ref="H390:H391"/>
    <mergeCell ref="I390:I391"/>
    <mergeCell ref="J390:J391"/>
    <mergeCell ref="M394:M395"/>
    <mergeCell ref="N394:N395"/>
    <mergeCell ref="C394:C395"/>
    <mergeCell ref="D394:D395"/>
    <mergeCell ref="E394:E395"/>
    <mergeCell ref="F394:F395"/>
    <mergeCell ref="G394:G395"/>
    <mergeCell ref="H394:H395"/>
    <mergeCell ref="Q392:Q393"/>
    <mergeCell ref="R392:R393"/>
    <mergeCell ref="S392:S393"/>
    <mergeCell ref="T392:T393"/>
    <mergeCell ref="U392:U393"/>
    <mergeCell ref="V392:V393"/>
    <mergeCell ref="K392:K393"/>
    <mergeCell ref="L392:L393"/>
    <mergeCell ref="M392:M393"/>
    <mergeCell ref="N392:N393"/>
    <mergeCell ref="O392:O393"/>
    <mergeCell ref="P392:P393"/>
    <mergeCell ref="E392:E393"/>
    <mergeCell ref="F392:F393"/>
    <mergeCell ref="G392:G393"/>
    <mergeCell ref="H392:H393"/>
    <mergeCell ref="I392:I393"/>
    <mergeCell ref="J392:J393"/>
    <mergeCell ref="Q396:Q397"/>
    <mergeCell ref="R396:R397"/>
    <mergeCell ref="S396:S397"/>
    <mergeCell ref="T396:T397"/>
    <mergeCell ref="U396:U397"/>
    <mergeCell ref="V396:V397"/>
    <mergeCell ref="K396:K397"/>
    <mergeCell ref="L396:L397"/>
    <mergeCell ref="M396:M397"/>
    <mergeCell ref="N396:N397"/>
    <mergeCell ref="O396:O397"/>
    <mergeCell ref="P396:P397"/>
    <mergeCell ref="U394:U395"/>
    <mergeCell ref="V394:V395"/>
    <mergeCell ref="C396:C397"/>
    <mergeCell ref="D396:D397"/>
    <mergeCell ref="E396:E397"/>
    <mergeCell ref="F396:F397"/>
    <mergeCell ref="G396:G397"/>
    <mergeCell ref="H396:H397"/>
    <mergeCell ref="I396:I397"/>
    <mergeCell ref="J396:J397"/>
    <mergeCell ref="O394:O395"/>
    <mergeCell ref="P394:P395"/>
    <mergeCell ref="Q394:Q395"/>
    <mergeCell ref="R394:R395"/>
    <mergeCell ref="S394:S395"/>
    <mergeCell ref="T394:T395"/>
    <mergeCell ref="I394:I395"/>
    <mergeCell ref="J394:J395"/>
    <mergeCell ref="K394:K395"/>
    <mergeCell ref="L394:L395"/>
    <mergeCell ref="U398:U399"/>
    <mergeCell ref="V398:V399"/>
    <mergeCell ref="C400:C401"/>
    <mergeCell ref="D400:D401"/>
    <mergeCell ref="E400:E401"/>
    <mergeCell ref="F400:F401"/>
    <mergeCell ref="G400:G401"/>
    <mergeCell ref="H400:H401"/>
    <mergeCell ref="I400:I401"/>
    <mergeCell ref="J400:J401"/>
    <mergeCell ref="O398:O399"/>
    <mergeCell ref="P398:P399"/>
    <mergeCell ref="Q398:Q399"/>
    <mergeCell ref="R398:R399"/>
    <mergeCell ref="S398:S399"/>
    <mergeCell ref="T398:T399"/>
    <mergeCell ref="I398:I399"/>
    <mergeCell ref="J398:J399"/>
    <mergeCell ref="K398:K399"/>
    <mergeCell ref="L398:L399"/>
    <mergeCell ref="M398:M399"/>
    <mergeCell ref="N398:N399"/>
    <mergeCell ref="C398:C399"/>
    <mergeCell ref="D398:D399"/>
    <mergeCell ref="E398:E399"/>
    <mergeCell ref="F398:F399"/>
    <mergeCell ref="G398:G399"/>
    <mergeCell ref="H398:H399"/>
    <mergeCell ref="Q400:Q401"/>
    <mergeCell ref="R400:R401"/>
    <mergeCell ref="S400:S401"/>
    <mergeCell ref="T400:T401"/>
    <mergeCell ref="U400:U401"/>
    <mergeCell ref="V400:V401"/>
    <mergeCell ref="K400:K401"/>
    <mergeCell ref="L400:L401"/>
    <mergeCell ref="M400:M401"/>
    <mergeCell ref="N400:N401"/>
    <mergeCell ref="O400:O401"/>
    <mergeCell ref="P400:P401"/>
    <mergeCell ref="M405:M406"/>
    <mergeCell ref="N405:N406"/>
    <mergeCell ref="S403:S404"/>
    <mergeCell ref="T403:T404"/>
    <mergeCell ref="U403:U404"/>
    <mergeCell ref="V403:V404"/>
    <mergeCell ref="M403:M404"/>
    <mergeCell ref="N403:N404"/>
    <mergeCell ref="O403:O404"/>
    <mergeCell ref="P403:P404"/>
    <mergeCell ref="Q403:Q404"/>
    <mergeCell ref="R403:R404"/>
    <mergeCell ref="G403:G404"/>
    <mergeCell ref="H403:H404"/>
    <mergeCell ref="I403:I404"/>
    <mergeCell ref="J403:J404"/>
    <mergeCell ref="K403:K404"/>
    <mergeCell ref="L403:L404"/>
    <mergeCell ref="Q407:Q408"/>
    <mergeCell ref="R407:R408"/>
    <mergeCell ref="S407:S408"/>
    <mergeCell ref="A402:A418"/>
    <mergeCell ref="B402:B418"/>
    <mergeCell ref="C403:C404"/>
    <mergeCell ref="D403:D404"/>
    <mergeCell ref="E403:E404"/>
    <mergeCell ref="F403:F404"/>
    <mergeCell ref="C409:C410"/>
    <mergeCell ref="D409:D410"/>
    <mergeCell ref="E409:E410"/>
    <mergeCell ref="F409:F410"/>
    <mergeCell ref="C405:C406"/>
    <mergeCell ref="D405:D406"/>
    <mergeCell ref="E405:E406"/>
    <mergeCell ref="F405:F406"/>
    <mergeCell ref="T407:T408"/>
    <mergeCell ref="U407:U408"/>
    <mergeCell ref="V407:V408"/>
    <mergeCell ref="K407:K408"/>
    <mergeCell ref="L407:L408"/>
    <mergeCell ref="M407:M408"/>
    <mergeCell ref="N407:N408"/>
    <mergeCell ref="O407:O408"/>
    <mergeCell ref="P407:P408"/>
    <mergeCell ref="U405:U406"/>
    <mergeCell ref="V405:V406"/>
    <mergeCell ref="C407:C408"/>
    <mergeCell ref="D407:D408"/>
    <mergeCell ref="E407:E408"/>
    <mergeCell ref="F407:F408"/>
    <mergeCell ref="G407:G408"/>
    <mergeCell ref="H407:H408"/>
    <mergeCell ref="I407:I408"/>
    <mergeCell ref="J407:J408"/>
    <mergeCell ref="O405:O406"/>
    <mergeCell ref="P405:P406"/>
    <mergeCell ref="Q405:Q406"/>
    <mergeCell ref="R405:R406"/>
    <mergeCell ref="S405:S406"/>
    <mergeCell ref="T405:T406"/>
    <mergeCell ref="I405:I406"/>
    <mergeCell ref="J405:J406"/>
    <mergeCell ref="K405:K406"/>
    <mergeCell ref="L405:L406"/>
    <mergeCell ref="G405:G406"/>
    <mergeCell ref="H405:H406"/>
    <mergeCell ref="M411:M412"/>
    <mergeCell ref="N411:N412"/>
    <mergeCell ref="S409:S410"/>
    <mergeCell ref="T409:T410"/>
    <mergeCell ref="U409:U410"/>
    <mergeCell ref="V409:V410"/>
    <mergeCell ref="C411:C412"/>
    <mergeCell ref="D411:D412"/>
    <mergeCell ref="E411:E412"/>
    <mergeCell ref="F411:F412"/>
    <mergeCell ref="G411:G412"/>
    <mergeCell ref="H411:H412"/>
    <mergeCell ref="M409:M410"/>
    <mergeCell ref="N409:N410"/>
    <mergeCell ref="O409:O410"/>
    <mergeCell ref="P409:P410"/>
    <mergeCell ref="Q409:Q410"/>
    <mergeCell ref="R409:R410"/>
    <mergeCell ref="G409:G410"/>
    <mergeCell ref="H409:H410"/>
    <mergeCell ref="I409:I410"/>
    <mergeCell ref="J409:J410"/>
    <mergeCell ref="K409:K410"/>
    <mergeCell ref="L409:L410"/>
    <mergeCell ref="Q413:Q414"/>
    <mergeCell ref="R413:R414"/>
    <mergeCell ref="S413:S414"/>
    <mergeCell ref="T413:T414"/>
    <mergeCell ref="U413:U414"/>
    <mergeCell ref="V413:V414"/>
    <mergeCell ref="K413:K414"/>
    <mergeCell ref="L413:L414"/>
    <mergeCell ref="M413:M414"/>
    <mergeCell ref="N413:N414"/>
    <mergeCell ref="O413:O414"/>
    <mergeCell ref="P413:P414"/>
    <mergeCell ref="U411:U412"/>
    <mergeCell ref="V411:V412"/>
    <mergeCell ref="C413:C414"/>
    <mergeCell ref="D413:D414"/>
    <mergeCell ref="E413:E414"/>
    <mergeCell ref="F413:F414"/>
    <mergeCell ref="G413:G414"/>
    <mergeCell ref="H413:H414"/>
    <mergeCell ref="I413:I414"/>
    <mergeCell ref="J413:J414"/>
    <mergeCell ref="O411:O412"/>
    <mergeCell ref="P411:P412"/>
    <mergeCell ref="Q411:Q412"/>
    <mergeCell ref="R411:R412"/>
    <mergeCell ref="S411:S412"/>
    <mergeCell ref="T411:T412"/>
    <mergeCell ref="I411:I412"/>
    <mergeCell ref="J411:J412"/>
    <mergeCell ref="K411:K412"/>
    <mergeCell ref="L411:L412"/>
    <mergeCell ref="S419:S420"/>
    <mergeCell ref="T419:T420"/>
    <mergeCell ref="U419:U420"/>
    <mergeCell ref="V419:V420"/>
    <mergeCell ref="C421:C422"/>
    <mergeCell ref="D421:D422"/>
    <mergeCell ref="E421:E422"/>
    <mergeCell ref="F421:F422"/>
    <mergeCell ref="G421:G422"/>
    <mergeCell ref="H421:H422"/>
    <mergeCell ref="M419:M420"/>
    <mergeCell ref="N419:N420"/>
    <mergeCell ref="O419:O420"/>
    <mergeCell ref="P419:P420"/>
    <mergeCell ref="Q419:Q420"/>
    <mergeCell ref="R419:R420"/>
    <mergeCell ref="G419:G420"/>
    <mergeCell ref="H419:H420"/>
    <mergeCell ref="I419:I420"/>
    <mergeCell ref="J419:J420"/>
    <mergeCell ref="K419:K420"/>
    <mergeCell ref="L419:L420"/>
    <mergeCell ref="C419:C420"/>
    <mergeCell ref="D419:D420"/>
    <mergeCell ref="E419:E420"/>
    <mergeCell ref="F419:F420"/>
    <mergeCell ref="C423:C424"/>
    <mergeCell ref="D423:D424"/>
    <mergeCell ref="E423:E424"/>
    <mergeCell ref="F423:F424"/>
    <mergeCell ref="G423:G424"/>
    <mergeCell ref="H423:H424"/>
    <mergeCell ref="I423:I424"/>
    <mergeCell ref="J423:J424"/>
    <mergeCell ref="O421:O422"/>
    <mergeCell ref="P421:P422"/>
    <mergeCell ref="Q421:Q422"/>
    <mergeCell ref="R421:R422"/>
    <mergeCell ref="S421:S422"/>
    <mergeCell ref="T421:T422"/>
    <mergeCell ref="I421:I422"/>
    <mergeCell ref="J421:J422"/>
    <mergeCell ref="K421:K422"/>
    <mergeCell ref="L421:L422"/>
    <mergeCell ref="M421:M422"/>
    <mergeCell ref="N421:N422"/>
    <mergeCell ref="E425:E426"/>
    <mergeCell ref="F425:F426"/>
    <mergeCell ref="U427:U428"/>
    <mergeCell ref="V427:V428"/>
    <mergeCell ref="Q423:Q424"/>
    <mergeCell ref="R423:R424"/>
    <mergeCell ref="S423:S424"/>
    <mergeCell ref="T423:T424"/>
    <mergeCell ref="U423:U424"/>
    <mergeCell ref="V423:V424"/>
    <mergeCell ref="K423:K424"/>
    <mergeCell ref="L423:L424"/>
    <mergeCell ref="M423:M424"/>
    <mergeCell ref="N423:N424"/>
    <mergeCell ref="O423:O424"/>
    <mergeCell ref="P423:P424"/>
    <mergeCell ref="U421:U422"/>
    <mergeCell ref="V421:V422"/>
    <mergeCell ref="S427:S428"/>
    <mergeCell ref="T427:T428"/>
    <mergeCell ref="I427:I428"/>
    <mergeCell ref="J427:J428"/>
    <mergeCell ref="K427:K428"/>
    <mergeCell ref="L427:L428"/>
    <mergeCell ref="M427:M428"/>
    <mergeCell ref="N427:N428"/>
    <mergeCell ref="S425:S426"/>
    <mergeCell ref="T425:T426"/>
    <mergeCell ref="U425:U426"/>
    <mergeCell ref="V425:V426"/>
    <mergeCell ref="C427:C428"/>
    <mergeCell ref="D427:D428"/>
    <mergeCell ref="E427:E428"/>
    <mergeCell ref="F427:F428"/>
    <mergeCell ref="G427:G428"/>
    <mergeCell ref="H427:H428"/>
    <mergeCell ref="M425:M426"/>
    <mergeCell ref="N425:N426"/>
    <mergeCell ref="O425:O426"/>
    <mergeCell ref="P425:P426"/>
    <mergeCell ref="Q425:Q426"/>
    <mergeCell ref="R425:R426"/>
    <mergeCell ref="G425:G426"/>
    <mergeCell ref="H425:H426"/>
    <mergeCell ref="I425:I426"/>
    <mergeCell ref="J425:J426"/>
    <mergeCell ref="K425:K426"/>
    <mergeCell ref="L425:L426"/>
    <mergeCell ref="C425:C426"/>
    <mergeCell ref="D425:D426"/>
    <mergeCell ref="A434:A441"/>
    <mergeCell ref="A442:A449"/>
    <mergeCell ref="B442:B449"/>
    <mergeCell ref="A450:A451"/>
    <mergeCell ref="B450:B451"/>
    <mergeCell ref="C450:C451"/>
    <mergeCell ref="Q429:Q430"/>
    <mergeCell ref="R429:R430"/>
    <mergeCell ref="S429:S430"/>
    <mergeCell ref="T429:T430"/>
    <mergeCell ref="U429:U430"/>
    <mergeCell ref="V429:V430"/>
    <mergeCell ref="K429:K430"/>
    <mergeCell ref="L429:L430"/>
    <mergeCell ref="M429:M430"/>
    <mergeCell ref="N429:N430"/>
    <mergeCell ref="O429:O430"/>
    <mergeCell ref="P429:P430"/>
    <mergeCell ref="A419:A433"/>
    <mergeCell ref="B419:B433"/>
    <mergeCell ref="C429:C430"/>
    <mergeCell ref="D429:D430"/>
    <mergeCell ref="E429:E430"/>
    <mergeCell ref="F429:F430"/>
    <mergeCell ref="G429:G430"/>
    <mergeCell ref="H429:H430"/>
    <mergeCell ref="I429:I430"/>
    <mergeCell ref="J429:J430"/>
    <mergeCell ref="O427:O428"/>
    <mergeCell ref="P427:P428"/>
    <mergeCell ref="Q427:Q428"/>
    <mergeCell ref="R427:R428"/>
    <mergeCell ref="A462:A465"/>
    <mergeCell ref="B462:B465"/>
    <mergeCell ref="A466:A469"/>
    <mergeCell ref="B466:B469"/>
    <mergeCell ref="A470:A472"/>
    <mergeCell ref="B470:B472"/>
    <mergeCell ref="V450:V451"/>
    <mergeCell ref="W450:W451"/>
    <mergeCell ref="A456:A458"/>
    <mergeCell ref="B456:B458"/>
    <mergeCell ref="A459:A461"/>
    <mergeCell ref="B459:B461"/>
    <mergeCell ref="P450:P451"/>
    <mergeCell ref="Q450:Q451"/>
    <mergeCell ref="R450:R451"/>
    <mergeCell ref="S450:S451"/>
    <mergeCell ref="T450:T451"/>
    <mergeCell ref="U450:U451"/>
    <mergeCell ref="J450:J451"/>
    <mergeCell ref="K450:K451"/>
    <mergeCell ref="L450:L451"/>
    <mergeCell ref="M450:M451"/>
    <mergeCell ref="N450:N451"/>
    <mergeCell ref="O450:O451"/>
    <mergeCell ref="D450:D451"/>
    <mergeCell ref="E450:E451"/>
    <mergeCell ref="F450:F451"/>
    <mergeCell ref="G450:G451"/>
    <mergeCell ref="H450:H451"/>
    <mergeCell ref="I450:I451"/>
    <mergeCell ref="A492:A501"/>
    <mergeCell ref="B492:B501"/>
    <mergeCell ref="C492:C493"/>
    <mergeCell ref="D492:D493"/>
    <mergeCell ref="E492:E493"/>
    <mergeCell ref="F492:F493"/>
    <mergeCell ref="C498:C499"/>
    <mergeCell ref="D498:D499"/>
    <mergeCell ref="E498:E499"/>
    <mergeCell ref="F498:F499"/>
    <mergeCell ref="A485:A486"/>
    <mergeCell ref="B485:B486"/>
    <mergeCell ref="A487:A489"/>
    <mergeCell ref="B487:B489"/>
    <mergeCell ref="A490:A491"/>
    <mergeCell ref="B490:B491"/>
    <mergeCell ref="A473:A475"/>
    <mergeCell ref="B473:B475"/>
    <mergeCell ref="A476:A478"/>
    <mergeCell ref="B476:B478"/>
    <mergeCell ref="A479:A483"/>
    <mergeCell ref="B479:B483"/>
    <mergeCell ref="M494:M495"/>
    <mergeCell ref="N494:N495"/>
    <mergeCell ref="S492:S493"/>
    <mergeCell ref="T492:T493"/>
    <mergeCell ref="U492:U493"/>
    <mergeCell ref="V492:V493"/>
    <mergeCell ref="C494:C495"/>
    <mergeCell ref="D494:D495"/>
    <mergeCell ref="E494:E495"/>
    <mergeCell ref="F494:F495"/>
    <mergeCell ref="G494:G495"/>
    <mergeCell ref="H494:H495"/>
    <mergeCell ref="M492:M493"/>
    <mergeCell ref="N492:N493"/>
    <mergeCell ref="O492:O493"/>
    <mergeCell ref="P492:P493"/>
    <mergeCell ref="Q492:Q493"/>
    <mergeCell ref="R492:R493"/>
    <mergeCell ref="G492:G493"/>
    <mergeCell ref="H492:H493"/>
    <mergeCell ref="I492:I493"/>
    <mergeCell ref="J492:J493"/>
    <mergeCell ref="K492:K493"/>
    <mergeCell ref="L492:L493"/>
    <mergeCell ref="Q496:Q497"/>
    <mergeCell ref="R496:R497"/>
    <mergeCell ref="S496:S497"/>
    <mergeCell ref="T496:T497"/>
    <mergeCell ref="U496:U497"/>
    <mergeCell ref="V496:V497"/>
    <mergeCell ref="K496:K497"/>
    <mergeCell ref="L496:L497"/>
    <mergeCell ref="M496:M497"/>
    <mergeCell ref="N496:N497"/>
    <mergeCell ref="O496:O497"/>
    <mergeCell ref="P496:P497"/>
    <mergeCell ref="U494:U495"/>
    <mergeCell ref="V494:V495"/>
    <mergeCell ref="C496:C497"/>
    <mergeCell ref="D496:D497"/>
    <mergeCell ref="E496:E497"/>
    <mergeCell ref="F496:F497"/>
    <mergeCell ref="G496:G497"/>
    <mergeCell ref="H496:H497"/>
    <mergeCell ref="I496:I497"/>
    <mergeCell ref="J496:J497"/>
    <mergeCell ref="O494:O495"/>
    <mergeCell ref="P494:P495"/>
    <mergeCell ref="Q494:Q495"/>
    <mergeCell ref="R494:R495"/>
    <mergeCell ref="S494:S495"/>
    <mergeCell ref="T494:T495"/>
    <mergeCell ref="I494:I495"/>
    <mergeCell ref="J494:J495"/>
    <mergeCell ref="K494:K495"/>
    <mergeCell ref="L494:L495"/>
    <mergeCell ref="M500:M501"/>
    <mergeCell ref="N500:N501"/>
    <mergeCell ref="S498:S499"/>
    <mergeCell ref="T498:T499"/>
    <mergeCell ref="U498:U499"/>
    <mergeCell ref="V498:V499"/>
    <mergeCell ref="C500:C501"/>
    <mergeCell ref="D500:D501"/>
    <mergeCell ref="E500:E501"/>
    <mergeCell ref="F500:F501"/>
    <mergeCell ref="G500:G501"/>
    <mergeCell ref="H500:H501"/>
    <mergeCell ref="M498:M499"/>
    <mergeCell ref="N498:N499"/>
    <mergeCell ref="O498:O499"/>
    <mergeCell ref="P498:P499"/>
    <mergeCell ref="Q498:Q499"/>
    <mergeCell ref="R498:R499"/>
    <mergeCell ref="G498:G499"/>
    <mergeCell ref="H498:H499"/>
    <mergeCell ref="I498:I499"/>
    <mergeCell ref="J498:J499"/>
    <mergeCell ref="K498:K499"/>
    <mergeCell ref="L498:L499"/>
    <mergeCell ref="O502:O505"/>
    <mergeCell ref="P502:P505"/>
    <mergeCell ref="Q502:Q505"/>
    <mergeCell ref="R502:R505"/>
    <mergeCell ref="S502:S505"/>
    <mergeCell ref="T502:T505"/>
    <mergeCell ref="I502:I505"/>
    <mergeCell ref="J502:J505"/>
    <mergeCell ref="K502:K505"/>
    <mergeCell ref="L502:L505"/>
    <mergeCell ref="M502:M505"/>
    <mergeCell ref="N502:N505"/>
    <mergeCell ref="U500:U501"/>
    <mergeCell ref="V500:V501"/>
    <mergeCell ref="A502:A513"/>
    <mergeCell ref="B502:B513"/>
    <mergeCell ref="C502:C505"/>
    <mergeCell ref="D502:D505"/>
    <mergeCell ref="E502:E505"/>
    <mergeCell ref="F502:F505"/>
    <mergeCell ref="G502:G505"/>
    <mergeCell ref="H502:H505"/>
    <mergeCell ref="O500:O501"/>
    <mergeCell ref="P500:P501"/>
    <mergeCell ref="Q500:Q501"/>
    <mergeCell ref="R500:R501"/>
    <mergeCell ref="S500:S501"/>
    <mergeCell ref="T500:T501"/>
    <mergeCell ref="I500:I501"/>
    <mergeCell ref="J500:J501"/>
    <mergeCell ref="K500:K501"/>
    <mergeCell ref="L500:L501"/>
    <mergeCell ref="T510:T513"/>
    <mergeCell ref="I510:I513"/>
    <mergeCell ref="J510:J513"/>
    <mergeCell ref="K510:K513"/>
    <mergeCell ref="L510:L513"/>
    <mergeCell ref="M510:M513"/>
    <mergeCell ref="N510:N513"/>
    <mergeCell ref="C510:C513"/>
    <mergeCell ref="D510:D513"/>
    <mergeCell ref="E510:E513"/>
    <mergeCell ref="F510:F513"/>
    <mergeCell ref="G510:G513"/>
    <mergeCell ref="H510:H513"/>
    <mergeCell ref="O506:O509"/>
    <mergeCell ref="P506:P509"/>
    <mergeCell ref="Q506:Q509"/>
    <mergeCell ref="R506:R509"/>
    <mergeCell ref="S506:S509"/>
    <mergeCell ref="T506:T509"/>
    <mergeCell ref="I506:I509"/>
    <mergeCell ref="J506:J509"/>
    <mergeCell ref="K506:K509"/>
    <mergeCell ref="L506:L509"/>
    <mergeCell ref="M506:M509"/>
    <mergeCell ref="N506:N509"/>
    <mergeCell ref="C506:C509"/>
    <mergeCell ref="D506:D509"/>
    <mergeCell ref="E506:E509"/>
    <mergeCell ref="F506:F509"/>
    <mergeCell ref="G506:G509"/>
    <mergeCell ref="H506:H509"/>
    <mergeCell ref="A527:A530"/>
    <mergeCell ref="B527:B530"/>
    <mergeCell ref="A531:A532"/>
    <mergeCell ref="B531:B532"/>
    <mergeCell ref="A533:A538"/>
    <mergeCell ref="B533:B538"/>
    <mergeCell ref="A514:A517"/>
    <mergeCell ref="B514:B517"/>
    <mergeCell ref="A518:A520"/>
    <mergeCell ref="B518:B520"/>
    <mergeCell ref="A521:A526"/>
    <mergeCell ref="B521:B526"/>
    <mergeCell ref="O510:O513"/>
    <mergeCell ref="P510:P513"/>
    <mergeCell ref="Q510:Q513"/>
    <mergeCell ref="R510:R513"/>
    <mergeCell ref="S510:S513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L406"/>
  <sheetViews>
    <sheetView view="pageBreakPreview" zoomScale="50" zoomScaleNormal="60" zoomScaleSheetLayoutView="50" workbookViewId="0">
      <selection activeCell="P15" sqref="P15"/>
    </sheetView>
  </sheetViews>
  <sheetFormatPr defaultRowHeight="15"/>
  <cols>
    <col min="2" max="2" width="26.85546875" customWidth="1"/>
    <col min="4" max="4" width="33.28515625" customWidth="1"/>
    <col min="6" max="6" width="15.28515625" customWidth="1"/>
    <col min="10" max="10" width="15.28515625" customWidth="1"/>
    <col min="13" max="13" width="22.7109375" customWidth="1"/>
    <col min="16" max="16" width="23.85546875" customWidth="1"/>
    <col min="20" max="20" width="34.85546875" bestFit="1" customWidth="1"/>
    <col min="21" max="21" width="16" customWidth="1"/>
    <col min="22" max="22" width="16.5703125" customWidth="1"/>
    <col min="23" max="23" width="32.140625" customWidth="1"/>
  </cols>
  <sheetData>
    <row r="5" spans="1:38" ht="15.75">
      <c r="A5" s="658" t="s">
        <v>0</v>
      </c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658"/>
    </row>
    <row r="6" spans="1:38" ht="15.75">
      <c r="A6" s="659" t="s">
        <v>8200</v>
      </c>
      <c r="B6" s="659"/>
      <c r="C6" s="659"/>
      <c r="D6" s="659"/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659"/>
      <c r="R6" s="659"/>
      <c r="S6" s="659"/>
      <c r="T6" s="659"/>
      <c r="U6" s="659"/>
      <c r="V6" s="659"/>
      <c r="W6" s="659"/>
    </row>
    <row r="7" spans="1:38">
      <c r="A7" s="705"/>
      <c r="B7" s="705"/>
      <c r="C7" s="705"/>
      <c r="D7" s="705"/>
      <c r="E7" s="705"/>
      <c r="F7" s="705"/>
      <c r="G7" s="705"/>
      <c r="H7" s="705"/>
      <c r="I7" s="705"/>
      <c r="J7" s="705"/>
      <c r="K7" s="705"/>
      <c r="L7" s="705"/>
      <c r="M7" s="705"/>
      <c r="N7" s="705"/>
      <c r="O7" s="705"/>
      <c r="P7" s="705"/>
      <c r="Q7" s="705"/>
      <c r="R7" s="705"/>
      <c r="S7" s="705"/>
      <c r="T7" s="705"/>
      <c r="U7" s="705"/>
      <c r="V7" s="705"/>
      <c r="W7" s="705"/>
    </row>
    <row r="8" spans="1:38">
      <c r="A8" s="660" t="s">
        <v>1</v>
      </c>
      <c r="B8" s="661" t="s">
        <v>2</v>
      </c>
      <c r="C8" s="660" t="s">
        <v>3</v>
      </c>
      <c r="D8" s="660"/>
      <c r="E8" s="660"/>
      <c r="F8" s="660"/>
      <c r="G8" s="660"/>
      <c r="H8" s="660"/>
      <c r="I8" s="660"/>
      <c r="J8" s="660"/>
      <c r="K8" s="660"/>
      <c r="L8" s="660"/>
      <c r="M8" s="660"/>
      <c r="N8" s="660"/>
      <c r="O8" s="660"/>
      <c r="P8" s="660"/>
      <c r="Q8" s="660"/>
      <c r="R8" s="660"/>
      <c r="S8" s="660"/>
      <c r="T8" s="660"/>
      <c r="U8" s="660"/>
      <c r="V8" s="660"/>
      <c r="W8" s="660"/>
    </row>
    <row r="9" spans="1:38">
      <c r="A9" s="660"/>
      <c r="B9" s="661"/>
      <c r="C9" s="660" t="s">
        <v>4</v>
      </c>
      <c r="D9" s="660"/>
      <c r="E9" s="660"/>
      <c r="F9" s="660"/>
      <c r="G9" s="660"/>
      <c r="H9" s="660"/>
      <c r="I9" s="660"/>
      <c r="J9" s="660" t="s">
        <v>5</v>
      </c>
      <c r="K9" s="660"/>
      <c r="L9" s="660"/>
      <c r="M9" s="660" t="s">
        <v>6</v>
      </c>
      <c r="N9" s="660"/>
      <c r="O9" s="660"/>
      <c r="P9" s="660"/>
      <c r="Q9" s="660"/>
      <c r="R9" s="660"/>
      <c r="S9" s="660"/>
      <c r="T9" s="660" t="s">
        <v>526</v>
      </c>
      <c r="U9" s="660"/>
      <c r="V9" s="660"/>
      <c r="W9" s="660"/>
    </row>
    <row r="10" spans="1:38">
      <c r="A10" s="660"/>
      <c r="B10" s="661"/>
      <c r="C10" s="654" t="s">
        <v>7</v>
      </c>
      <c r="D10" s="654" t="s">
        <v>8</v>
      </c>
      <c r="E10" s="654" t="s">
        <v>9</v>
      </c>
      <c r="F10" s="654" t="s">
        <v>10</v>
      </c>
      <c r="G10" s="660" t="s">
        <v>11</v>
      </c>
      <c r="H10" s="660"/>
      <c r="I10" s="660"/>
      <c r="J10" s="654" t="s">
        <v>12</v>
      </c>
      <c r="K10" s="654" t="s">
        <v>13</v>
      </c>
      <c r="L10" s="654" t="s">
        <v>14</v>
      </c>
      <c r="M10" s="654" t="s">
        <v>15</v>
      </c>
      <c r="N10" s="654" t="s">
        <v>7</v>
      </c>
      <c r="O10" s="654" t="s">
        <v>9</v>
      </c>
      <c r="P10" s="654" t="s">
        <v>16</v>
      </c>
      <c r="Q10" s="660" t="s">
        <v>11</v>
      </c>
      <c r="R10" s="660"/>
      <c r="S10" s="660"/>
      <c r="T10" s="653" t="s">
        <v>17</v>
      </c>
      <c r="U10" s="654" t="s">
        <v>18</v>
      </c>
      <c r="V10" s="654" t="s">
        <v>2527</v>
      </c>
      <c r="W10" s="654" t="s">
        <v>20</v>
      </c>
    </row>
    <row r="11" spans="1:38" ht="54.75">
      <c r="A11" s="660"/>
      <c r="B11" s="661"/>
      <c r="C11" s="654"/>
      <c r="D11" s="654"/>
      <c r="E11" s="654"/>
      <c r="F11" s="654"/>
      <c r="G11" s="43" t="s">
        <v>21</v>
      </c>
      <c r="H11" s="43" t="s">
        <v>22</v>
      </c>
      <c r="I11" s="43" t="s">
        <v>23</v>
      </c>
      <c r="J11" s="654"/>
      <c r="K11" s="654"/>
      <c r="L11" s="654"/>
      <c r="M11" s="654"/>
      <c r="N11" s="654"/>
      <c r="O11" s="654"/>
      <c r="P11" s="654"/>
      <c r="Q11" s="43" t="s">
        <v>21</v>
      </c>
      <c r="R11" s="43" t="s">
        <v>22</v>
      </c>
      <c r="S11" s="43" t="s">
        <v>23</v>
      </c>
      <c r="T11" s="653"/>
      <c r="U11" s="654"/>
      <c r="V11" s="654"/>
      <c r="W11" s="654"/>
    </row>
    <row r="12" spans="1:38" s="45" customFormat="1" ht="15" customHeight="1">
      <c r="A12" s="703" t="s">
        <v>1868</v>
      </c>
      <c r="B12" s="704"/>
      <c r="C12" s="704"/>
      <c r="D12" s="704"/>
      <c r="E12" s="704"/>
      <c r="F12" s="704"/>
      <c r="G12" s="704"/>
      <c r="H12" s="704"/>
      <c r="I12" s="704"/>
      <c r="J12" s="704"/>
      <c r="K12" s="704"/>
      <c r="L12" s="704"/>
      <c r="M12" s="704"/>
      <c r="N12" s="704"/>
      <c r="O12" s="704"/>
      <c r="P12" s="704"/>
      <c r="Q12" s="704"/>
      <c r="R12" s="704"/>
      <c r="S12" s="704"/>
      <c r="T12" s="704"/>
      <c r="U12" s="704"/>
      <c r="V12" s="704"/>
      <c r="W12" s="70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</row>
    <row r="13" spans="1:38" s="274" customFormat="1">
      <c r="A13" s="268" t="s">
        <v>1869</v>
      </c>
      <c r="B13" s="269" t="s">
        <v>1870</v>
      </c>
      <c r="C13" s="270"/>
      <c r="D13" s="270"/>
      <c r="E13" s="270"/>
      <c r="F13" s="270"/>
      <c r="G13" s="270"/>
      <c r="H13" s="270"/>
      <c r="I13" s="270"/>
      <c r="J13" s="271" t="s">
        <v>253</v>
      </c>
      <c r="K13" s="270"/>
      <c r="L13" s="272" t="s">
        <v>70</v>
      </c>
      <c r="M13" s="270"/>
      <c r="N13" s="270"/>
      <c r="O13" s="270"/>
      <c r="P13" s="270"/>
      <c r="Q13" s="270"/>
      <c r="R13" s="270"/>
      <c r="S13" s="270"/>
      <c r="T13" s="21" t="s">
        <v>1871</v>
      </c>
      <c r="U13" s="272" t="s">
        <v>1872</v>
      </c>
      <c r="V13" s="273">
        <v>1.5</v>
      </c>
      <c r="W13" s="21" t="s">
        <v>1873</v>
      </c>
    </row>
    <row r="14" spans="1:38" s="274" customFormat="1">
      <c r="A14" s="270"/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1" t="s">
        <v>1874</v>
      </c>
      <c r="U14" s="272" t="s">
        <v>727</v>
      </c>
      <c r="V14" s="273">
        <v>0.2</v>
      </c>
      <c r="W14" s="21" t="s">
        <v>1875</v>
      </c>
    </row>
    <row r="15" spans="1:38" s="274" customFormat="1">
      <c r="A15" s="270"/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5" t="s">
        <v>1876</v>
      </c>
      <c r="U15" s="21" t="s">
        <v>1877</v>
      </c>
      <c r="V15" s="265">
        <v>0.77</v>
      </c>
      <c r="W15" s="18" t="s">
        <v>1878</v>
      </c>
    </row>
    <row r="16" spans="1:38" s="274" customFormat="1" ht="30">
      <c r="A16" s="270"/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2" t="s">
        <v>1879</v>
      </c>
      <c r="N16" s="273">
        <v>1955</v>
      </c>
      <c r="O16" s="273">
        <v>0.32</v>
      </c>
      <c r="P16" s="272" t="s">
        <v>756</v>
      </c>
      <c r="Q16" s="21"/>
      <c r="R16" s="273">
        <v>9</v>
      </c>
      <c r="S16" s="15">
        <v>9</v>
      </c>
      <c r="T16" s="272" t="s">
        <v>1880</v>
      </c>
      <c r="U16" s="273">
        <v>1955</v>
      </c>
      <c r="V16" s="273">
        <v>0.03</v>
      </c>
      <c r="W16" s="272" t="s">
        <v>1335</v>
      </c>
    </row>
    <row r="17" spans="1:23" s="274" customFormat="1" ht="30">
      <c r="A17" s="270"/>
      <c r="B17" s="21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2" t="s">
        <v>1881</v>
      </c>
      <c r="N17" s="273">
        <v>1956</v>
      </c>
      <c r="O17" s="15">
        <v>0.45</v>
      </c>
      <c r="P17" s="272" t="s">
        <v>1882</v>
      </c>
      <c r="Q17" s="273">
        <v>8</v>
      </c>
      <c r="R17" s="273">
        <v>6</v>
      </c>
      <c r="S17" s="15">
        <v>14</v>
      </c>
      <c r="T17" s="272" t="s">
        <v>1883</v>
      </c>
      <c r="U17" s="273">
        <v>1967</v>
      </c>
      <c r="V17" s="273">
        <v>0.03</v>
      </c>
      <c r="W17" s="21" t="s">
        <v>783</v>
      </c>
    </row>
    <row r="18" spans="1:23" s="274" customFormat="1">
      <c r="A18" s="270"/>
      <c r="B18" s="21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6"/>
      <c r="N18" s="270"/>
      <c r="O18" s="270"/>
      <c r="P18" s="270"/>
      <c r="Q18" s="270"/>
      <c r="R18" s="270"/>
      <c r="S18" s="270"/>
      <c r="T18" s="277" t="s">
        <v>2613</v>
      </c>
      <c r="U18" s="273">
        <v>1981</v>
      </c>
      <c r="V18" s="273">
        <v>0.15</v>
      </c>
      <c r="W18" s="272" t="s">
        <v>1884</v>
      </c>
    </row>
    <row r="19" spans="1:23" s="274" customFormat="1" ht="30">
      <c r="A19" s="270"/>
      <c r="B19" s="21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2" t="s">
        <v>1885</v>
      </c>
      <c r="N19" s="273">
        <v>1956</v>
      </c>
      <c r="O19" s="273">
        <v>0.5</v>
      </c>
      <c r="P19" s="21" t="s">
        <v>1886</v>
      </c>
      <c r="Q19" s="273">
        <v>8</v>
      </c>
      <c r="R19" s="273">
        <v>5</v>
      </c>
      <c r="S19" s="15">
        <v>13</v>
      </c>
      <c r="T19" s="277" t="s">
        <v>1887</v>
      </c>
      <c r="U19" s="273">
        <v>1967</v>
      </c>
      <c r="V19" s="273">
        <v>0.03</v>
      </c>
      <c r="W19" s="272" t="s">
        <v>1888</v>
      </c>
    </row>
    <row r="20" spans="1:23" s="274" customFormat="1">
      <c r="A20" s="270"/>
      <c r="B20" s="21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2" t="s">
        <v>1889</v>
      </c>
      <c r="N20" s="273">
        <v>1980</v>
      </c>
      <c r="O20" s="273">
        <v>0.21</v>
      </c>
      <c r="P20" s="272" t="s">
        <v>756</v>
      </c>
      <c r="Q20" s="273">
        <v>7</v>
      </c>
      <c r="R20" s="21"/>
      <c r="S20" s="15">
        <v>7</v>
      </c>
      <c r="T20" s="277" t="s">
        <v>1890</v>
      </c>
      <c r="U20" s="273">
        <v>1980</v>
      </c>
      <c r="V20" s="273">
        <v>0.03</v>
      </c>
      <c r="W20" s="272" t="s">
        <v>1891</v>
      </c>
    </row>
    <row r="21" spans="1:23" s="274" customFormat="1">
      <c r="A21" s="268" t="s">
        <v>1892</v>
      </c>
      <c r="B21" s="270"/>
      <c r="C21" s="270"/>
      <c r="D21" s="270"/>
      <c r="E21" s="270"/>
      <c r="F21" s="270"/>
      <c r="G21" s="270"/>
      <c r="H21" s="270"/>
      <c r="I21" s="270"/>
      <c r="J21" s="272" t="s">
        <v>1893</v>
      </c>
      <c r="K21" s="270"/>
      <c r="L21" s="272" t="s">
        <v>70</v>
      </c>
      <c r="M21" s="270"/>
      <c r="N21" s="270"/>
      <c r="O21" s="270"/>
      <c r="P21" s="270"/>
      <c r="Q21" s="270"/>
      <c r="R21" s="270"/>
      <c r="S21" s="270"/>
      <c r="T21" s="21" t="s">
        <v>1894</v>
      </c>
      <c r="U21" s="272" t="s">
        <v>730</v>
      </c>
      <c r="V21" s="273">
        <v>1.0509999999999999</v>
      </c>
      <c r="W21" s="272" t="s">
        <v>430</v>
      </c>
    </row>
    <row r="22" spans="1:23" s="274" customFormat="1">
      <c r="A22" s="270"/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1" t="s">
        <v>1895</v>
      </c>
      <c r="U22" s="272" t="s">
        <v>1896</v>
      </c>
      <c r="V22" s="273">
        <v>0.8</v>
      </c>
      <c r="W22" s="272" t="s">
        <v>783</v>
      </c>
    </row>
    <row r="23" spans="1:23" s="274" customFormat="1">
      <c r="A23" s="270"/>
      <c r="B23" s="21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7" t="s">
        <v>1897</v>
      </c>
      <c r="U23" s="273">
        <v>1977</v>
      </c>
      <c r="V23" s="273">
        <v>0.08</v>
      </c>
      <c r="W23" s="272" t="s">
        <v>1898</v>
      </c>
    </row>
    <row r="24" spans="1:23" s="274" customFormat="1">
      <c r="A24" s="270"/>
      <c r="B24" s="21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7" t="s">
        <v>1899</v>
      </c>
      <c r="U24" s="273">
        <v>1976</v>
      </c>
      <c r="V24" s="273">
        <v>7.0000000000000007E-2</v>
      </c>
      <c r="W24" s="272" t="s">
        <v>1898</v>
      </c>
    </row>
    <row r="25" spans="1:23" s="274" customFormat="1">
      <c r="A25" s="270"/>
      <c r="B25" s="21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7" t="s">
        <v>1900</v>
      </c>
      <c r="U25" s="273">
        <v>1976</v>
      </c>
      <c r="V25" s="273">
        <v>7.0000000000000007E-2</v>
      </c>
      <c r="W25" s="21" t="s">
        <v>1901</v>
      </c>
    </row>
    <row r="26" spans="1:23" s="274" customFormat="1">
      <c r="A26" s="270"/>
      <c r="B26" s="21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7" t="s">
        <v>1902</v>
      </c>
      <c r="U26" s="273">
        <v>1976</v>
      </c>
      <c r="V26" s="273">
        <v>7.0000000000000007E-2</v>
      </c>
      <c r="W26" s="272" t="s">
        <v>1371</v>
      </c>
    </row>
    <row r="27" spans="1:23" s="274" customFormat="1">
      <c r="A27" s="270"/>
      <c r="B27" s="21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7" t="s">
        <v>1903</v>
      </c>
      <c r="U27" s="273">
        <v>1976</v>
      </c>
      <c r="V27" s="273">
        <v>7.0000000000000007E-2</v>
      </c>
      <c r="W27" s="272" t="s">
        <v>1371</v>
      </c>
    </row>
    <row r="28" spans="1:23" s="274" customFormat="1">
      <c r="A28" s="270"/>
      <c r="B28" s="21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2" t="s">
        <v>1904</v>
      </c>
      <c r="U28" s="273">
        <v>1977</v>
      </c>
      <c r="V28" s="273">
        <v>7.0000000000000007E-2</v>
      </c>
      <c r="W28" s="272" t="s">
        <v>1905</v>
      </c>
    </row>
    <row r="29" spans="1:23" s="274" customFormat="1">
      <c r="A29" s="270"/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2" t="s">
        <v>1906</v>
      </c>
      <c r="U29" s="273">
        <v>1976</v>
      </c>
      <c r="V29" s="273">
        <v>0.04</v>
      </c>
      <c r="W29" s="272" t="s">
        <v>1905</v>
      </c>
    </row>
    <row r="30" spans="1:23" s="274" customFormat="1">
      <c r="A30" s="277" t="s">
        <v>1907</v>
      </c>
      <c r="B30" s="270"/>
      <c r="C30" s="270"/>
      <c r="D30" s="270"/>
      <c r="E30" s="270"/>
      <c r="F30" s="270"/>
      <c r="G30" s="270"/>
      <c r="H30" s="270"/>
      <c r="I30" s="270"/>
      <c r="J30" s="277" t="s">
        <v>1687</v>
      </c>
      <c r="K30" s="270"/>
      <c r="L30" s="277" t="s">
        <v>173</v>
      </c>
      <c r="M30" s="270"/>
      <c r="N30" s="270"/>
      <c r="O30" s="270"/>
      <c r="P30" s="270"/>
      <c r="Q30" s="270"/>
      <c r="R30" s="270"/>
      <c r="S30" s="270"/>
      <c r="T30" s="191" t="s">
        <v>1908</v>
      </c>
      <c r="U30" s="277" t="s">
        <v>1909</v>
      </c>
      <c r="V30" s="278">
        <v>1.68</v>
      </c>
      <c r="W30" s="277" t="s">
        <v>1910</v>
      </c>
    </row>
    <row r="31" spans="1:23" s="274" customFormat="1">
      <c r="A31" s="270"/>
      <c r="B31" s="21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1" t="s">
        <v>1911</v>
      </c>
      <c r="U31" s="272" t="s">
        <v>1912</v>
      </c>
      <c r="V31" s="273">
        <v>0.98</v>
      </c>
      <c r="W31" s="272" t="s">
        <v>783</v>
      </c>
    </row>
    <row r="32" spans="1:23" s="274" customFormat="1">
      <c r="A32" s="270"/>
      <c r="B32" s="21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7" t="s">
        <v>1913</v>
      </c>
      <c r="U32" s="278">
        <v>1987</v>
      </c>
      <c r="V32" s="278">
        <v>0.67</v>
      </c>
      <c r="W32" s="277" t="s">
        <v>1914</v>
      </c>
    </row>
    <row r="33" spans="1:23" s="274" customFormat="1" ht="30">
      <c r="A33" s="270"/>
      <c r="B33" s="21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2" t="s">
        <v>2614</v>
      </c>
      <c r="N33" s="273">
        <v>1998</v>
      </c>
      <c r="O33" s="273">
        <v>0.2</v>
      </c>
      <c r="P33" s="272" t="s">
        <v>756</v>
      </c>
      <c r="Q33" s="273">
        <v>6</v>
      </c>
      <c r="R33" s="21"/>
      <c r="S33" s="273">
        <v>6</v>
      </c>
      <c r="T33" s="277" t="s">
        <v>1915</v>
      </c>
      <c r="U33" s="273">
        <v>1998</v>
      </c>
      <c r="V33" s="273">
        <v>0.03</v>
      </c>
      <c r="W33" s="272" t="s">
        <v>1916</v>
      </c>
    </row>
    <row r="34" spans="1:23" s="274" customFormat="1">
      <c r="A34" s="270"/>
      <c r="B34" s="21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7" t="s">
        <v>1917</v>
      </c>
      <c r="U34" s="273">
        <v>1983</v>
      </c>
      <c r="V34" s="272" t="s">
        <v>1918</v>
      </c>
      <c r="W34" s="272" t="s">
        <v>825</v>
      </c>
    </row>
    <row r="35" spans="1:23" s="274" customFormat="1">
      <c r="A35" s="270"/>
      <c r="B35" s="21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7" t="s">
        <v>1919</v>
      </c>
      <c r="U35" s="273">
        <v>1983</v>
      </c>
      <c r="V35" s="273">
        <v>0.12</v>
      </c>
      <c r="W35" s="272" t="s">
        <v>1914</v>
      </c>
    </row>
    <row r="36" spans="1:23" s="274" customFormat="1">
      <c r="A36" s="270"/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7" t="s">
        <v>1920</v>
      </c>
      <c r="U36" s="273">
        <v>1983</v>
      </c>
      <c r="V36" s="273">
        <v>0.2</v>
      </c>
      <c r="W36" s="272" t="s">
        <v>1393</v>
      </c>
    </row>
    <row r="37" spans="1:23" s="274" customFormat="1">
      <c r="A37" s="270"/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7" t="s">
        <v>1921</v>
      </c>
      <c r="U37" s="273">
        <v>1983</v>
      </c>
      <c r="V37" s="273">
        <v>0.12</v>
      </c>
      <c r="W37" s="272" t="s">
        <v>945</v>
      </c>
    </row>
    <row r="38" spans="1:23" s="274" customFormat="1">
      <c r="A38" s="272" t="s">
        <v>1922</v>
      </c>
      <c r="B38" s="21"/>
      <c r="C38" s="270"/>
      <c r="D38" s="270"/>
      <c r="E38" s="270"/>
      <c r="F38" s="270"/>
      <c r="G38" s="270"/>
      <c r="H38" s="270"/>
      <c r="I38" s="270"/>
      <c r="J38" s="272" t="s">
        <v>276</v>
      </c>
      <c r="K38" s="270"/>
      <c r="L38" s="272" t="s">
        <v>27</v>
      </c>
      <c r="M38" s="270"/>
      <c r="N38" s="270"/>
      <c r="O38" s="270"/>
      <c r="P38" s="270"/>
      <c r="Q38" s="270"/>
      <c r="R38" s="270"/>
      <c r="S38" s="270"/>
      <c r="T38" s="21" t="s">
        <v>1923</v>
      </c>
      <c r="U38" s="272" t="s">
        <v>1912</v>
      </c>
      <c r="V38" s="278">
        <v>0.8</v>
      </c>
      <c r="W38" s="272" t="s">
        <v>783</v>
      </c>
    </row>
    <row r="39" spans="1:23" s="274" customFormat="1">
      <c r="A39" s="270"/>
      <c r="B39" s="21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1" t="s">
        <v>1924</v>
      </c>
      <c r="U39" s="272" t="s">
        <v>1912</v>
      </c>
      <c r="V39" s="273">
        <v>2.15</v>
      </c>
      <c r="W39" s="272" t="s">
        <v>1925</v>
      </c>
    </row>
    <row r="40" spans="1:23" s="274" customFormat="1">
      <c r="A40" s="270"/>
      <c r="B40" s="272" t="s">
        <v>1926</v>
      </c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2" t="s">
        <v>1927</v>
      </c>
      <c r="U40" s="15">
        <v>1978</v>
      </c>
      <c r="V40" s="273">
        <v>0.09</v>
      </c>
      <c r="W40" s="21" t="s">
        <v>1513</v>
      </c>
    </row>
    <row r="41" spans="1:23" s="274" customFormat="1">
      <c r="A41" s="270"/>
      <c r="B41" s="272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7" t="s">
        <v>1928</v>
      </c>
      <c r="U41" s="15">
        <v>1987</v>
      </c>
      <c r="V41" s="273">
        <v>0.3</v>
      </c>
      <c r="W41" s="21" t="s">
        <v>1513</v>
      </c>
    </row>
    <row r="42" spans="1:23" s="274" customFormat="1" ht="30">
      <c r="A42" s="270"/>
      <c r="B42" s="21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2" t="s">
        <v>2615</v>
      </c>
      <c r="N42" s="273">
        <v>1969</v>
      </c>
      <c r="O42" s="273">
        <v>2</v>
      </c>
      <c r="P42" s="272" t="s">
        <v>756</v>
      </c>
      <c r="Q42" s="273">
        <v>9</v>
      </c>
      <c r="R42" s="273">
        <v>57</v>
      </c>
      <c r="S42" s="273">
        <v>66</v>
      </c>
      <c r="T42" s="272" t="s">
        <v>2616</v>
      </c>
      <c r="U42" s="15">
        <v>1987</v>
      </c>
      <c r="V42" s="15">
        <v>0.04</v>
      </c>
      <c r="W42" s="21" t="s">
        <v>1513</v>
      </c>
    </row>
    <row r="43" spans="1:23" s="274" customFormat="1" ht="30">
      <c r="A43" s="270"/>
      <c r="B43" s="21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2" t="s">
        <v>1929</v>
      </c>
      <c r="N43" s="273">
        <v>1969</v>
      </c>
      <c r="O43" s="273">
        <v>0.24</v>
      </c>
      <c r="P43" s="272" t="s">
        <v>756</v>
      </c>
      <c r="Q43" s="273">
        <v>1</v>
      </c>
      <c r="R43" s="273">
        <v>9</v>
      </c>
      <c r="S43" s="273">
        <v>10</v>
      </c>
      <c r="T43" s="272" t="s">
        <v>1930</v>
      </c>
      <c r="U43" s="273">
        <v>1969</v>
      </c>
      <c r="V43" s="273">
        <v>0.02</v>
      </c>
      <c r="W43" s="272" t="s">
        <v>1931</v>
      </c>
    </row>
    <row r="44" spans="1:23" s="274" customFormat="1">
      <c r="A44" s="270"/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2" t="s">
        <v>1932</v>
      </c>
      <c r="U44" s="273">
        <v>1987</v>
      </c>
      <c r="V44" s="273">
        <v>0.12</v>
      </c>
      <c r="W44" s="272" t="s">
        <v>1662</v>
      </c>
    </row>
    <row r="45" spans="1:23" s="274" customFormat="1">
      <c r="A45" s="270"/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7" t="s">
        <v>1933</v>
      </c>
      <c r="U45" s="273">
        <v>1987</v>
      </c>
      <c r="V45" s="273">
        <v>0.08</v>
      </c>
      <c r="W45" s="21" t="s">
        <v>1934</v>
      </c>
    </row>
    <row r="46" spans="1:23" s="274" customFormat="1">
      <c r="A46" s="270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2" t="s">
        <v>1935</v>
      </c>
      <c r="U46" s="273">
        <v>1987</v>
      </c>
      <c r="V46" s="273">
        <v>5.5E-2</v>
      </c>
      <c r="W46" s="272" t="s">
        <v>1936</v>
      </c>
    </row>
    <row r="47" spans="1:23" s="274" customFormat="1">
      <c r="A47" s="272" t="s">
        <v>1937</v>
      </c>
      <c r="B47" s="270"/>
      <c r="C47" s="270"/>
      <c r="D47" s="270"/>
      <c r="E47" s="270"/>
      <c r="F47" s="270"/>
      <c r="G47" s="270"/>
      <c r="H47" s="270"/>
      <c r="I47" s="270"/>
      <c r="J47" s="272" t="s">
        <v>341</v>
      </c>
      <c r="K47" s="270"/>
      <c r="L47" s="272" t="s">
        <v>164</v>
      </c>
      <c r="M47" s="270"/>
      <c r="N47" s="270"/>
      <c r="O47" s="270"/>
      <c r="P47" s="270"/>
      <c r="Q47" s="270"/>
      <c r="R47" s="270"/>
      <c r="S47" s="270"/>
      <c r="T47" s="191" t="s">
        <v>1938</v>
      </c>
      <c r="U47" s="272" t="s">
        <v>1939</v>
      </c>
      <c r="V47" s="273">
        <v>0.45</v>
      </c>
      <c r="W47" s="272" t="s">
        <v>1341</v>
      </c>
    </row>
    <row r="48" spans="1:23" s="274" customFormat="1">
      <c r="A48" s="270"/>
      <c r="B48" s="279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2" t="s">
        <v>1940</v>
      </c>
      <c r="U48" s="272" t="s">
        <v>730</v>
      </c>
      <c r="V48" s="273">
        <v>0.6</v>
      </c>
      <c r="W48" s="272" t="s">
        <v>346</v>
      </c>
    </row>
    <row r="49" spans="1:23" s="274" customFormat="1">
      <c r="A49" s="270"/>
      <c r="B49" s="21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18" t="s">
        <v>1941</v>
      </c>
      <c r="U49" s="18">
        <v>1987</v>
      </c>
      <c r="V49" s="18">
        <v>0.8</v>
      </c>
      <c r="W49" s="18" t="s">
        <v>783</v>
      </c>
    </row>
    <row r="50" spans="1:23" s="274" customFormat="1">
      <c r="A50" s="270"/>
      <c r="B50" s="21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9" t="s">
        <v>1942</v>
      </c>
      <c r="U50" s="271">
        <v>1975</v>
      </c>
      <c r="V50" s="271">
        <v>0.28000000000000003</v>
      </c>
      <c r="W50" s="18" t="s">
        <v>1341</v>
      </c>
    </row>
    <row r="51" spans="1:23" s="274" customFormat="1">
      <c r="A51" s="270"/>
      <c r="B51" s="21"/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2" t="s">
        <v>1943</v>
      </c>
      <c r="U51" s="273">
        <v>1992</v>
      </c>
      <c r="V51" s="273">
        <v>0.32</v>
      </c>
      <c r="W51" s="272" t="s">
        <v>1485</v>
      </c>
    </row>
    <row r="52" spans="1:23" s="274" customFormat="1">
      <c r="A52" s="270"/>
      <c r="B52" s="21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7" t="s">
        <v>1944</v>
      </c>
      <c r="N52" s="273">
        <v>2003</v>
      </c>
      <c r="O52" s="273">
        <v>0.08</v>
      </c>
      <c r="P52" s="272" t="s">
        <v>1945</v>
      </c>
      <c r="Q52" s="273">
        <v>3</v>
      </c>
      <c r="R52" s="21"/>
      <c r="S52" s="273">
        <v>3</v>
      </c>
      <c r="T52" s="277" t="s">
        <v>2617</v>
      </c>
      <c r="U52" s="273">
        <v>1977</v>
      </c>
      <c r="V52" s="273">
        <v>0.3</v>
      </c>
      <c r="W52" s="272" t="s">
        <v>1905</v>
      </c>
    </row>
    <row r="53" spans="1:23" s="274" customFormat="1">
      <c r="A53" s="272" t="s">
        <v>1946</v>
      </c>
      <c r="B53" s="18" t="s">
        <v>1947</v>
      </c>
      <c r="C53" s="270"/>
      <c r="D53" s="270"/>
      <c r="E53" s="270"/>
      <c r="F53" s="270"/>
      <c r="G53" s="270"/>
      <c r="H53" s="270"/>
      <c r="I53" s="270"/>
      <c r="J53" s="272" t="s">
        <v>384</v>
      </c>
      <c r="K53" s="270"/>
      <c r="L53" s="272" t="s">
        <v>27</v>
      </c>
      <c r="M53" s="270"/>
      <c r="N53" s="270"/>
      <c r="O53" s="270"/>
      <c r="P53" s="270"/>
      <c r="Q53" s="270"/>
      <c r="R53" s="270"/>
      <c r="S53" s="270"/>
      <c r="T53" s="272" t="s">
        <v>2618</v>
      </c>
      <c r="U53" s="273">
        <v>1984</v>
      </c>
      <c r="V53" s="273">
        <v>4.4999999999999998E-2</v>
      </c>
      <c r="W53" s="272" t="s">
        <v>1513</v>
      </c>
    </row>
    <row r="54" spans="1:23" s="274" customFormat="1">
      <c r="A54" s="270"/>
      <c r="B54" s="18"/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7" t="s">
        <v>1948</v>
      </c>
      <c r="U54" s="273">
        <v>1984</v>
      </c>
      <c r="V54" s="273">
        <v>0.11</v>
      </c>
      <c r="W54" s="272" t="s">
        <v>1513</v>
      </c>
    </row>
    <row r="55" spans="1:23" s="274" customFormat="1" ht="30">
      <c r="A55" s="270"/>
      <c r="B55" s="18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72" t="s">
        <v>1949</v>
      </c>
      <c r="N55" s="273">
        <v>1959</v>
      </c>
      <c r="O55" s="15">
        <v>0.88</v>
      </c>
      <c r="P55" s="272" t="s">
        <v>756</v>
      </c>
      <c r="Q55" s="273">
        <v>8</v>
      </c>
      <c r="R55" s="273">
        <v>35</v>
      </c>
      <c r="S55" s="273">
        <v>43</v>
      </c>
      <c r="T55" s="272" t="s">
        <v>1950</v>
      </c>
      <c r="U55" s="273">
        <v>1959</v>
      </c>
      <c r="V55" s="273">
        <v>2.5000000000000001E-2</v>
      </c>
      <c r="W55" s="280" t="s">
        <v>839</v>
      </c>
    </row>
    <row r="56" spans="1:23" s="274" customFormat="1" ht="25.5">
      <c r="A56" s="270"/>
      <c r="B56" s="279"/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1" t="s">
        <v>1951</v>
      </c>
      <c r="N56" s="21"/>
      <c r="O56" s="15">
        <v>0.22</v>
      </c>
      <c r="P56" s="18" t="s">
        <v>1952</v>
      </c>
      <c r="Q56" s="15">
        <v>8</v>
      </c>
      <c r="R56" s="272"/>
      <c r="S56" s="15">
        <v>8</v>
      </c>
      <c r="T56" s="270"/>
      <c r="U56" s="270"/>
      <c r="V56" s="270"/>
      <c r="W56" s="270"/>
    </row>
    <row r="57" spans="1:23" s="274" customFormat="1">
      <c r="A57" s="270"/>
      <c r="B57" s="281"/>
      <c r="C57" s="270"/>
      <c r="D57" s="270"/>
      <c r="E57" s="270"/>
      <c r="F57" s="270"/>
      <c r="G57" s="270"/>
      <c r="H57" s="270"/>
      <c r="I57" s="270"/>
      <c r="J57" s="270"/>
      <c r="K57" s="270"/>
      <c r="L57" s="270"/>
      <c r="M57" s="277" t="s">
        <v>1953</v>
      </c>
      <c r="N57" s="273">
        <v>1984</v>
      </c>
      <c r="O57" s="273">
        <v>3.5000000000000003E-2</v>
      </c>
      <c r="P57" s="272" t="s">
        <v>902</v>
      </c>
      <c r="Q57" s="15">
        <v>5</v>
      </c>
      <c r="R57" s="21"/>
      <c r="S57" s="15">
        <v>5</v>
      </c>
      <c r="T57" s="270"/>
      <c r="U57" s="270"/>
      <c r="V57" s="270"/>
      <c r="W57" s="270"/>
    </row>
    <row r="58" spans="1:23" s="274" customFormat="1">
      <c r="A58" s="272" t="s">
        <v>1954</v>
      </c>
      <c r="B58" s="281"/>
      <c r="C58" s="270"/>
      <c r="D58" s="270"/>
      <c r="E58" s="270"/>
      <c r="F58" s="270"/>
      <c r="G58" s="270"/>
      <c r="H58" s="270"/>
      <c r="I58" s="270"/>
      <c r="J58" s="272" t="s">
        <v>311</v>
      </c>
      <c r="K58" s="270"/>
      <c r="L58" s="272" t="s">
        <v>70</v>
      </c>
      <c r="M58" s="270"/>
      <c r="N58" s="270"/>
      <c r="O58" s="270"/>
      <c r="P58" s="270"/>
      <c r="Q58" s="270"/>
      <c r="R58" s="270"/>
      <c r="S58" s="270"/>
      <c r="T58" s="21" t="s">
        <v>1955</v>
      </c>
      <c r="U58" s="18">
        <v>1960</v>
      </c>
      <c r="V58" s="18">
        <v>0.24</v>
      </c>
      <c r="W58" s="18" t="s">
        <v>1956</v>
      </c>
    </row>
    <row r="59" spans="1:23" s="274" customFormat="1">
      <c r="A59" s="270"/>
      <c r="B59" s="281"/>
      <c r="C59" s="270"/>
      <c r="D59" s="270"/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7" t="s">
        <v>1957</v>
      </c>
      <c r="U59" s="18">
        <v>1963</v>
      </c>
      <c r="V59" s="15">
        <v>0.24</v>
      </c>
      <c r="W59" s="18" t="s">
        <v>1958</v>
      </c>
    </row>
    <row r="60" spans="1:23" s="274" customFormat="1">
      <c r="A60" s="270"/>
      <c r="B60" s="21"/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7" t="s">
        <v>1959</v>
      </c>
      <c r="U60" s="18">
        <v>1963</v>
      </c>
      <c r="V60" s="15">
        <v>0.24</v>
      </c>
      <c r="W60" s="18" t="s">
        <v>1958</v>
      </c>
    </row>
    <row r="61" spans="1:23" s="274" customFormat="1" ht="30">
      <c r="A61" s="270"/>
      <c r="B61" s="21"/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2" t="s">
        <v>2619</v>
      </c>
      <c r="N61" s="273">
        <v>2007</v>
      </c>
      <c r="O61" s="273">
        <v>1.34</v>
      </c>
      <c r="P61" s="21" t="s">
        <v>2620</v>
      </c>
      <c r="Q61" s="273">
        <v>18</v>
      </c>
      <c r="R61" s="273">
        <v>2</v>
      </c>
      <c r="S61" s="273">
        <v>20</v>
      </c>
      <c r="T61" s="277" t="s">
        <v>1960</v>
      </c>
      <c r="U61" s="273">
        <v>2005</v>
      </c>
      <c r="V61" s="273">
        <v>0.03</v>
      </c>
      <c r="W61" s="272" t="s">
        <v>839</v>
      </c>
    </row>
    <row r="62" spans="1:23" s="274" customFormat="1">
      <c r="A62" s="270"/>
      <c r="B62" s="21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1" t="s">
        <v>1961</v>
      </c>
      <c r="U62" s="15">
        <v>1981</v>
      </c>
      <c r="V62" s="15">
        <v>4.4999999999999998E-2</v>
      </c>
      <c r="W62" s="21" t="s">
        <v>1962</v>
      </c>
    </row>
    <row r="63" spans="1:23" s="274" customFormat="1" ht="30">
      <c r="A63" s="270"/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2" t="s">
        <v>2621</v>
      </c>
      <c r="N63" s="273">
        <v>2007</v>
      </c>
      <c r="O63" s="15">
        <v>0.16</v>
      </c>
      <c r="P63" s="272" t="s">
        <v>1963</v>
      </c>
      <c r="Q63" s="273">
        <v>7</v>
      </c>
      <c r="R63" s="273">
        <v>1</v>
      </c>
      <c r="S63" s="273">
        <v>8</v>
      </c>
      <c r="T63" s="272" t="s">
        <v>1964</v>
      </c>
      <c r="U63" s="15">
        <v>1963</v>
      </c>
      <c r="V63" s="15">
        <v>4.4999999999999998E-2</v>
      </c>
      <c r="W63" s="18" t="s">
        <v>1965</v>
      </c>
    </row>
    <row r="64" spans="1:23" s="274" customFormat="1">
      <c r="A64" s="270"/>
      <c r="B64" s="282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7" t="s">
        <v>2622</v>
      </c>
      <c r="N64" s="273">
        <v>1980</v>
      </c>
      <c r="O64" s="15">
        <v>0.04</v>
      </c>
      <c r="P64" s="18" t="s">
        <v>1966</v>
      </c>
      <c r="Q64" s="21"/>
      <c r="R64" s="273">
        <v>2</v>
      </c>
      <c r="S64" s="273">
        <v>2</v>
      </c>
      <c r="T64" s="277" t="s">
        <v>1967</v>
      </c>
      <c r="U64" s="273">
        <v>1962</v>
      </c>
      <c r="V64" s="273">
        <v>0.03</v>
      </c>
      <c r="W64" s="272" t="s">
        <v>1968</v>
      </c>
    </row>
    <row r="65" spans="1:23" s="274" customFormat="1">
      <c r="A65" s="270"/>
      <c r="B65" s="21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7" t="s">
        <v>1969</v>
      </c>
      <c r="U65" s="272"/>
      <c r="V65" s="273">
        <v>4.4999999999999998E-2</v>
      </c>
      <c r="W65" s="272" t="s">
        <v>1970</v>
      </c>
    </row>
    <row r="66" spans="1:23" s="274" customFormat="1">
      <c r="A66" s="272" t="s">
        <v>1971</v>
      </c>
      <c r="B66" s="21"/>
      <c r="C66" s="270"/>
      <c r="D66" s="270"/>
      <c r="E66" s="270"/>
      <c r="F66" s="270"/>
      <c r="G66" s="270"/>
      <c r="H66" s="270"/>
      <c r="I66" s="270"/>
      <c r="J66" s="272" t="s">
        <v>1602</v>
      </c>
      <c r="K66" s="270"/>
      <c r="L66" s="21" t="s">
        <v>1972</v>
      </c>
      <c r="M66" s="270"/>
      <c r="N66" s="270"/>
      <c r="O66" s="270"/>
      <c r="P66" s="270"/>
      <c r="Q66" s="270"/>
      <c r="R66" s="270"/>
      <c r="S66" s="270"/>
      <c r="T66" s="21" t="s">
        <v>1973</v>
      </c>
      <c r="U66" s="272" t="s">
        <v>1974</v>
      </c>
      <c r="V66" s="273">
        <v>0.36</v>
      </c>
      <c r="W66" s="272" t="s">
        <v>1975</v>
      </c>
    </row>
    <row r="67" spans="1:23" s="274" customFormat="1" ht="30">
      <c r="A67" s="270"/>
      <c r="B67" s="21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2" t="s">
        <v>1976</v>
      </c>
      <c r="U67" s="15">
        <v>1963</v>
      </c>
      <c r="V67" s="273">
        <v>0.06</v>
      </c>
      <c r="W67" s="272" t="s">
        <v>1977</v>
      </c>
    </row>
    <row r="68" spans="1:23" s="274" customFormat="1">
      <c r="A68" s="270"/>
      <c r="B68" s="21"/>
      <c r="C68" s="270"/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2" t="s">
        <v>1978</v>
      </c>
      <c r="U68" s="15">
        <v>1963</v>
      </c>
      <c r="V68" s="273">
        <v>0.06</v>
      </c>
      <c r="W68" s="272" t="s">
        <v>1979</v>
      </c>
    </row>
    <row r="69" spans="1:23" s="274" customFormat="1">
      <c r="A69" s="270"/>
      <c r="B69" s="21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2" t="s">
        <v>1980</v>
      </c>
      <c r="U69" s="15">
        <v>1968</v>
      </c>
      <c r="V69" s="21" t="s">
        <v>2623</v>
      </c>
      <c r="W69" s="272" t="s">
        <v>902</v>
      </c>
    </row>
    <row r="70" spans="1:23" s="274" customFormat="1" ht="30">
      <c r="A70" s="270"/>
      <c r="B70" s="21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7" t="s">
        <v>1981</v>
      </c>
      <c r="N70" s="273">
        <v>0.44</v>
      </c>
      <c r="O70" s="273">
        <v>1958</v>
      </c>
      <c r="P70" s="272" t="s">
        <v>2624</v>
      </c>
      <c r="Q70" s="273">
        <v>8</v>
      </c>
      <c r="R70" s="273">
        <v>2</v>
      </c>
      <c r="S70" s="273">
        <v>10</v>
      </c>
      <c r="T70" s="277" t="s">
        <v>1982</v>
      </c>
      <c r="U70" s="15">
        <v>1963</v>
      </c>
      <c r="V70" s="273">
        <v>2.5000000000000001E-2</v>
      </c>
      <c r="W70" s="18" t="s">
        <v>1983</v>
      </c>
    </row>
    <row r="71" spans="1:23" s="274" customFormat="1" ht="30">
      <c r="A71" s="270"/>
      <c r="B71" s="21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2" t="s">
        <v>2625</v>
      </c>
      <c r="N71" s="273">
        <v>0.44</v>
      </c>
      <c r="O71" s="15">
        <v>2013</v>
      </c>
      <c r="P71" s="21" t="s">
        <v>1984</v>
      </c>
      <c r="Q71" s="15">
        <v>10</v>
      </c>
      <c r="R71" s="272"/>
      <c r="S71" s="273">
        <v>10</v>
      </c>
      <c r="T71" s="272" t="s">
        <v>2626</v>
      </c>
      <c r="U71" s="15">
        <v>1961</v>
      </c>
      <c r="V71" s="15">
        <v>0.03</v>
      </c>
      <c r="W71" s="18" t="s">
        <v>1985</v>
      </c>
    </row>
    <row r="72" spans="1:23" s="274" customFormat="1" ht="30">
      <c r="A72" s="270"/>
      <c r="B72" s="281"/>
      <c r="C72" s="270"/>
      <c r="D72" s="270"/>
      <c r="E72" s="270"/>
      <c r="F72" s="270"/>
      <c r="G72" s="270"/>
      <c r="H72" s="270"/>
      <c r="I72" s="270"/>
      <c r="J72" s="270"/>
      <c r="K72" s="270"/>
      <c r="L72" s="270"/>
      <c r="M72" s="272" t="s">
        <v>2627</v>
      </c>
      <c r="N72" s="273">
        <v>0.32</v>
      </c>
      <c r="O72" s="273">
        <v>2008</v>
      </c>
      <c r="P72" s="272" t="s">
        <v>1963</v>
      </c>
      <c r="Q72" s="273">
        <v>7</v>
      </c>
      <c r="R72" s="273">
        <v>2</v>
      </c>
      <c r="S72" s="273">
        <v>9</v>
      </c>
      <c r="T72" s="272" t="s">
        <v>1986</v>
      </c>
      <c r="U72" s="273">
        <v>2005</v>
      </c>
      <c r="V72" s="273">
        <v>0.03</v>
      </c>
      <c r="W72" s="272" t="s">
        <v>1513</v>
      </c>
    </row>
    <row r="73" spans="1:23" s="274" customFormat="1">
      <c r="A73" s="270"/>
      <c r="B73" s="21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1" t="s">
        <v>1987</v>
      </c>
      <c r="U73" s="15">
        <v>1963</v>
      </c>
      <c r="V73" s="15">
        <v>0.06</v>
      </c>
      <c r="W73" s="18" t="s">
        <v>1925</v>
      </c>
    </row>
    <row r="74" spans="1:23" s="274" customFormat="1">
      <c r="A74" s="272" t="s">
        <v>1988</v>
      </c>
      <c r="B74" s="21"/>
      <c r="C74" s="270"/>
      <c r="D74" s="270"/>
      <c r="E74" s="270"/>
      <c r="F74" s="270"/>
      <c r="G74" s="270"/>
      <c r="H74" s="270"/>
      <c r="I74" s="270"/>
      <c r="J74" s="272" t="s">
        <v>372</v>
      </c>
      <c r="K74" s="270"/>
      <c r="L74" s="21" t="s">
        <v>70</v>
      </c>
      <c r="M74" s="270"/>
      <c r="N74" s="270"/>
      <c r="O74" s="270"/>
      <c r="P74" s="270"/>
      <c r="Q74" s="270"/>
      <c r="R74" s="270"/>
      <c r="S74" s="270"/>
      <c r="T74" s="21" t="s">
        <v>1989</v>
      </c>
      <c r="U74" s="272" t="s">
        <v>1939</v>
      </c>
      <c r="V74" s="273">
        <v>0.3</v>
      </c>
      <c r="W74" s="272" t="s">
        <v>430</v>
      </c>
    </row>
    <row r="75" spans="1:23" s="274" customFormat="1">
      <c r="A75" s="270"/>
      <c r="B75" s="21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1" t="s">
        <v>1990</v>
      </c>
      <c r="U75" s="272" t="s">
        <v>1991</v>
      </c>
      <c r="V75" s="273">
        <v>0.23</v>
      </c>
      <c r="W75" s="272" t="s">
        <v>1878</v>
      </c>
    </row>
    <row r="76" spans="1:23" s="274" customFormat="1" ht="30">
      <c r="A76" s="270"/>
      <c r="B76" s="21"/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2" t="s">
        <v>1992</v>
      </c>
      <c r="U76" s="273">
        <v>1977</v>
      </c>
      <c r="V76" s="273">
        <v>5.0000000000000001E-3</v>
      </c>
      <c r="W76" s="272" t="s">
        <v>1905</v>
      </c>
    </row>
    <row r="77" spans="1:23" s="274" customFormat="1">
      <c r="A77" s="270"/>
      <c r="B77" s="21"/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7" t="s">
        <v>1993</v>
      </c>
      <c r="U77" s="273">
        <v>1977</v>
      </c>
      <c r="V77" s="273">
        <v>7.0000000000000007E-2</v>
      </c>
      <c r="W77" s="272" t="s">
        <v>1905</v>
      </c>
    </row>
    <row r="78" spans="1:23" s="274" customFormat="1">
      <c r="A78" s="270"/>
      <c r="B78" s="21"/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7" t="s">
        <v>1994</v>
      </c>
      <c r="U78" s="273">
        <v>1995</v>
      </c>
      <c r="V78" s="272" t="s">
        <v>1995</v>
      </c>
      <c r="W78" s="21" t="s">
        <v>1335</v>
      </c>
    </row>
    <row r="79" spans="1:23" s="274" customFormat="1">
      <c r="A79" s="270"/>
      <c r="B79" s="270"/>
      <c r="C79" s="270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191" t="s">
        <v>1996</v>
      </c>
      <c r="U79" s="15">
        <v>1963</v>
      </c>
      <c r="V79" s="15">
        <v>0.05</v>
      </c>
      <c r="W79" s="18" t="s">
        <v>1997</v>
      </c>
    </row>
    <row r="80" spans="1:23" s="274" customFormat="1" ht="30">
      <c r="A80" s="270"/>
      <c r="B80" s="270"/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2" t="s">
        <v>1998</v>
      </c>
      <c r="N80" s="273">
        <v>1957</v>
      </c>
      <c r="O80" s="15">
        <v>0.9</v>
      </c>
      <c r="P80" s="272" t="s">
        <v>756</v>
      </c>
      <c r="Q80" s="273">
        <v>4</v>
      </c>
      <c r="R80" s="273">
        <v>7</v>
      </c>
      <c r="S80" s="273">
        <v>11</v>
      </c>
      <c r="T80" s="272" t="s">
        <v>1999</v>
      </c>
      <c r="U80" s="15">
        <v>1963</v>
      </c>
      <c r="V80" s="273">
        <v>2.5000000000000001E-2</v>
      </c>
      <c r="W80" s="272" t="s">
        <v>825</v>
      </c>
    </row>
    <row r="81" spans="1:23" s="274" customFormat="1" ht="30">
      <c r="A81" s="270"/>
      <c r="B81" s="21"/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2" t="s">
        <v>2000</v>
      </c>
      <c r="N81" s="273">
        <v>2007</v>
      </c>
      <c r="O81" s="15">
        <v>0.72</v>
      </c>
      <c r="P81" s="272" t="s">
        <v>2001</v>
      </c>
      <c r="Q81" s="273">
        <v>7</v>
      </c>
      <c r="R81" s="273">
        <v>1</v>
      </c>
      <c r="S81" s="273">
        <v>8</v>
      </c>
      <c r="T81" s="272" t="s">
        <v>2002</v>
      </c>
      <c r="U81" s="273">
        <v>2007</v>
      </c>
      <c r="V81" s="273">
        <v>0.03</v>
      </c>
      <c r="W81" s="272" t="s">
        <v>1371</v>
      </c>
    </row>
    <row r="82" spans="1:23" s="274" customFormat="1" ht="30">
      <c r="A82" s="270"/>
      <c r="B82" s="281"/>
      <c r="C82" s="270"/>
      <c r="D82" s="270"/>
      <c r="E82" s="270"/>
      <c r="F82" s="270"/>
      <c r="G82" s="270"/>
      <c r="H82" s="270"/>
      <c r="I82" s="270"/>
      <c r="J82" s="270"/>
      <c r="K82" s="270"/>
      <c r="L82" s="270"/>
      <c r="M82" s="272" t="s">
        <v>2003</v>
      </c>
      <c r="N82" s="273">
        <v>1957</v>
      </c>
      <c r="O82" s="15">
        <v>0.52</v>
      </c>
      <c r="P82" s="272" t="s">
        <v>756</v>
      </c>
      <c r="Q82" s="273">
        <v>5</v>
      </c>
      <c r="R82" s="273">
        <v>1</v>
      </c>
      <c r="S82" s="273">
        <v>6</v>
      </c>
      <c r="T82" s="272" t="s">
        <v>2004</v>
      </c>
      <c r="U82" s="15">
        <v>1963</v>
      </c>
      <c r="V82" s="15">
        <v>0.03</v>
      </c>
      <c r="W82" s="272" t="s">
        <v>1905</v>
      </c>
    </row>
    <row r="83" spans="1:23" s="274" customFormat="1">
      <c r="A83" s="272" t="s">
        <v>2005</v>
      </c>
      <c r="B83" s="281"/>
      <c r="C83" s="270"/>
      <c r="D83" s="270"/>
      <c r="E83" s="270"/>
      <c r="F83" s="270"/>
      <c r="G83" s="270"/>
      <c r="H83" s="270"/>
      <c r="I83" s="270"/>
      <c r="J83" s="272" t="s">
        <v>2006</v>
      </c>
      <c r="K83" s="270"/>
      <c r="L83" s="272" t="s">
        <v>27</v>
      </c>
      <c r="M83" s="270"/>
      <c r="N83" s="270"/>
      <c r="O83" s="270"/>
      <c r="P83" s="270"/>
      <c r="Q83" s="270"/>
      <c r="R83" s="270"/>
      <c r="S83" s="270"/>
      <c r="T83" s="21" t="s">
        <v>2007</v>
      </c>
      <c r="U83" s="272" t="s">
        <v>719</v>
      </c>
      <c r="V83" s="15">
        <v>0.3</v>
      </c>
      <c r="W83" s="272" t="s">
        <v>430</v>
      </c>
    </row>
    <row r="84" spans="1:23" s="274" customFormat="1">
      <c r="A84" s="270"/>
      <c r="B84" s="21"/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7" t="s">
        <v>2008</v>
      </c>
      <c r="U84" s="273">
        <v>1977</v>
      </c>
      <c r="V84" s="273">
        <v>0.06</v>
      </c>
      <c r="W84" s="272" t="s">
        <v>1513</v>
      </c>
    </row>
    <row r="85" spans="1:23" s="274" customFormat="1">
      <c r="A85" s="270"/>
      <c r="B85" s="21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2" t="s">
        <v>2628</v>
      </c>
      <c r="U85" s="273">
        <v>1977</v>
      </c>
      <c r="V85" s="273">
        <v>0.14000000000000001</v>
      </c>
      <c r="W85" s="272" t="s">
        <v>1513</v>
      </c>
    </row>
    <row r="86" spans="1:23" s="274" customFormat="1">
      <c r="A86" s="270"/>
      <c r="B86" s="21"/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270"/>
      <c r="S86" s="270"/>
      <c r="T86" s="277" t="s">
        <v>2629</v>
      </c>
      <c r="U86" s="273">
        <v>1969</v>
      </c>
      <c r="V86" s="273">
        <v>0.16</v>
      </c>
      <c r="W86" s="272" t="s">
        <v>987</v>
      </c>
    </row>
    <row r="87" spans="1:23" s="274" customFormat="1">
      <c r="A87" s="270"/>
      <c r="B87" s="21"/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7" t="s">
        <v>2630</v>
      </c>
      <c r="U87" s="273">
        <v>1969</v>
      </c>
      <c r="V87" s="273">
        <v>0.09</v>
      </c>
      <c r="W87" s="272" t="s">
        <v>987</v>
      </c>
    </row>
    <row r="88" spans="1:23" s="274" customFormat="1">
      <c r="A88" s="270"/>
      <c r="B88" s="270"/>
      <c r="C88" s="270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  <c r="O88" s="270"/>
      <c r="P88" s="270"/>
      <c r="Q88" s="270"/>
      <c r="R88" s="270"/>
      <c r="S88" s="270"/>
      <c r="T88" s="277" t="s">
        <v>2631</v>
      </c>
      <c r="U88" s="273">
        <v>1977</v>
      </c>
      <c r="V88" s="273">
        <v>0.1</v>
      </c>
      <c r="W88" s="272" t="s">
        <v>1905</v>
      </c>
    </row>
    <row r="89" spans="1:23" s="274" customFormat="1">
      <c r="A89" s="270"/>
      <c r="B89" s="21"/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  <c r="O89" s="270"/>
      <c r="P89" s="270"/>
      <c r="Q89" s="270"/>
      <c r="R89" s="270"/>
      <c r="S89" s="270"/>
      <c r="T89" s="277" t="s">
        <v>2632</v>
      </c>
      <c r="U89" s="273">
        <v>1977</v>
      </c>
      <c r="V89" s="15">
        <v>0.18</v>
      </c>
      <c r="W89" s="272" t="s">
        <v>1905</v>
      </c>
    </row>
    <row r="90" spans="1:23" s="274" customFormat="1">
      <c r="A90" s="270"/>
      <c r="B90" s="281"/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0"/>
      <c r="O90" s="270"/>
      <c r="P90" s="270"/>
      <c r="Q90" s="270"/>
      <c r="R90" s="270"/>
      <c r="S90" s="270"/>
      <c r="T90" s="277" t="s">
        <v>2009</v>
      </c>
      <c r="U90" s="273">
        <v>1977</v>
      </c>
      <c r="V90" s="273">
        <v>0.1</v>
      </c>
      <c r="W90" s="272" t="s">
        <v>1905</v>
      </c>
    </row>
    <row r="91" spans="1:23" s="274" customFormat="1">
      <c r="A91" s="270"/>
      <c r="B91" s="281"/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2" t="s">
        <v>2633</v>
      </c>
      <c r="U91" s="273">
        <v>1977</v>
      </c>
      <c r="V91" s="273">
        <v>0.09</v>
      </c>
      <c r="W91" s="272" t="s">
        <v>1905</v>
      </c>
    </row>
    <row r="92" spans="1:23" s="274" customFormat="1">
      <c r="A92" s="270"/>
      <c r="B92" s="281"/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2" t="s">
        <v>2010</v>
      </c>
      <c r="U92" s="273">
        <v>1977</v>
      </c>
      <c r="V92" s="273">
        <v>7.0000000000000007E-2</v>
      </c>
      <c r="W92" s="272" t="s">
        <v>1905</v>
      </c>
    </row>
    <row r="93" spans="1:23" s="274" customFormat="1">
      <c r="A93" s="270"/>
      <c r="B93" s="281"/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  <c r="O93" s="270"/>
      <c r="P93" s="270"/>
      <c r="Q93" s="270"/>
      <c r="R93" s="270"/>
      <c r="S93" s="270"/>
      <c r="T93" s="277" t="s">
        <v>2011</v>
      </c>
      <c r="U93" s="273">
        <v>1977</v>
      </c>
      <c r="V93" s="15">
        <v>0.18</v>
      </c>
      <c r="W93" s="272" t="s">
        <v>1371</v>
      </c>
    </row>
    <row r="94" spans="1:23" s="274" customFormat="1">
      <c r="A94" s="270"/>
      <c r="B94" s="281"/>
      <c r="C94" s="270"/>
      <c r="D94" s="270"/>
      <c r="E94" s="270"/>
      <c r="F94" s="270"/>
      <c r="G94" s="270"/>
      <c r="H94" s="270"/>
      <c r="I94" s="270"/>
      <c r="J94" s="270"/>
      <c r="K94" s="270"/>
      <c r="L94" s="270"/>
      <c r="M94" s="270"/>
      <c r="N94" s="270"/>
      <c r="O94" s="270"/>
      <c r="P94" s="270"/>
      <c r="Q94" s="270"/>
      <c r="R94" s="270"/>
      <c r="S94" s="270"/>
      <c r="T94" s="277" t="s">
        <v>2012</v>
      </c>
      <c r="U94" s="273">
        <v>1976</v>
      </c>
      <c r="V94" s="273">
        <v>7.0000000000000007E-2</v>
      </c>
      <c r="W94" s="272" t="s">
        <v>1905</v>
      </c>
    </row>
    <row r="95" spans="1:23" s="274" customFormat="1">
      <c r="A95" s="270"/>
      <c r="B95" s="281"/>
      <c r="C95" s="270"/>
      <c r="D95" s="270"/>
      <c r="E95" s="270"/>
      <c r="F95" s="270"/>
      <c r="G95" s="270"/>
      <c r="H95" s="270"/>
      <c r="I95" s="270"/>
      <c r="J95" s="270"/>
      <c r="K95" s="270"/>
      <c r="L95" s="270"/>
      <c r="M95" s="270"/>
      <c r="N95" s="270"/>
      <c r="O95" s="270"/>
      <c r="P95" s="270"/>
      <c r="Q95" s="270"/>
      <c r="R95" s="270"/>
      <c r="S95" s="270"/>
      <c r="T95" s="272" t="s">
        <v>2012</v>
      </c>
      <c r="U95" s="273">
        <v>1977</v>
      </c>
      <c r="V95" s="273">
        <v>7.0000000000000007E-2</v>
      </c>
      <c r="W95" s="272" t="s">
        <v>1905</v>
      </c>
    </row>
    <row r="96" spans="1:23" s="274" customFormat="1">
      <c r="A96" s="272" t="s">
        <v>2013</v>
      </c>
      <c r="B96" s="21"/>
      <c r="C96" s="270"/>
      <c r="D96" s="270"/>
      <c r="E96" s="270"/>
      <c r="F96" s="270"/>
      <c r="G96" s="270"/>
      <c r="H96" s="270"/>
      <c r="I96" s="270"/>
      <c r="J96" s="272" t="s">
        <v>134</v>
      </c>
      <c r="K96" s="270"/>
      <c r="L96" s="272" t="s">
        <v>70</v>
      </c>
      <c r="M96" s="270"/>
      <c r="N96" s="270"/>
      <c r="O96" s="270"/>
      <c r="P96" s="270"/>
      <c r="Q96" s="270"/>
      <c r="R96" s="270"/>
      <c r="S96" s="270"/>
      <c r="T96" s="272" t="s">
        <v>2014</v>
      </c>
      <c r="U96" s="272" t="s">
        <v>780</v>
      </c>
      <c r="V96" s="273">
        <v>0.36</v>
      </c>
      <c r="W96" s="272" t="s">
        <v>430</v>
      </c>
    </row>
    <row r="97" spans="1:23" s="274" customFormat="1">
      <c r="A97" s="270"/>
      <c r="B97" s="21"/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  <c r="O97" s="270"/>
      <c r="P97" s="270"/>
      <c r="Q97" s="270"/>
      <c r="R97" s="270"/>
      <c r="S97" s="270"/>
      <c r="T97" s="272" t="s">
        <v>2015</v>
      </c>
      <c r="U97" s="272" t="s">
        <v>2016</v>
      </c>
      <c r="V97" s="273">
        <v>0.25</v>
      </c>
      <c r="W97" s="272" t="s">
        <v>430</v>
      </c>
    </row>
    <row r="98" spans="1:23" s="274" customFormat="1">
      <c r="A98" s="270"/>
      <c r="B98" s="21"/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0"/>
      <c r="N98" s="270"/>
      <c r="O98" s="270"/>
      <c r="P98" s="270"/>
      <c r="Q98" s="270"/>
      <c r="R98" s="270"/>
      <c r="S98" s="270"/>
      <c r="T98" s="277" t="s">
        <v>2017</v>
      </c>
      <c r="U98" s="273">
        <v>1969</v>
      </c>
      <c r="V98" s="273">
        <v>0.16</v>
      </c>
      <c r="W98" s="272" t="s">
        <v>987</v>
      </c>
    </row>
    <row r="99" spans="1:23" s="274" customFormat="1">
      <c r="A99" s="270"/>
      <c r="B99" s="21"/>
      <c r="C99" s="270"/>
      <c r="D99" s="270"/>
      <c r="E99" s="270"/>
      <c r="F99" s="270"/>
      <c r="G99" s="270"/>
      <c r="H99" s="270"/>
      <c r="I99" s="270"/>
      <c r="J99" s="270"/>
      <c r="K99" s="270"/>
      <c r="L99" s="270"/>
      <c r="M99" s="270"/>
      <c r="N99" s="270"/>
      <c r="O99" s="270"/>
      <c r="P99" s="270"/>
      <c r="Q99" s="270"/>
      <c r="R99" s="270"/>
      <c r="S99" s="270"/>
      <c r="T99" s="272" t="s">
        <v>2018</v>
      </c>
      <c r="U99" s="273">
        <v>1977</v>
      </c>
      <c r="V99" s="273">
        <v>0.12</v>
      </c>
      <c r="W99" s="272" t="s">
        <v>987</v>
      </c>
    </row>
    <row r="100" spans="1:23" s="274" customFormat="1">
      <c r="A100" s="270"/>
      <c r="B100" s="21"/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  <c r="T100" s="272" t="s">
        <v>2019</v>
      </c>
      <c r="U100" s="273">
        <v>1977</v>
      </c>
      <c r="V100" s="273">
        <v>0.16</v>
      </c>
      <c r="W100" s="272" t="s">
        <v>1905</v>
      </c>
    </row>
    <row r="101" spans="1:23" s="274" customFormat="1">
      <c r="A101" s="270"/>
      <c r="B101" s="21"/>
      <c r="C101" s="270"/>
      <c r="D101" s="270"/>
      <c r="E101" s="270"/>
      <c r="F101" s="270"/>
      <c r="G101" s="270"/>
      <c r="H101" s="270"/>
      <c r="I101" s="270"/>
      <c r="J101" s="270"/>
      <c r="K101" s="270"/>
      <c r="L101" s="270"/>
      <c r="M101" s="270"/>
      <c r="N101" s="270"/>
      <c r="O101" s="270"/>
      <c r="P101" s="270"/>
      <c r="Q101" s="270"/>
      <c r="R101" s="270"/>
      <c r="S101" s="270"/>
      <c r="T101" s="277" t="s">
        <v>2020</v>
      </c>
      <c r="U101" s="273">
        <v>1969</v>
      </c>
      <c r="V101" s="273">
        <v>0.08</v>
      </c>
      <c r="W101" s="272" t="s">
        <v>987</v>
      </c>
    </row>
    <row r="102" spans="1:23" s="274" customFormat="1">
      <c r="A102" s="270"/>
      <c r="B102" s="270"/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  <c r="O102" s="270"/>
      <c r="P102" s="270"/>
      <c r="Q102" s="270"/>
      <c r="R102" s="270"/>
      <c r="S102" s="270"/>
      <c r="T102" s="272" t="s">
        <v>2634</v>
      </c>
      <c r="U102" s="273">
        <v>1969</v>
      </c>
      <c r="V102" s="273">
        <v>0.2</v>
      </c>
      <c r="W102" s="272" t="s">
        <v>987</v>
      </c>
    </row>
    <row r="103" spans="1:23" s="274" customFormat="1">
      <c r="A103" s="270"/>
      <c r="B103" s="270"/>
      <c r="C103" s="270"/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  <c r="O103" s="270"/>
      <c r="P103" s="270"/>
      <c r="Q103" s="270"/>
      <c r="R103" s="270"/>
      <c r="S103" s="270"/>
      <c r="T103" s="277" t="s">
        <v>2021</v>
      </c>
      <c r="U103" s="273">
        <v>1969</v>
      </c>
      <c r="V103" s="273">
        <v>0.12</v>
      </c>
      <c r="W103" s="272" t="s">
        <v>1905</v>
      </c>
    </row>
    <row r="104" spans="1:23" s="274" customFormat="1">
      <c r="A104" s="270"/>
      <c r="B104" s="21"/>
      <c r="C104" s="270"/>
      <c r="D104" s="270"/>
      <c r="E104" s="270"/>
      <c r="F104" s="270"/>
      <c r="G104" s="270"/>
      <c r="H104" s="270"/>
      <c r="I104" s="270"/>
      <c r="J104" s="270"/>
      <c r="K104" s="270"/>
      <c r="L104" s="270"/>
      <c r="M104" s="270"/>
      <c r="N104" s="270"/>
      <c r="O104" s="270"/>
      <c r="P104" s="270"/>
      <c r="Q104" s="270"/>
      <c r="R104" s="270"/>
      <c r="S104" s="270"/>
      <c r="T104" s="272" t="s">
        <v>2022</v>
      </c>
      <c r="U104" s="273">
        <v>1969</v>
      </c>
      <c r="V104" s="273">
        <v>0.1</v>
      </c>
      <c r="W104" s="272" t="s">
        <v>987</v>
      </c>
    </row>
    <row r="105" spans="1:23" s="274" customFormat="1">
      <c r="A105" s="270"/>
      <c r="B105" s="21"/>
      <c r="C105" s="270"/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/>
      <c r="S105" s="270"/>
      <c r="T105" s="277" t="s">
        <v>2023</v>
      </c>
      <c r="U105" s="273">
        <v>1977</v>
      </c>
      <c r="V105" s="273">
        <v>0.06</v>
      </c>
      <c r="W105" s="272" t="s">
        <v>1905</v>
      </c>
    </row>
    <row r="106" spans="1:23" s="274" customFormat="1">
      <c r="A106" s="270"/>
      <c r="B106" s="21"/>
      <c r="C106" s="270"/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/>
      <c r="S106" s="270"/>
      <c r="T106" s="277" t="s">
        <v>2024</v>
      </c>
      <c r="U106" s="278">
        <v>1977</v>
      </c>
      <c r="V106" s="273">
        <v>0.05</v>
      </c>
      <c r="W106" s="272" t="s">
        <v>1905</v>
      </c>
    </row>
    <row r="107" spans="1:23" s="274" customFormat="1">
      <c r="A107" s="270"/>
      <c r="B107" s="21"/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  <c r="O107" s="270"/>
      <c r="P107" s="270"/>
      <c r="Q107" s="270"/>
      <c r="R107" s="270"/>
      <c r="S107" s="270"/>
      <c r="T107" s="277" t="s">
        <v>2025</v>
      </c>
      <c r="U107" s="273">
        <v>1968</v>
      </c>
      <c r="V107" s="273">
        <v>0.11</v>
      </c>
      <c r="W107" s="272" t="s">
        <v>987</v>
      </c>
    </row>
    <row r="108" spans="1:23" s="274" customFormat="1">
      <c r="A108" s="270"/>
      <c r="B108" s="21"/>
      <c r="C108" s="270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  <c r="O108" s="270"/>
      <c r="P108" s="270"/>
      <c r="Q108" s="270"/>
      <c r="R108" s="270"/>
      <c r="S108" s="270"/>
      <c r="T108" s="272" t="s">
        <v>2635</v>
      </c>
      <c r="U108" s="273">
        <v>1977</v>
      </c>
      <c r="V108" s="273">
        <v>0.1</v>
      </c>
      <c r="W108" s="272" t="s">
        <v>1905</v>
      </c>
    </row>
    <row r="109" spans="1:23" s="274" customFormat="1">
      <c r="A109" s="270"/>
      <c r="B109" s="21"/>
      <c r="C109" s="270"/>
      <c r="D109" s="270"/>
      <c r="E109" s="270"/>
      <c r="F109" s="270"/>
      <c r="G109" s="270"/>
      <c r="H109" s="270"/>
      <c r="I109" s="270"/>
      <c r="J109" s="270"/>
      <c r="K109" s="270"/>
      <c r="L109" s="270"/>
      <c r="M109" s="270"/>
      <c r="N109" s="270"/>
      <c r="O109" s="270"/>
      <c r="P109" s="270"/>
      <c r="Q109" s="270"/>
      <c r="R109" s="270"/>
      <c r="S109" s="270"/>
      <c r="T109" s="272" t="s">
        <v>2026</v>
      </c>
      <c r="U109" s="273">
        <v>1977</v>
      </c>
      <c r="V109" s="273">
        <v>0.08</v>
      </c>
      <c r="W109" s="272" t="s">
        <v>1905</v>
      </c>
    </row>
    <row r="110" spans="1:23" s="274" customFormat="1">
      <c r="A110" s="270"/>
      <c r="B110" s="21"/>
      <c r="C110" s="270"/>
      <c r="D110" s="270"/>
      <c r="E110" s="270"/>
      <c r="F110" s="270"/>
      <c r="G110" s="270"/>
      <c r="H110" s="270"/>
      <c r="I110" s="270"/>
      <c r="J110" s="270"/>
      <c r="K110" s="270"/>
      <c r="L110" s="270"/>
      <c r="M110" s="270"/>
      <c r="N110" s="270"/>
      <c r="O110" s="270"/>
      <c r="P110" s="270"/>
      <c r="Q110" s="270"/>
      <c r="R110" s="270"/>
      <c r="S110" s="270"/>
      <c r="T110" s="272" t="s">
        <v>2027</v>
      </c>
      <c r="U110" s="273">
        <v>1977</v>
      </c>
      <c r="V110" s="273">
        <v>0.12</v>
      </c>
      <c r="W110" s="272" t="s">
        <v>1905</v>
      </c>
    </row>
    <row r="111" spans="1:23" s="274" customFormat="1">
      <c r="A111" s="270"/>
      <c r="B111" s="21"/>
      <c r="C111" s="270"/>
      <c r="D111" s="270"/>
      <c r="E111" s="270"/>
      <c r="F111" s="270"/>
      <c r="G111" s="270"/>
      <c r="H111" s="270"/>
      <c r="I111" s="270"/>
      <c r="J111" s="270"/>
      <c r="K111" s="270"/>
      <c r="L111" s="270"/>
      <c r="M111" s="270"/>
      <c r="N111" s="270"/>
      <c r="O111" s="270"/>
      <c r="P111" s="270"/>
      <c r="Q111" s="270"/>
      <c r="R111" s="270"/>
      <c r="S111" s="270"/>
      <c r="T111" s="277" t="s">
        <v>2028</v>
      </c>
      <c r="U111" s="273">
        <v>1977</v>
      </c>
      <c r="V111" s="273">
        <v>0.05</v>
      </c>
      <c r="W111" s="272" t="s">
        <v>902</v>
      </c>
    </row>
    <row r="112" spans="1:23" s="274" customFormat="1">
      <c r="A112" s="277" t="s">
        <v>2029</v>
      </c>
      <c r="B112" s="21"/>
      <c r="C112" s="270"/>
      <c r="D112" s="270"/>
      <c r="E112" s="270"/>
      <c r="F112" s="270"/>
      <c r="G112" s="270"/>
      <c r="H112" s="270"/>
      <c r="I112" s="270"/>
      <c r="J112" s="272" t="s">
        <v>304</v>
      </c>
      <c r="K112" s="270"/>
      <c r="L112" s="272" t="s">
        <v>70</v>
      </c>
      <c r="M112" s="270"/>
      <c r="N112" s="270"/>
      <c r="O112" s="270"/>
      <c r="P112" s="270"/>
      <c r="Q112" s="270"/>
      <c r="R112" s="270"/>
      <c r="S112" s="270"/>
      <c r="T112" s="277" t="s">
        <v>2030</v>
      </c>
      <c r="U112" s="277" t="s">
        <v>2016</v>
      </c>
      <c r="V112" s="278">
        <v>0.95</v>
      </c>
      <c r="W112" s="272" t="s">
        <v>783</v>
      </c>
    </row>
    <row r="113" spans="1:23" s="274" customFormat="1">
      <c r="A113" s="270"/>
      <c r="B113" s="21"/>
      <c r="C113" s="270"/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270"/>
      <c r="S113" s="270"/>
      <c r="T113" s="272" t="s">
        <v>2031</v>
      </c>
      <c r="U113" s="272" t="s">
        <v>2032</v>
      </c>
      <c r="V113" s="273">
        <v>0.2</v>
      </c>
      <c r="W113" s="272" t="s">
        <v>430</v>
      </c>
    </row>
    <row r="114" spans="1:23" s="274" customFormat="1">
      <c r="A114" s="270"/>
      <c r="B114" s="21"/>
      <c r="C114" s="270"/>
      <c r="D114" s="270"/>
      <c r="E114" s="270"/>
      <c r="F114" s="270"/>
      <c r="G114" s="270"/>
      <c r="H114" s="270"/>
      <c r="I114" s="270"/>
      <c r="J114" s="270"/>
      <c r="K114" s="270"/>
      <c r="L114" s="270"/>
      <c r="M114" s="270"/>
      <c r="N114" s="270"/>
      <c r="O114" s="270"/>
      <c r="P114" s="270"/>
      <c r="Q114" s="270"/>
      <c r="R114" s="270"/>
      <c r="S114" s="270"/>
      <c r="T114" s="277" t="s">
        <v>2033</v>
      </c>
      <c r="U114" s="273">
        <v>1969</v>
      </c>
      <c r="V114" s="273">
        <v>0.06</v>
      </c>
      <c r="W114" s="272" t="s">
        <v>987</v>
      </c>
    </row>
    <row r="115" spans="1:23" s="274" customFormat="1">
      <c r="A115" s="270"/>
      <c r="B115" s="21"/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  <c r="O115" s="270"/>
      <c r="P115" s="270"/>
      <c r="Q115" s="270"/>
      <c r="R115" s="270"/>
      <c r="S115" s="270"/>
      <c r="T115" s="277" t="s">
        <v>2034</v>
      </c>
      <c r="U115" s="273">
        <v>1968</v>
      </c>
      <c r="V115" s="273">
        <v>0.06</v>
      </c>
      <c r="W115" s="272" t="s">
        <v>987</v>
      </c>
    </row>
    <row r="116" spans="1:23" s="274" customFormat="1">
      <c r="A116" s="270"/>
      <c r="B116" s="21"/>
      <c r="C116" s="270"/>
      <c r="D116" s="270"/>
      <c r="E116" s="270"/>
      <c r="F116" s="270"/>
      <c r="G116" s="270"/>
      <c r="H116" s="270"/>
      <c r="I116" s="270"/>
      <c r="J116" s="270"/>
      <c r="K116" s="270"/>
      <c r="L116" s="270"/>
      <c r="M116" s="270"/>
      <c r="N116" s="270"/>
      <c r="O116" s="270"/>
      <c r="P116" s="270"/>
      <c r="Q116" s="270"/>
      <c r="R116" s="270"/>
      <c r="S116" s="270"/>
      <c r="T116" s="277" t="s">
        <v>2035</v>
      </c>
      <c r="U116" s="273">
        <v>1968</v>
      </c>
      <c r="V116" s="273">
        <v>4.4999999999999998E-2</v>
      </c>
      <c r="W116" s="272" t="s">
        <v>987</v>
      </c>
    </row>
    <row r="117" spans="1:23" s="274" customFormat="1">
      <c r="A117" s="270"/>
      <c r="B117" s="270"/>
      <c r="C117" s="270"/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  <c r="N117" s="270"/>
      <c r="O117" s="270"/>
      <c r="P117" s="270"/>
      <c r="Q117" s="270"/>
      <c r="R117" s="270"/>
      <c r="S117" s="270"/>
      <c r="T117" s="277" t="s">
        <v>2036</v>
      </c>
      <c r="U117" s="273">
        <v>1968</v>
      </c>
      <c r="V117" s="272" t="s">
        <v>2037</v>
      </c>
      <c r="W117" s="272" t="s">
        <v>987</v>
      </c>
    </row>
    <row r="118" spans="1:23" s="274" customFormat="1">
      <c r="A118" s="270"/>
      <c r="B118" s="270"/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  <c r="O118" s="270"/>
      <c r="P118" s="270"/>
      <c r="Q118" s="270"/>
      <c r="R118" s="270"/>
      <c r="S118" s="270"/>
      <c r="T118" s="272" t="s">
        <v>2038</v>
      </c>
      <c r="U118" s="273">
        <v>1968</v>
      </c>
      <c r="V118" s="273">
        <v>8.5000000000000006E-2</v>
      </c>
      <c r="W118" s="272" t="s">
        <v>987</v>
      </c>
    </row>
    <row r="119" spans="1:23" s="274" customFormat="1">
      <c r="A119" s="270"/>
      <c r="B119" s="272"/>
      <c r="C119" s="270"/>
      <c r="D119" s="270"/>
      <c r="E119" s="270"/>
      <c r="F119" s="270"/>
      <c r="G119" s="270"/>
      <c r="H119" s="270"/>
      <c r="I119" s="270"/>
      <c r="J119" s="270"/>
      <c r="K119" s="270"/>
      <c r="L119" s="270"/>
      <c r="M119" s="270"/>
      <c r="N119" s="270"/>
      <c r="O119" s="270"/>
      <c r="P119" s="270"/>
      <c r="Q119" s="270"/>
      <c r="R119" s="270"/>
      <c r="S119" s="270"/>
      <c r="T119" s="272" t="s">
        <v>2039</v>
      </c>
      <c r="U119" s="273">
        <v>1968</v>
      </c>
      <c r="V119" s="273">
        <v>0.08</v>
      </c>
      <c r="W119" s="272" t="s">
        <v>987</v>
      </c>
    </row>
    <row r="120" spans="1:23" s="274" customFormat="1">
      <c r="A120" s="270"/>
      <c r="B120" s="281"/>
      <c r="C120" s="270"/>
      <c r="D120" s="270"/>
      <c r="E120" s="270"/>
      <c r="F120" s="270"/>
      <c r="G120" s="270"/>
      <c r="H120" s="270"/>
      <c r="I120" s="270"/>
      <c r="J120" s="270"/>
      <c r="K120" s="270"/>
      <c r="L120" s="270"/>
      <c r="M120" s="270"/>
      <c r="N120" s="270"/>
      <c r="O120" s="270"/>
      <c r="P120" s="270"/>
      <c r="Q120" s="270"/>
      <c r="R120" s="270"/>
      <c r="S120" s="270"/>
      <c r="T120" s="277" t="s">
        <v>2040</v>
      </c>
      <c r="U120" s="273">
        <v>1968</v>
      </c>
      <c r="V120" s="15">
        <v>0.12</v>
      </c>
      <c r="W120" s="272" t="s">
        <v>987</v>
      </c>
    </row>
    <row r="121" spans="1:23" s="274" customFormat="1">
      <c r="A121" s="270"/>
      <c r="B121" s="281"/>
      <c r="C121" s="270"/>
      <c r="D121" s="270"/>
      <c r="E121" s="270"/>
      <c r="F121" s="270"/>
      <c r="G121" s="270"/>
      <c r="H121" s="270"/>
      <c r="I121" s="270"/>
      <c r="J121" s="270"/>
      <c r="K121" s="270"/>
      <c r="L121" s="270"/>
      <c r="M121" s="270"/>
      <c r="N121" s="270"/>
      <c r="O121" s="270"/>
      <c r="P121" s="270"/>
      <c r="Q121" s="270"/>
      <c r="R121" s="270"/>
      <c r="S121" s="270"/>
      <c r="T121" s="272" t="s">
        <v>2636</v>
      </c>
      <c r="U121" s="273">
        <v>1968</v>
      </c>
      <c r="V121" s="273">
        <v>0.12</v>
      </c>
      <c r="W121" s="272" t="s">
        <v>987</v>
      </c>
    </row>
    <row r="122" spans="1:23" s="274" customFormat="1">
      <c r="A122" s="270"/>
      <c r="B122" s="21"/>
      <c r="C122" s="270"/>
      <c r="D122" s="270"/>
      <c r="E122" s="270"/>
      <c r="F122" s="270"/>
      <c r="G122" s="270"/>
      <c r="H122" s="270"/>
      <c r="I122" s="270"/>
      <c r="J122" s="270"/>
      <c r="K122" s="270"/>
      <c r="L122" s="270"/>
      <c r="M122" s="270"/>
      <c r="N122" s="270"/>
      <c r="O122" s="270"/>
      <c r="P122" s="270"/>
      <c r="Q122" s="270"/>
      <c r="R122" s="270"/>
      <c r="S122" s="270"/>
      <c r="T122" s="272" t="s">
        <v>2637</v>
      </c>
      <c r="U122" s="273">
        <v>1968</v>
      </c>
      <c r="V122" s="273">
        <v>0.06</v>
      </c>
      <c r="W122" s="272" t="s">
        <v>987</v>
      </c>
    </row>
    <row r="123" spans="1:23" s="274" customFormat="1">
      <c r="A123" s="270"/>
      <c r="B123" s="21"/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  <c r="O123" s="270"/>
      <c r="P123" s="270"/>
      <c r="Q123" s="270"/>
      <c r="R123" s="270"/>
      <c r="S123" s="270"/>
      <c r="T123" s="277" t="s">
        <v>2041</v>
      </c>
      <c r="U123" s="273">
        <v>1977</v>
      </c>
      <c r="V123" s="273">
        <v>0.12</v>
      </c>
      <c r="W123" s="272" t="s">
        <v>1283</v>
      </c>
    </row>
    <row r="124" spans="1:23" s="274" customFormat="1">
      <c r="A124" s="191" t="s">
        <v>2042</v>
      </c>
      <c r="B124" s="283" t="s">
        <v>2043</v>
      </c>
      <c r="C124" s="270"/>
      <c r="D124" s="270"/>
      <c r="E124" s="270"/>
      <c r="F124" s="270"/>
      <c r="G124" s="270"/>
      <c r="H124" s="270"/>
      <c r="I124" s="270"/>
      <c r="J124" s="21" t="s">
        <v>2044</v>
      </c>
      <c r="K124" s="270"/>
      <c r="L124" s="21" t="s">
        <v>58</v>
      </c>
      <c r="M124" s="270"/>
      <c r="N124" s="270"/>
      <c r="O124" s="270"/>
      <c r="P124" s="270"/>
      <c r="Q124" s="270"/>
      <c r="R124" s="270"/>
      <c r="S124" s="270"/>
      <c r="T124" s="191" t="s">
        <v>2045</v>
      </c>
      <c r="U124" s="191" t="s">
        <v>2046</v>
      </c>
      <c r="V124" s="284">
        <v>0.66</v>
      </c>
      <c r="W124" s="21" t="s">
        <v>2047</v>
      </c>
    </row>
    <row r="125" spans="1:23" s="274" customFormat="1">
      <c r="A125" s="270"/>
      <c r="B125" s="21"/>
      <c r="C125" s="21" t="s">
        <v>2046</v>
      </c>
      <c r="D125" s="21" t="s">
        <v>2048</v>
      </c>
      <c r="E125" s="15">
        <v>0.56999999999999995</v>
      </c>
      <c r="F125" s="21" t="s">
        <v>2049</v>
      </c>
      <c r="G125" s="15">
        <v>15</v>
      </c>
      <c r="H125" s="21"/>
      <c r="I125" s="15">
        <v>15</v>
      </c>
      <c r="J125" s="270"/>
      <c r="K125" s="270"/>
      <c r="L125" s="270"/>
      <c r="M125" s="270"/>
      <c r="N125" s="270"/>
      <c r="O125" s="270"/>
      <c r="P125" s="270"/>
      <c r="Q125" s="270"/>
      <c r="R125" s="270"/>
      <c r="S125" s="270"/>
      <c r="T125" s="27" t="s">
        <v>2050</v>
      </c>
      <c r="U125" s="21" t="s">
        <v>2046</v>
      </c>
      <c r="V125" s="15">
        <v>2.5000000000000001E-2</v>
      </c>
      <c r="W125" s="21" t="s">
        <v>1079</v>
      </c>
    </row>
    <row r="126" spans="1:23" s="274" customFormat="1">
      <c r="A126" s="270"/>
      <c r="B126" s="21"/>
      <c r="C126" s="270"/>
      <c r="D126" s="270"/>
      <c r="E126" s="270"/>
      <c r="F126" s="270"/>
      <c r="G126" s="270"/>
      <c r="H126" s="270"/>
      <c r="I126" s="270"/>
      <c r="J126" s="270"/>
      <c r="K126" s="270"/>
      <c r="L126" s="270"/>
      <c r="M126" s="270"/>
      <c r="N126" s="270"/>
      <c r="O126" s="270"/>
      <c r="P126" s="270"/>
      <c r="Q126" s="270"/>
      <c r="R126" s="270"/>
      <c r="S126" s="270"/>
      <c r="T126" s="21" t="s">
        <v>2051</v>
      </c>
      <c r="U126" s="21" t="s">
        <v>2046</v>
      </c>
      <c r="V126" s="15">
        <v>0.04</v>
      </c>
      <c r="W126" s="21" t="s">
        <v>1079</v>
      </c>
    </row>
    <row r="127" spans="1:23" s="274" customFormat="1">
      <c r="A127" s="21" t="s">
        <v>2052</v>
      </c>
      <c r="B127" s="21"/>
      <c r="C127" s="270"/>
      <c r="D127" s="270"/>
      <c r="E127" s="270"/>
      <c r="F127" s="270"/>
      <c r="G127" s="270"/>
      <c r="H127" s="270"/>
      <c r="I127" s="270"/>
      <c r="J127" s="21" t="s">
        <v>2053</v>
      </c>
      <c r="K127" s="270"/>
      <c r="L127" s="21" t="s">
        <v>41</v>
      </c>
      <c r="M127" s="270"/>
      <c r="N127" s="270"/>
      <c r="O127" s="270"/>
      <c r="P127" s="270"/>
      <c r="Q127" s="270"/>
      <c r="R127" s="270"/>
      <c r="S127" s="270"/>
      <c r="T127" s="21" t="s">
        <v>2638</v>
      </c>
      <c r="U127" s="270"/>
      <c r="V127" s="270"/>
      <c r="W127" s="270"/>
    </row>
    <row r="128" spans="1:23" s="274" customFormat="1">
      <c r="A128" s="270"/>
      <c r="B128" s="270"/>
      <c r="C128" s="270"/>
      <c r="D128" s="270"/>
      <c r="E128" s="270"/>
      <c r="F128" s="270"/>
      <c r="G128" s="270"/>
      <c r="H128" s="270"/>
      <c r="I128" s="270"/>
      <c r="J128" s="270"/>
      <c r="K128" s="270"/>
      <c r="L128" s="270"/>
      <c r="M128" s="270"/>
      <c r="N128" s="270"/>
      <c r="O128" s="270"/>
      <c r="P128" s="270"/>
      <c r="Q128" s="270"/>
      <c r="R128" s="270"/>
      <c r="S128" s="270"/>
      <c r="T128" s="21" t="s">
        <v>2054</v>
      </c>
      <c r="U128" s="270"/>
      <c r="V128" s="270"/>
      <c r="W128" s="270"/>
    </row>
    <row r="129" spans="1:23" s="274" customFormat="1">
      <c r="A129" s="270"/>
      <c r="B129" s="270"/>
      <c r="C129" s="270"/>
      <c r="D129" s="270"/>
      <c r="E129" s="270"/>
      <c r="F129" s="270"/>
      <c r="G129" s="270"/>
      <c r="H129" s="270"/>
      <c r="I129" s="270"/>
      <c r="J129" s="270"/>
      <c r="K129" s="270"/>
      <c r="L129" s="270"/>
      <c r="M129" s="270"/>
      <c r="N129" s="270"/>
      <c r="O129" s="270"/>
      <c r="P129" s="270"/>
      <c r="Q129" s="270"/>
      <c r="R129" s="270"/>
      <c r="S129" s="270"/>
      <c r="T129" s="21" t="s">
        <v>2055</v>
      </c>
      <c r="U129" s="270"/>
      <c r="V129" s="270"/>
      <c r="W129" s="270"/>
    </row>
    <row r="130" spans="1:23" s="274" customFormat="1" ht="25.5">
      <c r="A130" s="270"/>
      <c r="B130" s="270"/>
      <c r="C130" s="270"/>
      <c r="D130" s="270"/>
      <c r="E130" s="270"/>
      <c r="F130" s="270"/>
      <c r="G130" s="270"/>
      <c r="H130" s="270"/>
      <c r="I130" s="270"/>
      <c r="J130" s="270"/>
      <c r="K130" s="270"/>
      <c r="L130" s="270"/>
      <c r="M130" s="191" t="s">
        <v>2639</v>
      </c>
      <c r="N130" s="15">
        <v>1957</v>
      </c>
      <c r="O130" s="15">
        <v>0.67</v>
      </c>
      <c r="P130" s="21" t="s">
        <v>2640</v>
      </c>
      <c r="Q130" s="15">
        <v>6</v>
      </c>
      <c r="R130" s="15">
        <v>9</v>
      </c>
      <c r="S130" s="15">
        <v>15</v>
      </c>
      <c r="T130" s="191" t="s">
        <v>2056</v>
      </c>
      <c r="U130" s="15">
        <v>1998</v>
      </c>
      <c r="V130" s="15">
        <v>4.4999999999999998E-2</v>
      </c>
      <c r="W130" s="21" t="s">
        <v>839</v>
      </c>
    </row>
    <row r="131" spans="1:23" s="274" customFormat="1" ht="25.5">
      <c r="A131" s="270"/>
      <c r="B131" s="270"/>
      <c r="C131" s="270"/>
      <c r="D131" s="270"/>
      <c r="E131" s="270"/>
      <c r="F131" s="270"/>
      <c r="G131" s="270"/>
      <c r="H131" s="270"/>
      <c r="I131" s="270"/>
      <c r="J131" s="270"/>
      <c r="K131" s="270"/>
      <c r="L131" s="270"/>
      <c r="M131" s="21" t="s">
        <v>2641</v>
      </c>
      <c r="N131" s="15">
        <v>2002</v>
      </c>
      <c r="O131" s="15">
        <v>0.34300000000000003</v>
      </c>
      <c r="P131" s="21" t="s">
        <v>756</v>
      </c>
      <c r="Q131" s="15">
        <v>5</v>
      </c>
      <c r="R131" s="15">
        <v>5</v>
      </c>
      <c r="S131" s="15">
        <v>10</v>
      </c>
      <c r="T131" s="21" t="s">
        <v>2642</v>
      </c>
      <c r="U131" s="15">
        <v>1998</v>
      </c>
      <c r="V131" s="15">
        <v>2.5000000000000001E-2</v>
      </c>
      <c r="W131" s="21" t="s">
        <v>2057</v>
      </c>
    </row>
    <row r="132" spans="1:23" s="274" customFormat="1" ht="25.5">
      <c r="A132" s="270"/>
      <c r="B132" s="270"/>
      <c r="C132" s="270"/>
      <c r="D132" s="270"/>
      <c r="E132" s="270"/>
      <c r="F132" s="270"/>
      <c r="G132" s="270"/>
      <c r="H132" s="270"/>
      <c r="I132" s="270"/>
      <c r="J132" s="270"/>
      <c r="K132" s="270"/>
      <c r="L132" s="270"/>
      <c r="M132" s="21" t="s">
        <v>2643</v>
      </c>
      <c r="N132" s="15">
        <v>1957</v>
      </c>
      <c r="O132" s="15">
        <v>0.63700000000000001</v>
      </c>
      <c r="P132" s="21" t="s">
        <v>756</v>
      </c>
      <c r="Q132" s="15">
        <v>3</v>
      </c>
      <c r="R132" s="15">
        <v>9</v>
      </c>
      <c r="S132" s="15">
        <v>12</v>
      </c>
      <c r="T132" s="21" t="s">
        <v>2644</v>
      </c>
      <c r="U132" s="15">
        <v>1998</v>
      </c>
      <c r="V132" s="15">
        <v>2.5000000000000001E-2</v>
      </c>
      <c r="W132" s="21" t="s">
        <v>2057</v>
      </c>
    </row>
    <row r="133" spans="1:23" s="274" customFormat="1">
      <c r="A133" s="270"/>
      <c r="B133" s="270"/>
      <c r="C133" s="270"/>
      <c r="D133" s="270"/>
      <c r="E133" s="270"/>
      <c r="F133" s="270"/>
      <c r="G133" s="270"/>
      <c r="H133" s="270"/>
      <c r="I133" s="270"/>
      <c r="J133" s="270"/>
      <c r="K133" s="270"/>
      <c r="L133" s="270"/>
      <c r="M133" s="270"/>
      <c r="N133" s="270"/>
      <c r="O133" s="270"/>
      <c r="P133" s="270"/>
      <c r="Q133" s="270"/>
      <c r="R133" s="270"/>
      <c r="S133" s="270"/>
      <c r="T133" s="191" t="s">
        <v>1953</v>
      </c>
      <c r="U133" s="15">
        <v>1998</v>
      </c>
      <c r="V133" s="15">
        <v>0.04</v>
      </c>
      <c r="W133" s="21" t="s">
        <v>2057</v>
      </c>
    </row>
    <row r="134" spans="1:23" s="274" customFormat="1">
      <c r="A134" s="270"/>
      <c r="B134" s="281"/>
      <c r="C134" s="270"/>
      <c r="D134" s="270"/>
      <c r="E134" s="270"/>
      <c r="F134" s="270"/>
      <c r="G134" s="270"/>
      <c r="H134" s="270"/>
      <c r="I134" s="270"/>
      <c r="J134" s="270"/>
      <c r="K134" s="270"/>
      <c r="L134" s="270"/>
      <c r="M134" s="270"/>
      <c r="N134" s="270"/>
      <c r="O134" s="270"/>
      <c r="P134" s="270"/>
      <c r="Q134" s="270"/>
      <c r="R134" s="270"/>
      <c r="S134" s="270"/>
      <c r="T134" s="191" t="s">
        <v>2645</v>
      </c>
      <c r="U134" s="15">
        <v>1998</v>
      </c>
      <c r="V134" s="15">
        <v>0.44</v>
      </c>
      <c r="W134" s="21" t="s">
        <v>1646</v>
      </c>
    </row>
    <row r="135" spans="1:23" s="274" customFormat="1">
      <c r="A135" s="21" t="s">
        <v>2058</v>
      </c>
      <c r="B135" s="281"/>
      <c r="C135" s="270"/>
      <c r="D135" s="270"/>
      <c r="E135" s="270"/>
      <c r="F135" s="270"/>
      <c r="G135" s="270"/>
      <c r="H135" s="270"/>
      <c r="I135" s="270"/>
      <c r="J135" s="21" t="s">
        <v>355</v>
      </c>
      <c r="K135" s="270"/>
      <c r="L135" s="21" t="s">
        <v>70</v>
      </c>
      <c r="M135" s="270"/>
      <c r="N135" s="270"/>
      <c r="O135" s="270"/>
      <c r="P135" s="270"/>
      <c r="Q135" s="270"/>
      <c r="R135" s="270"/>
      <c r="S135" s="270"/>
      <c r="T135" s="21" t="s">
        <v>2059</v>
      </c>
      <c r="U135" s="21" t="s">
        <v>1974</v>
      </c>
      <c r="V135" s="15">
        <v>0.22500000000000001</v>
      </c>
      <c r="W135" s="21" t="s">
        <v>1975</v>
      </c>
    </row>
    <row r="136" spans="1:23" s="274" customFormat="1" ht="25.5">
      <c r="A136" s="270"/>
      <c r="B136" s="281"/>
      <c r="C136" s="270"/>
      <c r="D136" s="270"/>
      <c r="E136" s="270"/>
      <c r="F136" s="270"/>
      <c r="G136" s="270"/>
      <c r="H136" s="270"/>
      <c r="I136" s="270"/>
      <c r="J136" s="270"/>
      <c r="K136" s="270"/>
      <c r="L136" s="270"/>
      <c r="M136" s="21" t="s">
        <v>2646</v>
      </c>
      <c r="N136" s="15">
        <v>1957</v>
      </c>
      <c r="O136" s="15">
        <v>0.16</v>
      </c>
      <c r="P136" s="21" t="s">
        <v>756</v>
      </c>
      <c r="Q136" s="15">
        <v>6</v>
      </c>
      <c r="R136" s="15">
        <v>4</v>
      </c>
      <c r="S136" s="15">
        <v>10</v>
      </c>
      <c r="T136" s="21" t="s">
        <v>2647</v>
      </c>
      <c r="U136" s="15">
        <v>1957</v>
      </c>
      <c r="V136" s="15">
        <v>2.1999999999999999E-2</v>
      </c>
      <c r="W136" s="21" t="s">
        <v>1905</v>
      </c>
    </row>
    <row r="137" spans="1:23" s="274" customFormat="1" ht="25.5">
      <c r="A137" s="270"/>
      <c r="B137" s="281"/>
      <c r="C137" s="270"/>
      <c r="D137" s="270"/>
      <c r="E137" s="270"/>
      <c r="F137" s="270"/>
      <c r="G137" s="270"/>
      <c r="H137" s="270"/>
      <c r="I137" s="270"/>
      <c r="J137" s="270"/>
      <c r="K137" s="270"/>
      <c r="L137" s="270"/>
      <c r="M137" s="21" t="s">
        <v>2648</v>
      </c>
      <c r="N137" s="15">
        <v>2007</v>
      </c>
      <c r="O137" s="15">
        <v>0.66</v>
      </c>
      <c r="P137" s="21" t="s">
        <v>2060</v>
      </c>
      <c r="Q137" s="15">
        <v>7</v>
      </c>
      <c r="R137" s="21"/>
      <c r="S137" s="15">
        <v>7</v>
      </c>
      <c r="T137" s="21" t="s">
        <v>2649</v>
      </c>
      <c r="U137" s="15">
        <v>1957</v>
      </c>
      <c r="V137" s="15">
        <v>2.5000000000000001E-2</v>
      </c>
      <c r="W137" s="21" t="s">
        <v>1905</v>
      </c>
    </row>
    <row r="138" spans="1:23" s="274" customFormat="1" ht="25.5">
      <c r="A138" s="270"/>
      <c r="B138" s="270"/>
      <c r="C138" s="270"/>
      <c r="D138" s="270"/>
      <c r="E138" s="270"/>
      <c r="F138" s="270"/>
      <c r="G138" s="270"/>
      <c r="H138" s="270"/>
      <c r="I138" s="270"/>
      <c r="J138" s="270"/>
      <c r="K138" s="270"/>
      <c r="L138" s="270"/>
      <c r="M138" s="21" t="s">
        <v>2650</v>
      </c>
      <c r="N138" s="15">
        <v>1957</v>
      </c>
      <c r="O138" s="15">
        <v>0.4</v>
      </c>
      <c r="P138" s="21" t="s">
        <v>756</v>
      </c>
      <c r="Q138" s="21"/>
      <c r="R138" s="15">
        <v>11</v>
      </c>
      <c r="S138" s="15">
        <v>11</v>
      </c>
      <c r="T138" s="21" t="s">
        <v>2651</v>
      </c>
      <c r="U138" s="15">
        <v>1957</v>
      </c>
      <c r="V138" s="15">
        <v>2.5000000000000001E-2</v>
      </c>
      <c r="W138" s="21" t="s">
        <v>1905</v>
      </c>
    </row>
    <row r="139" spans="1:23" s="274" customFormat="1">
      <c r="A139" s="270"/>
      <c r="B139" s="21"/>
      <c r="C139" s="270"/>
      <c r="D139" s="270"/>
      <c r="E139" s="270"/>
      <c r="F139" s="270"/>
      <c r="G139" s="270"/>
      <c r="H139" s="270"/>
      <c r="I139" s="270"/>
      <c r="J139" s="270"/>
      <c r="K139" s="270"/>
      <c r="L139" s="270"/>
      <c r="M139" s="270"/>
      <c r="N139" s="270"/>
      <c r="O139" s="270"/>
      <c r="P139" s="270"/>
      <c r="Q139" s="270"/>
      <c r="R139" s="270"/>
      <c r="S139" s="270"/>
      <c r="T139" s="21" t="s">
        <v>2652</v>
      </c>
      <c r="U139" s="15">
        <v>1980</v>
      </c>
      <c r="V139" s="15">
        <v>0.06</v>
      </c>
      <c r="W139" s="21" t="s">
        <v>1646</v>
      </c>
    </row>
    <row r="140" spans="1:23" s="274" customFormat="1">
      <c r="A140" s="21" t="s">
        <v>2061</v>
      </c>
      <c r="B140" s="21"/>
      <c r="C140" s="270"/>
      <c r="D140" s="270"/>
      <c r="E140" s="270"/>
      <c r="F140" s="270"/>
      <c r="G140" s="270"/>
      <c r="H140" s="270"/>
      <c r="I140" s="270"/>
      <c r="J140" s="21" t="s">
        <v>907</v>
      </c>
      <c r="K140" s="270"/>
      <c r="L140" s="21" t="s">
        <v>70</v>
      </c>
      <c r="M140" s="270"/>
      <c r="N140" s="270"/>
      <c r="O140" s="270"/>
      <c r="P140" s="270"/>
      <c r="Q140" s="270"/>
      <c r="R140" s="270"/>
      <c r="S140" s="270"/>
      <c r="T140" s="21" t="s">
        <v>2062</v>
      </c>
      <c r="U140" s="21" t="s">
        <v>1974</v>
      </c>
      <c r="V140" s="15">
        <v>0.23</v>
      </c>
      <c r="W140" s="21" t="s">
        <v>1975</v>
      </c>
    </row>
    <row r="141" spans="1:23" s="274" customFormat="1">
      <c r="A141" s="270"/>
      <c r="B141" s="21"/>
      <c r="C141" s="270"/>
      <c r="D141" s="270"/>
      <c r="E141" s="270"/>
      <c r="F141" s="270"/>
      <c r="G141" s="270"/>
      <c r="H141" s="270"/>
      <c r="I141" s="270"/>
      <c r="J141" s="270"/>
      <c r="K141" s="270"/>
      <c r="L141" s="270"/>
      <c r="M141" s="270"/>
      <c r="N141" s="270"/>
      <c r="O141" s="270"/>
      <c r="P141" s="270"/>
      <c r="Q141" s="270"/>
      <c r="R141" s="270"/>
      <c r="S141" s="270"/>
      <c r="T141" s="191" t="s">
        <v>1933</v>
      </c>
      <c r="U141" s="15">
        <v>1980</v>
      </c>
      <c r="V141" s="15">
        <v>0.18</v>
      </c>
      <c r="W141" s="21" t="s">
        <v>825</v>
      </c>
    </row>
    <row r="142" spans="1:23" s="274" customFormat="1">
      <c r="A142" s="270"/>
      <c r="B142" s="21"/>
      <c r="C142" s="270"/>
      <c r="D142" s="270"/>
      <c r="E142" s="270"/>
      <c r="F142" s="270"/>
      <c r="G142" s="270"/>
      <c r="H142" s="270"/>
      <c r="I142" s="270"/>
      <c r="J142" s="270"/>
      <c r="K142" s="270"/>
      <c r="L142" s="270"/>
      <c r="M142" s="270"/>
      <c r="N142" s="270"/>
      <c r="O142" s="270"/>
      <c r="P142" s="270"/>
      <c r="Q142" s="270"/>
      <c r="R142" s="270"/>
      <c r="S142" s="270"/>
      <c r="T142" s="21" t="s">
        <v>2653</v>
      </c>
      <c r="U142" s="15">
        <v>1982</v>
      </c>
      <c r="V142" s="15">
        <v>0.14000000000000001</v>
      </c>
      <c r="W142" s="21" t="s">
        <v>1905</v>
      </c>
    </row>
    <row r="143" spans="1:23" s="274" customFormat="1">
      <c r="A143" s="270"/>
      <c r="B143" s="21"/>
      <c r="C143" s="270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  <c r="N143" s="270"/>
      <c r="O143" s="270"/>
      <c r="P143" s="270"/>
      <c r="Q143" s="270"/>
      <c r="R143" s="270"/>
      <c r="S143" s="270"/>
      <c r="T143" s="21" t="s">
        <v>2654</v>
      </c>
      <c r="U143" s="15">
        <v>1957</v>
      </c>
      <c r="V143" s="15">
        <v>2.5000000000000001E-2</v>
      </c>
      <c r="W143" s="21" t="s">
        <v>1513</v>
      </c>
    </row>
    <row r="144" spans="1:23" s="274" customFormat="1">
      <c r="A144" s="270"/>
      <c r="B144" s="21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1" t="s">
        <v>2655</v>
      </c>
      <c r="U144" s="15">
        <v>2000</v>
      </c>
      <c r="V144" s="15">
        <v>0.14000000000000001</v>
      </c>
      <c r="W144" s="21" t="s">
        <v>1646</v>
      </c>
    </row>
    <row r="145" spans="1:23" s="274" customFormat="1" ht="38.25">
      <c r="A145" s="270"/>
      <c r="B145" s="270"/>
      <c r="C145" s="270"/>
      <c r="D145" s="270"/>
      <c r="E145" s="270"/>
      <c r="F145" s="270"/>
      <c r="G145" s="270"/>
      <c r="H145" s="270"/>
      <c r="I145" s="270"/>
      <c r="J145" s="270"/>
      <c r="K145" s="270"/>
      <c r="L145" s="270"/>
      <c r="M145" s="191" t="s">
        <v>2656</v>
      </c>
      <c r="N145" s="15">
        <v>1957</v>
      </c>
      <c r="O145" s="15">
        <v>0.44</v>
      </c>
      <c r="P145" s="21" t="s">
        <v>2657</v>
      </c>
      <c r="Q145" s="15">
        <v>14</v>
      </c>
      <c r="R145" s="15">
        <v>2</v>
      </c>
      <c r="S145" s="15">
        <v>16</v>
      </c>
      <c r="T145" s="21" t="s">
        <v>2658</v>
      </c>
      <c r="U145" s="15">
        <v>1960</v>
      </c>
      <c r="V145" s="15">
        <v>2.5000000000000001E-2</v>
      </c>
      <c r="W145" s="21" t="s">
        <v>2063</v>
      </c>
    </row>
    <row r="146" spans="1:23" s="274" customFormat="1">
      <c r="A146" s="21" t="s">
        <v>2064</v>
      </c>
      <c r="B146" s="21"/>
      <c r="C146" s="270"/>
      <c r="D146" s="270"/>
      <c r="E146" s="270"/>
      <c r="F146" s="270"/>
      <c r="G146" s="270"/>
      <c r="H146" s="270"/>
      <c r="I146" s="270"/>
      <c r="J146" s="21" t="s">
        <v>179</v>
      </c>
      <c r="K146" s="270"/>
      <c r="L146" s="21" t="s">
        <v>2065</v>
      </c>
      <c r="M146" s="270"/>
      <c r="N146" s="270"/>
      <c r="O146" s="270"/>
      <c r="P146" s="270"/>
      <c r="Q146" s="270"/>
      <c r="R146" s="270"/>
      <c r="S146" s="270"/>
      <c r="T146" s="21" t="s">
        <v>2066</v>
      </c>
      <c r="U146" s="21" t="s">
        <v>1974</v>
      </c>
      <c r="V146" s="15">
        <v>0.68</v>
      </c>
      <c r="W146" s="21" t="s">
        <v>1975</v>
      </c>
    </row>
    <row r="147" spans="1:23" s="274" customFormat="1">
      <c r="A147" s="270"/>
      <c r="B147" s="21"/>
      <c r="C147" s="270"/>
      <c r="D147" s="270"/>
      <c r="E147" s="270"/>
      <c r="F147" s="270"/>
      <c r="G147" s="270"/>
      <c r="H147" s="270"/>
      <c r="I147" s="270"/>
      <c r="J147" s="21"/>
      <c r="K147" s="270"/>
      <c r="L147" s="21" t="s">
        <v>2067</v>
      </c>
      <c r="M147" s="270"/>
      <c r="N147" s="270"/>
      <c r="O147" s="270"/>
      <c r="P147" s="270"/>
      <c r="Q147" s="270"/>
      <c r="R147" s="270"/>
      <c r="S147" s="270"/>
      <c r="T147" s="191" t="s">
        <v>2068</v>
      </c>
      <c r="U147" s="15">
        <v>1984</v>
      </c>
      <c r="V147" s="15">
        <v>0.08</v>
      </c>
      <c r="W147" s="21" t="s">
        <v>1575</v>
      </c>
    </row>
    <row r="148" spans="1:23" s="274" customFormat="1">
      <c r="A148" s="270"/>
      <c r="B148" s="21"/>
      <c r="C148" s="270"/>
      <c r="D148" s="270"/>
      <c r="E148" s="270"/>
      <c r="F148" s="270"/>
      <c r="G148" s="270"/>
      <c r="H148" s="270"/>
      <c r="I148" s="270"/>
      <c r="J148" s="270"/>
      <c r="K148" s="270"/>
      <c r="L148" s="270"/>
      <c r="M148" s="270"/>
      <c r="N148" s="270"/>
      <c r="O148" s="270"/>
      <c r="P148" s="270"/>
      <c r="Q148" s="270"/>
      <c r="R148" s="270"/>
      <c r="S148" s="270"/>
      <c r="T148" s="191" t="s">
        <v>2069</v>
      </c>
      <c r="U148" s="15">
        <v>1984</v>
      </c>
      <c r="V148" s="15">
        <v>0.08</v>
      </c>
      <c r="W148" s="21" t="s">
        <v>1575</v>
      </c>
    </row>
    <row r="149" spans="1:23" s="274" customFormat="1">
      <c r="A149" s="270"/>
      <c r="B149" s="21"/>
      <c r="C149" s="270"/>
      <c r="D149" s="270"/>
      <c r="E149" s="270"/>
      <c r="F149" s="270"/>
      <c r="G149" s="270"/>
      <c r="H149" s="270"/>
      <c r="I149" s="270"/>
      <c r="J149" s="270"/>
      <c r="K149" s="270"/>
      <c r="L149" s="270"/>
      <c r="M149" s="270"/>
      <c r="N149" s="270"/>
      <c r="O149" s="270"/>
      <c r="P149" s="270"/>
      <c r="Q149" s="270"/>
      <c r="R149" s="270"/>
      <c r="S149" s="270"/>
      <c r="T149" s="21" t="s">
        <v>2070</v>
      </c>
      <c r="U149" s="15">
        <v>1984</v>
      </c>
      <c r="V149" s="15">
        <v>0.18</v>
      </c>
      <c r="W149" s="21" t="s">
        <v>2071</v>
      </c>
    </row>
    <row r="150" spans="1:23" s="274" customFormat="1">
      <c r="A150" s="270"/>
      <c r="B150" s="21"/>
      <c r="C150" s="270"/>
      <c r="D150" s="270"/>
      <c r="E150" s="270"/>
      <c r="F150" s="270"/>
      <c r="G150" s="270"/>
      <c r="H150" s="270"/>
      <c r="I150" s="270"/>
      <c r="J150" s="270"/>
      <c r="K150" s="270"/>
      <c r="L150" s="270"/>
      <c r="M150" s="270"/>
      <c r="N150" s="270"/>
      <c r="O150" s="270"/>
      <c r="P150" s="270"/>
      <c r="Q150" s="270"/>
      <c r="R150" s="270"/>
      <c r="S150" s="270"/>
      <c r="T150" s="191" t="s">
        <v>2072</v>
      </c>
      <c r="U150" s="15">
        <v>1984</v>
      </c>
      <c r="V150" s="15">
        <v>0.18</v>
      </c>
      <c r="W150" s="21" t="s">
        <v>1575</v>
      </c>
    </row>
    <row r="151" spans="1:23" s="274" customFormat="1">
      <c r="A151" s="270"/>
      <c r="B151" s="21"/>
      <c r="C151" s="270"/>
      <c r="D151" s="270"/>
      <c r="E151" s="270"/>
      <c r="F151" s="270"/>
      <c r="G151" s="270"/>
      <c r="H151" s="270"/>
      <c r="I151" s="270"/>
      <c r="J151" s="270"/>
      <c r="K151" s="270"/>
      <c r="L151" s="270"/>
      <c r="M151" s="191" t="s">
        <v>2659</v>
      </c>
      <c r="N151" s="15">
        <v>1984</v>
      </c>
      <c r="O151" s="15">
        <v>0.4</v>
      </c>
      <c r="P151" s="21" t="s">
        <v>274</v>
      </c>
      <c r="Q151" s="15">
        <v>1</v>
      </c>
      <c r="R151" s="15">
        <v>8</v>
      </c>
      <c r="S151" s="15">
        <v>9</v>
      </c>
      <c r="T151" s="191" t="s">
        <v>2073</v>
      </c>
      <c r="U151" s="15">
        <v>1984</v>
      </c>
      <c r="V151" s="15">
        <v>3.5000000000000003E-2</v>
      </c>
      <c r="W151" s="21" t="s">
        <v>1335</v>
      </c>
    </row>
    <row r="152" spans="1:23" s="274" customFormat="1">
      <c r="A152" s="270"/>
      <c r="B152" s="270"/>
      <c r="C152" s="270"/>
      <c r="D152" s="270"/>
      <c r="E152" s="270"/>
      <c r="F152" s="270"/>
      <c r="G152" s="270"/>
      <c r="H152" s="270"/>
      <c r="I152" s="270"/>
      <c r="J152" s="270"/>
      <c r="K152" s="270"/>
      <c r="L152" s="270"/>
      <c r="M152" s="270"/>
      <c r="N152" s="270"/>
      <c r="O152" s="270"/>
      <c r="P152" s="270"/>
      <c r="Q152" s="270"/>
      <c r="R152" s="270"/>
      <c r="S152" s="270"/>
      <c r="T152" s="21" t="s">
        <v>2074</v>
      </c>
      <c r="U152" s="15">
        <v>1984</v>
      </c>
      <c r="V152" s="15">
        <v>0.06</v>
      </c>
      <c r="W152" s="21" t="s">
        <v>2063</v>
      </c>
    </row>
    <row r="153" spans="1:23" s="274" customFormat="1">
      <c r="A153" s="270"/>
      <c r="B153" s="21"/>
      <c r="C153" s="270"/>
      <c r="D153" s="270"/>
      <c r="E153" s="270"/>
      <c r="F153" s="270"/>
      <c r="G153" s="270"/>
      <c r="H153" s="270"/>
      <c r="I153" s="270"/>
      <c r="J153" s="270"/>
      <c r="K153" s="270"/>
      <c r="L153" s="270"/>
      <c r="M153" s="270"/>
      <c r="N153" s="270"/>
      <c r="O153" s="270"/>
      <c r="P153" s="270"/>
      <c r="Q153" s="270"/>
      <c r="R153" s="270"/>
      <c r="S153" s="270"/>
      <c r="T153" s="21" t="s">
        <v>2075</v>
      </c>
      <c r="U153" s="15">
        <v>1984</v>
      </c>
      <c r="V153" s="15">
        <v>0.18</v>
      </c>
      <c r="W153" s="21" t="s">
        <v>2076</v>
      </c>
    </row>
    <row r="154" spans="1:23" s="274" customFormat="1">
      <c r="A154" s="270"/>
      <c r="B154" s="21"/>
      <c r="C154" s="270"/>
      <c r="D154" s="270"/>
      <c r="E154" s="270"/>
      <c r="F154" s="270"/>
      <c r="G154" s="270"/>
      <c r="H154" s="270"/>
      <c r="I154" s="270"/>
      <c r="J154" s="270"/>
      <c r="K154" s="270"/>
      <c r="L154" s="270"/>
      <c r="M154" s="270"/>
      <c r="N154" s="270"/>
      <c r="O154" s="270"/>
      <c r="P154" s="270"/>
      <c r="Q154" s="270"/>
      <c r="R154" s="270"/>
      <c r="S154" s="270"/>
      <c r="T154" s="21" t="s">
        <v>2077</v>
      </c>
      <c r="U154" s="15">
        <v>1977</v>
      </c>
      <c r="V154" s="21" t="s">
        <v>2078</v>
      </c>
      <c r="W154" s="21" t="s">
        <v>2079</v>
      </c>
    </row>
    <row r="155" spans="1:23" s="274" customFormat="1">
      <c r="A155" s="270"/>
      <c r="B155" s="21"/>
      <c r="C155" s="270"/>
      <c r="D155" s="270"/>
      <c r="E155" s="270"/>
      <c r="F155" s="270"/>
      <c r="G155" s="270"/>
      <c r="H155" s="270"/>
      <c r="I155" s="270"/>
      <c r="J155" s="270"/>
      <c r="K155" s="270"/>
      <c r="L155" s="270"/>
      <c r="M155" s="270"/>
      <c r="N155" s="270"/>
      <c r="O155" s="270"/>
      <c r="P155" s="270"/>
      <c r="Q155" s="270"/>
      <c r="R155" s="270"/>
      <c r="S155" s="270"/>
      <c r="T155" s="21" t="s">
        <v>2660</v>
      </c>
      <c r="U155" s="15">
        <v>1984</v>
      </c>
      <c r="V155" s="15">
        <v>0.18</v>
      </c>
      <c r="W155" s="21" t="s">
        <v>2071</v>
      </c>
    </row>
    <row r="156" spans="1:23" s="274" customFormat="1">
      <c r="A156" s="21" t="s">
        <v>2080</v>
      </c>
      <c r="B156" s="21"/>
      <c r="C156" s="270"/>
      <c r="D156" s="270"/>
      <c r="E156" s="270"/>
      <c r="F156" s="270"/>
      <c r="G156" s="270"/>
      <c r="H156" s="270"/>
      <c r="I156" s="270"/>
      <c r="J156" s="21" t="s">
        <v>324</v>
      </c>
      <c r="K156" s="270"/>
      <c r="L156" s="21" t="s">
        <v>173</v>
      </c>
      <c r="M156" s="270"/>
      <c r="N156" s="270"/>
      <c r="O156" s="270"/>
      <c r="P156" s="270"/>
      <c r="Q156" s="270"/>
      <c r="R156" s="270"/>
      <c r="S156" s="270"/>
      <c r="T156" s="21" t="s">
        <v>2081</v>
      </c>
      <c r="U156" s="21" t="s">
        <v>1974</v>
      </c>
      <c r="V156" s="15">
        <v>0.4</v>
      </c>
      <c r="W156" s="21" t="s">
        <v>346</v>
      </c>
    </row>
    <row r="157" spans="1:23" s="274" customFormat="1">
      <c r="A157" s="270"/>
      <c r="B157" s="21"/>
      <c r="C157" s="270"/>
      <c r="D157" s="270"/>
      <c r="E157" s="270"/>
      <c r="F157" s="270"/>
      <c r="G157" s="270"/>
      <c r="H157" s="270"/>
      <c r="I157" s="270"/>
      <c r="J157" s="270"/>
      <c r="K157" s="270"/>
      <c r="L157" s="270"/>
      <c r="M157" s="270"/>
      <c r="N157" s="270"/>
      <c r="O157" s="270"/>
      <c r="P157" s="270"/>
      <c r="Q157" s="270"/>
      <c r="R157" s="270"/>
      <c r="S157" s="270"/>
      <c r="T157" s="191" t="s">
        <v>2082</v>
      </c>
      <c r="U157" s="15">
        <v>2001</v>
      </c>
      <c r="V157" s="15">
        <v>0.1</v>
      </c>
      <c r="W157" s="21" t="s">
        <v>2083</v>
      </c>
    </row>
    <row r="158" spans="1:23" s="274" customFormat="1">
      <c r="A158" s="270"/>
      <c r="B158" s="21"/>
      <c r="C158" s="270"/>
      <c r="D158" s="270"/>
      <c r="E158" s="270"/>
      <c r="F158" s="270"/>
      <c r="G158" s="270"/>
      <c r="H158" s="270"/>
      <c r="I158" s="270"/>
      <c r="J158" s="270"/>
      <c r="K158" s="270"/>
      <c r="L158" s="270"/>
      <c r="M158" s="270"/>
      <c r="N158" s="270"/>
      <c r="O158" s="270"/>
      <c r="P158" s="270"/>
      <c r="Q158" s="270"/>
      <c r="R158" s="270"/>
      <c r="S158" s="270"/>
      <c r="T158" s="21" t="s">
        <v>2661</v>
      </c>
      <c r="U158" s="15">
        <v>1960</v>
      </c>
      <c r="V158" s="15">
        <v>0.2</v>
      </c>
      <c r="W158" s="21" t="s">
        <v>992</v>
      </c>
    </row>
    <row r="159" spans="1:23" s="274" customFormat="1" ht="25.5">
      <c r="A159" s="270"/>
      <c r="B159" s="21"/>
      <c r="C159" s="270"/>
      <c r="D159" s="270"/>
      <c r="E159" s="270"/>
      <c r="F159" s="270"/>
      <c r="G159" s="270"/>
      <c r="H159" s="270"/>
      <c r="I159" s="270"/>
      <c r="J159" s="270"/>
      <c r="K159" s="270"/>
      <c r="L159" s="270"/>
      <c r="M159" s="270"/>
      <c r="N159" s="270"/>
      <c r="O159" s="270"/>
      <c r="P159" s="270"/>
      <c r="Q159" s="270"/>
      <c r="R159" s="270"/>
      <c r="S159" s="270"/>
      <c r="T159" s="21" t="s">
        <v>2662</v>
      </c>
      <c r="U159" s="15">
        <v>1960</v>
      </c>
      <c r="V159" s="15">
        <v>0.08</v>
      </c>
      <c r="W159" s="21" t="s">
        <v>992</v>
      </c>
    </row>
    <row r="160" spans="1:23" s="274" customFormat="1">
      <c r="A160" s="270"/>
      <c r="B160" s="21"/>
      <c r="C160" s="270"/>
      <c r="D160" s="270"/>
      <c r="E160" s="270"/>
      <c r="F160" s="270"/>
      <c r="G160" s="270"/>
      <c r="H160" s="270"/>
      <c r="I160" s="270"/>
      <c r="J160" s="270"/>
      <c r="K160" s="270"/>
      <c r="L160" s="270"/>
      <c r="M160" s="270"/>
      <c r="N160" s="270"/>
      <c r="O160" s="270"/>
      <c r="P160" s="270"/>
      <c r="Q160" s="270"/>
      <c r="R160" s="270"/>
      <c r="S160" s="270"/>
      <c r="T160" s="191" t="s">
        <v>2663</v>
      </c>
      <c r="U160" s="15">
        <v>2006</v>
      </c>
      <c r="V160" s="15">
        <v>0.12</v>
      </c>
      <c r="W160" s="21" t="s">
        <v>2084</v>
      </c>
    </row>
    <row r="161" spans="1:23" s="274" customFormat="1">
      <c r="A161" s="21" t="s">
        <v>2085</v>
      </c>
      <c r="B161" s="21"/>
      <c r="C161" s="270"/>
      <c r="D161" s="270"/>
      <c r="E161" s="270"/>
      <c r="F161" s="270"/>
      <c r="G161" s="270"/>
      <c r="H161" s="270"/>
      <c r="I161" s="270"/>
      <c r="J161" s="21" t="s">
        <v>1106</v>
      </c>
      <c r="K161" s="270"/>
      <c r="L161" s="21" t="s">
        <v>2086</v>
      </c>
      <c r="M161" s="270"/>
      <c r="N161" s="270"/>
      <c r="O161" s="270"/>
      <c r="P161" s="270"/>
      <c r="Q161" s="270"/>
      <c r="R161" s="270"/>
      <c r="S161" s="270"/>
      <c r="T161" s="21" t="s">
        <v>2087</v>
      </c>
      <c r="U161" s="21" t="s">
        <v>2088</v>
      </c>
      <c r="V161" s="15">
        <v>1.1499999999999999</v>
      </c>
      <c r="W161" s="21" t="s">
        <v>1975</v>
      </c>
    </row>
    <row r="162" spans="1:23" s="274" customFormat="1">
      <c r="A162" s="270"/>
      <c r="B162" s="21"/>
      <c r="C162" s="270"/>
      <c r="D162" s="270"/>
      <c r="E162" s="270"/>
      <c r="F162" s="270"/>
      <c r="G162" s="270"/>
      <c r="H162" s="270"/>
      <c r="I162" s="270"/>
      <c r="J162" s="270"/>
      <c r="K162" s="270"/>
      <c r="L162" s="270"/>
      <c r="M162" s="270"/>
      <c r="N162" s="270"/>
      <c r="O162" s="270"/>
      <c r="P162" s="270"/>
      <c r="Q162" s="270"/>
      <c r="R162" s="270"/>
      <c r="S162" s="270"/>
      <c r="T162" s="21" t="s">
        <v>2089</v>
      </c>
      <c r="U162" s="21" t="s">
        <v>2088</v>
      </c>
      <c r="V162" s="15">
        <v>1.1000000000000001</v>
      </c>
      <c r="W162" s="21" t="s">
        <v>1975</v>
      </c>
    </row>
    <row r="163" spans="1:23" s="274" customFormat="1">
      <c r="A163" s="270"/>
      <c r="B163" s="270"/>
      <c r="C163" s="270"/>
      <c r="D163" s="270"/>
      <c r="E163" s="270"/>
      <c r="F163" s="270"/>
      <c r="G163" s="270"/>
      <c r="H163" s="270"/>
      <c r="I163" s="270"/>
      <c r="J163" s="270"/>
      <c r="K163" s="270"/>
      <c r="L163" s="270"/>
      <c r="M163" s="270"/>
      <c r="N163" s="270"/>
      <c r="O163" s="270"/>
      <c r="P163" s="270"/>
      <c r="Q163" s="270"/>
      <c r="R163" s="270"/>
      <c r="S163" s="270"/>
      <c r="T163" s="191" t="s">
        <v>2664</v>
      </c>
      <c r="U163" s="15">
        <v>1995</v>
      </c>
      <c r="V163" s="15">
        <v>0.45</v>
      </c>
      <c r="W163" s="21" t="s">
        <v>2090</v>
      </c>
    </row>
    <row r="164" spans="1:23" s="274" customFormat="1">
      <c r="A164" s="270"/>
      <c r="B164" s="21"/>
      <c r="C164" s="270"/>
      <c r="D164" s="270"/>
      <c r="E164" s="270"/>
      <c r="F164" s="270"/>
      <c r="G164" s="270"/>
      <c r="H164" s="270"/>
      <c r="I164" s="270"/>
      <c r="J164" s="270"/>
      <c r="K164" s="270"/>
      <c r="L164" s="270"/>
      <c r="M164" s="191" t="s">
        <v>2665</v>
      </c>
      <c r="N164" s="15">
        <v>1960</v>
      </c>
      <c r="O164" s="15">
        <v>2.2000000000000002</v>
      </c>
      <c r="P164" s="21" t="s">
        <v>756</v>
      </c>
      <c r="Q164" s="15">
        <v>3</v>
      </c>
      <c r="R164" s="15">
        <v>57</v>
      </c>
      <c r="S164" s="15">
        <v>60</v>
      </c>
      <c r="T164" s="191" t="s">
        <v>2091</v>
      </c>
      <c r="U164" s="15">
        <v>1960</v>
      </c>
      <c r="V164" s="15">
        <v>2.5000000000000001E-2</v>
      </c>
      <c r="W164" s="21" t="s">
        <v>2092</v>
      </c>
    </row>
    <row r="165" spans="1:23" s="274" customFormat="1" ht="25.5">
      <c r="A165" s="270"/>
      <c r="B165" s="21"/>
      <c r="C165" s="270"/>
      <c r="D165" s="270"/>
      <c r="E165" s="270"/>
      <c r="F165" s="270"/>
      <c r="G165" s="270"/>
      <c r="H165" s="270"/>
      <c r="I165" s="270"/>
      <c r="J165" s="270"/>
      <c r="K165" s="270"/>
      <c r="L165" s="270"/>
      <c r="M165" s="21" t="s">
        <v>2666</v>
      </c>
      <c r="N165" s="15">
        <v>1960</v>
      </c>
      <c r="O165" s="15">
        <v>0.77</v>
      </c>
      <c r="P165" s="21" t="s">
        <v>756</v>
      </c>
      <c r="Q165" s="15">
        <v>2</v>
      </c>
      <c r="R165" s="15">
        <v>18</v>
      </c>
      <c r="S165" s="15">
        <v>20</v>
      </c>
      <c r="T165" s="21" t="s">
        <v>2667</v>
      </c>
      <c r="U165" s="15">
        <v>1960</v>
      </c>
      <c r="V165" s="15">
        <v>2.3E-2</v>
      </c>
      <c r="W165" s="21" t="s">
        <v>1905</v>
      </c>
    </row>
    <row r="166" spans="1:23" s="274" customFormat="1" ht="25.5">
      <c r="A166" s="21" t="s">
        <v>2093</v>
      </c>
      <c r="B166" s="21"/>
      <c r="C166" s="270"/>
      <c r="D166" s="270"/>
      <c r="E166" s="270"/>
      <c r="F166" s="270"/>
      <c r="G166" s="270"/>
      <c r="H166" s="270"/>
      <c r="I166" s="270"/>
      <c r="J166" s="21" t="s">
        <v>191</v>
      </c>
      <c r="K166" s="270"/>
      <c r="L166" s="21" t="s">
        <v>2094</v>
      </c>
      <c r="M166" s="270"/>
      <c r="N166" s="270"/>
      <c r="O166" s="270"/>
      <c r="P166" s="270"/>
      <c r="Q166" s="270"/>
      <c r="R166" s="270"/>
      <c r="S166" s="270"/>
      <c r="T166" s="21" t="s">
        <v>2095</v>
      </c>
      <c r="U166" s="21" t="s">
        <v>1939</v>
      </c>
      <c r="V166" s="15">
        <v>0.3</v>
      </c>
      <c r="W166" s="21" t="s">
        <v>55</v>
      </c>
    </row>
    <row r="167" spans="1:23" s="274" customFormat="1">
      <c r="A167" s="270"/>
      <c r="B167" s="21"/>
      <c r="C167" s="270"/>
      <c r="D167" s="270"/>
      <c r="E167" s="270"/>
      <c r="F167" s="270"/>
      <c r="G167" s="270"/>
      <c r="H167" s="270"/>
      <c r="I167" s="270"/>
      <c r="J167" s="270"/>
      <c r="K167" s="270"/>
      <c r="L167" s="270"/>
      <c r="M167" s="270"/>
      <c r="N167" s="270"/>
      <c r="O167" s="270"/>
      <c r="P167" s="270"/>
      <c r="Q167" s="270"/>
      <c r="R167" s="270"/>
      <c r="S167" s="270"/>
      <c r="T167" s="191" t="s">
        <v>2096</v>
      </c>
      <c r="U167" s="21" t="s">
        <v>749</v>
      </c>
      <c r="V167" s="284">
        <v>0.24</v>
      </c>
      <c r="W167" s="21" t="s">
        <v>788</v>
      </c>
    </row>
    <row r="168" spans="1:23" s="274" customFormat="1">
      <c r="A168" s="270"/>
      <c r="B168" s="270"/>
      <c r="C168" s="270"/>
      <c r="D168" s="270"/>
      <c r="E168" s="270"/>
      <c r="F168" s="270"/>
      <c r="G168" s="270"/>
      <c r="H168" s="270"/>
      <c r="I168" s="270"/>
      <c r="J168" s="270"/>
      <c r="K168" s="270"/>
      <c r="L168" s="270"/>
      <c r="M168" s="270"/>
      <c r="N168" s="270"/>
      <c r="O168" s="270"/>
      <c r="P168" s="270"/>
      <c r="Q168" s="270"/>
      <c r="R168" s="270"/>
      <c r="S168" s="270"/>
      <c r="T168" s="191" t="s">
        <v>2097</v>
      </c>
      <c r="U168" s="15">
        <v>1972</v>
      </c>
      <c r="V168" s="15">
        <v>0.04</v>
      </c>
      <c r="W168" s="21" t="s">
        <v>987</v>
      </c>
    </row>
    <row r="169" spans="1:23" s="274" customFormat="1">
      <c r="A169" s="270"/>
      <c r="B169" s="270"/>
      <c r="C169" s="270"/>
      <c r="D169" s="270"/>
      <c r="E169" s="270"/>
      <c r="F169" s="270"/>
      <c r="G169" s="270"/>
      <c r="H169" s="270"/>
      <c r="I169" s="270"/>
      <c r="J169" s="270"/>
      <c r="K169" s="270"/>
      <c r="L169" s="270"/>
      <c r="M169" s="270"/>
      <c r="N169" s="270"/>
      <c r="O169" s="270"/>
      <c r="P169" s="270"/>
      <c r="Q169" s="270"/>
      <c r="R169" s="270"/>
      <c r="S169" s="270"/>
      <c r="T169" s="191" t="s">
        <v>2098</v>
      </c>
      <c r="U169" s="15">
        <v>1972</v>
      </c>
      <c r="V169" s="15">
        <v>0.04</v>
      </c>
      <c r="W169" s="21" t="s">
        <v>987</v>
      </c>
    </row>
    <row r="170" spans="1:23" s="274" customFormat="1">
      <c r="A170" s="270"/>
      <c r="B170" s="21"/>
      <c r="C170" s="270"/>
      <c r="D170" s="270"/>
      <c r="E170" s="270"/>
      <c r="F170" s="270"/>
      <c r="G170" s="270"/>
      <c r="H170" s="270"/>
      <c r="I170" s="270"/>
      <c r="J170" s="270"/>
      <c r="K170" s="270"/>
      <c r="L170" s="270"/>
      <c r="M170" s="270"/>
      <c r="N170" s="270"/>
      <c r="O170" s="270"/>
      <c r="P170" s="270"/>
      <c r="Q170" s="270"/>
      <c r="R170" s="270"/>
      <c r="S170" s="270"/>
      <c r="T170" s="191" t="s">
        <v>2668</v>
      </c>
      <c r="U170" s="21"/>
      <c r="V170" s="15">
        <v>0.03</v>
      </c>
      <c r="W170" s="21" t="s">
        <v>2063</v>
      </c>
    </row>
    <row r="171" spans="1:23" s="274" customFormat="1">
      <c r="A171" s="270"/>
      <c r="B171" s="21"/>
      <c r="C171" s="270"/>
      <c r="D171" s="270"/>
      <c r="E171" s="270"/>
      <c r="F171" s="270"/>
      <c r="G171" s="270"/>
      <c r="H171" s="270"/>
      <c r="I171" s="270"/>
      <c r="J171" s="270"/>
      <c r="K171" s="270"/>
      <c r="L171" s="270"/>
      <c r="M171" s="270"/>
      <c r="N171" s="270"/>
      <c r="O171" s="270"/>
      <c r="P171" s="270"/>
      <c r="Q171" s="270"/>
      <c r="R171" s="270"/>
      <c r="S171" s="270"/>
      <c r="T171" s="191" t="s">
        <v>2099</v>
      </c>
      <c r="U171" s="15">
        <v>1972</v>
      </c>
      <c r="V171" s="15">
        <v>0.05</v>
      </c>
      <c r="W171" s="21" t="s">
        <v>987</v>
      </c>
    </row>
    <row r="172" spans="1:23" s="274" customFormat="1">
      <c r="A172" s="270"/>
      <c r="B172" s="21"/>
      <c r="C172" s="270"/>
      <c r="D172" s="270"/>
      <c r="E172" s="270"/>
      <c r="F172" s="270"/>
      <c r="G172" s="270"/>
      <c r="H172" s="270"/>
      <c r="I172" s="270"/>
      <c r="J172" s="270"/>
      <c r="K172" s="270"/>
      <c r="L172" s="270"/>
      <c r="M172" s="270"/>
      <c r="N172" s="270"/>
      <c r="O172" s="270"/>
      <c r="P172" s="270"/>
      <c r="Q172" s="270"/>
      <c r="R172" s="270"/>
      <c r="S172" s="270"/>
      <c r="T172" s="191" t="s">
        <v>2669</v>
      </c>
      <c r="U172" s="15">
        <v>1995</v>
      </c>
      <c r="V172" s="15">
        <v>0.48</v>
      </c>
      <c r="W172" s="21" t="s">
        <v>1528</v>
      </c>
    </row>
    <row r="173" spans="1:23" s="274" customFormat="1">
      <c r="A173" s="270"/>
      <c r="B173" s="21"/>
      <c r="C173" s="270"/>
      <c r="D173" s="270"/>
      <c r="E173" s="270"/>
      <c r="F173" s="270"/>
      <c r="G173" s="270"/>
      <c r="H173" s="270"/>
      <c r="I173" s="270"/>
      <c r="J173" s="270"/>
      <c r="K173" s="270"/>
      <c r="L173" s="270"/>
      <c r="M173" s="270"/>
      <c r="N173" s="270"/>
      <c r="O173" s="270"/>
      <c r="P173" s="270"/>
      <c r="Q173" s="270"/>
      <c r="R173" s="270"/>
      <c r="S173" s="270"/>
      <c r="T173" s="191" t="s">
        <v>2670</v>
      </c>
      <c r="U173" s="15">
        <v>2009</v>
      </c>
      <c r="V173" s="21" t="s">
        <v>2100</v>
      </c>
      <c r="W173" s="21" t="s">
        <v>2101</v>
      </c>
    </row>
    <row r="174" spans="1:23" s="274" customFormat="1">
      <c r="A174" s="270"/>
      <c r="B174" s="21"/>
      <c r="C174" s="270"/>
      <c r="D174" s="270"/>
      <c r="E174" s="270"/>
      <c r="F174" s="270"/>
      <c r="G174" s="270"/>
      <c r="H174" s="270"/>
      <c r="I174" s="270"/>
      <c r="J174" s="270"/>
      <c r="K174" s="270"/>
      <c r="L174" s="270"/>
      <c r="M174" s="270"/>
      <c r="N174" s="270"/>
      <c r="O174" s="270"/>
      <c r="P174" s="270"/>
      <c r="Q174" s="270"/>
      <c r="R174" s="270"/>
      <c r="S174" s="270"/>
      <c r="T174" s="191" t="s">
        <v>2671</v>
      </c>
      <c r="U174" s="15">
        <v>2008</v>
      </c>
      <c r="V174" s="21" t="s">
        <v>2102</v>
      </c>
      <c r="W174" s="21" t="s">
        <v>2101</v>
      </c>
    </row>
    <row r="175" spans="1:23" s="274" customFormat="1" ht="25.5">
      <c r="A175" s="270"/>
      <c r="B175" s="270"/>
      <c r="C175" s="270"/>
      <c r="D175" s="270"/>
      <c r="E175" s="270"/>
      <c r="F175" s="270"/>
      <c r="G175" s="270"/>
      <c r="H175" s="270"/>
      <c r="I175" s="270"/>
      <c r="J175" s="270"/>
      <c r="K175" s="270"/>
      <c r="L175" s="270"/>
      <c r="M175" s="21" t="s">
        <v>2672</v>
      </c>
      <c r="N175" s="15">
        <v>0.15</v>
      </c>
      <c r="O175" s="15">
        <v>2007</v>
      </c>
      <c r="P175" s="21" t="s">
        <v>2103</v>
      </c>
      <c r="Q175" s="15">
        <v>4</v>
      </c>
      <c r="R175" s="21"/>
      <c r="S175" s="15">
        <v>4</v>
      </c>
      <c r="T175" s="191" t="s">
        <v>2673</v>
      </c>
      <c r="U175" s="15">
        <v>2009</v>
      </c>
      <c r="V175" s="15">
        <v>0.15</v>
      </c>
      <c r="W175" s="21" t="s">
        <v>2101</v>
      </c>
    </row>
    <row r="176" spans="1:23" s="274" customFormat="1" ht="25.5">
      <c r="A176" s="270"/>
      <c r="B176" s="21"/>
      <c r="C176" s="270"/>
      <c r="D176" s="270"/>
      <c r="E176" s="270"/>
      <c r="F176" s="270"/>
      <c r="G176" s="270"/>
      <c r="H176" s="270"/>
      <c r="I176" s="270"/>
      <c r="J176" s="270"/>
      <c r="K176" s="270"/>
      <c r="L176" s="270"/>
      <c r="M176" s="18" t="s">
        <v>2674</v>
      </c>
      <c r="N176" s="18">
        <v>0.04</v>
      </c>
      <c r="O176" s="18">
        <v>2013</v>
      </c>
      <c r="P176" s="18" t="s">
        <v>2104</v>
      </c>
      <c r="Q176" s="18">
        <v>1</v>
      </c>
      <c r="R176" s="18"/>
      <c r="S176" s="285">
        <v>1</v>
      </c>
      <c r="T176" s="18" t="s">
        <v>2675</v>
      </c>
      <c r="U176" s="18">
        <v>2013</v>
      </c>
      <c r="V176" s="18">
        <v>0.03</v>
      </c>
      <c r="W176" s="18" t="s">
        <v>1200</v>
      </c>
    </row>
    <row r="177" spans="1:23" s="274" customFormat="1" ht="25.5">
      <c r="A177" s="270"/>
      <c r="B177" s="21"/>
      <c r="C177" s="270"/>
      <c r="D177" s="270"/>
      <c r="E177" s="270"/>
      <c r="F177" s="270"/>
      <c r="G177" s="270"/>
      <c r="H177" s="270"/>
      <c r="I177" s="270"/>
      <c r="J177" s="270"/>
      <c r="K177" s="270"/>
      <c r="L177" s="270"/>
      <c r="M177" s="18" t="s">
        <v>2676</v>
      </c>
      <c r="N177" s="18">
        <v>0.04</v>
      </c>
      <c r="O177" s="18">
        <v>2013</v>
      </c>
      <c r="P177" s="18" t="s">
        <v>2105</v>
      </c>
      <c r="Q177" s="18">
        <v>1</v>
      </c>
      <c r="R177" s="18"/>
      <c r="S177" s="285">
        <v>1</v>
      </c>
      <c r="T177" s="18" t="s">
        <v>2106</v>
      </c>
      <c r="U177" s="18">
        <v>2013</v>
      </c>
      <c r="V177" s="18">
        <v>0.03</v>
      </c>
      <c r="W177" s="18" t="s">
        <v>1200</v>
      </c>
    </row>
    <row r="178" spans="1:23" s="274" customFormat="1">
      <c r="A178" s="21" t="s">
        <v>2107</v>
      </c>
      <c r="B178" s="21"/>
      <c r="C178" s="270"/>
      <c r="D178" s="270"/>
      <c r="E178" s="270"/>
      <c r="F178" s="270"/>
      <c r="G178" s="270"/>
      <c r="H178" s="270"/>
      <c r="I178" s="270"/>
      <c r="J178" s="21" t="s">
        <v>294</v>
      </c>
      <c r="K178" s="270"/>
      <c r="L178" s="21" t="s">
        <v>58</v>
      </c>
      <c r="M178" s="270"/>
      <c r="N178" s="270"/>
      <c r="O178" s="270"/>
      <c r="P178" s="270"/>
      <c r="Q178" s="270"/>
      <c r="R178" s="270"/>
      <c r="S178" s="270"/>
      <c r="T178" s="21" t="s">
        <v>2108</v>
      </c>
      <c r="U178" s="21" t="s">
        <v>730</v>
      </c>
      <c r="V178" s="15">
        <v>0.95</v>
      </c>
      <c r="W178" s="21" t="s">
        <v>430</v>
      </c>
    </row>
    <row r="179" spans="1:23" s="274" customFormat="1" ht="25.5">
      <c r="A179" s="270"/>
      <c r="B179" s="21"/>
      <c r="C179" s="270"/>
      <c r="D179" s="270"/>
      <c r="E179" s="270"/>
      <c r="F179" s="270"/>
      <c r="G179" s="270"/>
      <c r="H179" s="270"/>
      <c r="I179" s="270"/>
      <c r="J179" s="270"/>
      <c r="K179" s="270"/>
      <c r="L179" s="270"/>
      <c r="M179" s="21" t="s">
        <v>2109</v>
      </c>
      <c r="N179" s="15">
        <v>1974</v>
      </c>
      <c r="O179" s="15">
        <v>1.6</v>
      </c>
      <c r="P179" s="21" t="s">
        <v>756</v>
      </c>
      <c r="Q179" s="15">
        <v>8</v>
      </c>
      <c r="R179" s="15">
        <v>32</v>
      </c>
      <c r="S179" s="15">
        <v>40</v>
      </c>
      <c r="T179" s="21" t="s">
        <v>2110</v>
      </c>
      <c r="U179" s="15">
        <v>1974</v>
      </c>
      <c r="V179" s="15">
        <v>0.03</v>
      </c>
      <c r="W179" s="21" t="s">
        <v>2111</v>
      </c>
    </row>
    <row r="180" spans="1:23" s="274" customFormat="1" ht="25.5">
      <c r="A180" s="270"/>
      <c r="B180" s="21"/>
      <c r="C180" s="270"/>
      <c r="D180" s="270"/>
      <c r="E180" s="270"/>
      <c r="F180" s="270"/>
      <c r="G180" s="270"/>
      <c r="H180" s="270"/>
      <c r="I180" s="270"/>
      <c r="J180" s="270"/>
      <c r="K180" s="270"/>
      <c r="L180" s="270"/>
      <c r="M180" s="21" t="s">
        <v>2112</v>
      </c>
      <c r="N180" s="15">
        <v>1974</v>
      </c>
      <c r="O180" s="15">
        <v>2.5</v>
      </c>
      <c r="P180" s="21" t="s">
        <v>756</v>
      </c>
      <c r="Q180" s="15">
        <v>17</v>
      </c>
      <c r="R180" s="15">
        <v>44</v>
      </c>
      <c r="S180" s="15">
        <v>61</v>
      </c>
      <c r="T180" s="21" t="s">
        <v>2113</v>
      </c>
      <c r="U180" s="15">
        <v>1974</v>
      </c>
      <c r="V180" s="15">
        <v>0.03</v>
      </c>
      <c r="W180" s="21" t="s">
        <v>825</v>
      </c>
    </row>
    <row r="181" spans="1:23" s="274" customFormat="1" ht="25.5">
      <c r="A181" s="270"/>
      <c r="B181" s="21"/>
      <c r="C181" s="270"/>
      <c r="D181" s="270"/>
      <c r="E181" s="270"/>
      <c r="F181" s="270"/>
      <c r="G181" s="270"/>
      <c r="H181" s="270"/>
      <c r="I181" s="270"/>
      <c r="J181" s="270"/>
      <c r="K181" s="270"/>
      <c r="L181" s="270"/>
      <c r="M181" s="21" t="s">
        <v>2114</v>
      </c>
      <c r="N181" s="15">
        <v>2007</v>
      </c>
      <c r="O181" s="15">
        <v>0.15</v>
      </c>
      <c r="P181" s="21" t="s">
        <v>2115</v>
      </c>
      <c r="Q181" s="15">
        <v>4</v>
      </c>
      <c r="R181" s="21"/>
      <c r="S181" s="15">
        <v>4</v>
      </c>
      <c r="T181" s="191" t="s">
        <v>2116</v>
      </c>
      <c r="U181" s="15">
        <v>1987</v>
      </c>
      <c r="V181" s="21" t="s">
        <v>2117</v>
      </c>
      <c r="W181" s="21" t="s">
        <v>2118</v>
      </c>
    </row>
    <row r="182" spans="1:23" s="274" customFormat="1" ht="25.5">
      <c r="A182" s="270"/>
      <c r="B182" s="21"/>
      <c r="C182" s="270"/>
      <c r="D182" s="270"/>
      <c r="E182" s="270"/>
      <c r="F182" s="270"/>
      <c r="G182" s="270"/>
      <c r="H182" s="270"/>
      <c r="I182" s="270"/>
      <c r="J182" s="270"/>
      <c r="K182" s="270"/>
      <c r="L182" s="270"/>
      <c r="M182" s="21" t="s">
        <v>2677</v>
      </c>
      <c r="N182" s="15">
        <v>2007</v>
      </c>
      <c r="O182" s="15">
        <v>0.15</v>
      </c>
      <c r="P182" s="21" t="s">
        <v>2115</v>
      </c>
      <c r="Q182" s="15">
        <v>4</v>
      </c>
      <c r="R182" s="21"/>
      <c r="S182" s="15">
        <v>4</v>
      </c>
      <c r="T182" s="21" t="s">
        <v>2119</v>
      </c>
      <c r="U182" s="15">
        <v>1974</v>
      </c>
      <c r="V182" s="15">
        <v>0.25</v>
      </c>
      <c r="W182" s="21" t="s">
        <v>2120</v>
      </c>
    </row>
    <row r="183" spans="1:23" s="274" customFormat="1" ht="25.5">
      <c r="A183" s="270"/>
      <c r="B183" s="21"/>
      <c r="C183" s="270"/>
      <c r="D183" s="270"/>
      <c r="E183" s="270"/>
      <c r="F183" s="270"/>
      <c r="G183" s="270"/>
      <c r="H183" s="270"/>
      <c r="I183" s="270"/>
      <c r="J183" s="270"/>
      <c r="K183" s="270"/>
      <c r="L183" s="270"/>
      <c r="M183" s="21" t="s">
        <v>2678</v>
      </c>
      <c r="N183" s="15">
        <v>2007</v>
      </c>
      <c r="O183" s="15">
        <v>0.2</v>
      </c>
      <c r="P183" s="21" t="s">
        <v>2121</v>
      </c>
      <c r="Q183" s="15">
        <v>5</v>
      </c>
      <c r="R183" s="21"/>
      <c r="S183" s="15">
        <v>5</v>
      </c>
      <c r="T183" s="21" t="s">
        <v>2122</v>
      </c>
      <c r="U183" s="15">
        <v>1974</v>
      </c>
      <c r="V183" s="15">
        <v>0.22</v>
      </c>
      <c r="W183" s="21" t="s">
        <v>2123</v>
      </c>
    </row>
    <row r="184" spans="1:23" s="274" customFormat="1" ht="25.5">
      <c r="A184" s="191" t="s">
        <v>2124</v>
      </c>
      <c r="B184" s="21"/>
      <c r="C184" s="270"/>
      <c r="D184" s="270"/>
      <c r="E184" s="270"/>
      <c r="F184" s="270"/>
      <c r="G184" s="270"/>
      <c r="H184" s="270"/>
      <c r="I184" s="270"/>
      <c r="J184" s="191" t="s">
        <v>1043</v>
      </c>
      <c r="K184" s="270"/>
      <c r="L184" s="21" t="s">
        <v>2125</v>
      </c>
      <c r="M184" s="270"/>
      <c r="N184" s="270"/>
      <c r="O184" s="270"/>
      <c r="P184" s="270"/>
      <c r="Q184" s="270"/>
      <c r="R184" s="270"/>
      <c r="S184" s="270"/>
      <c r="T184" s="191" t="s">
        <v>2126</v>
      </c>
      <c r="U184" s="191" t="s">
        <v>1912</v>
      </c>
      <c r="V184" s="284">
        <v>0.48</v>
      </c>
      <c r="W184" s="191" t="s">
        <v>1878</v>
      </c>
    </row>
    <row r="185" spans="1:23" s="274" customFormat="1">
      <c r="A185" s="270"/>
      <c r="B185" s="270"/>
      <c r="C185" s="270"/>
      <c r="D185" s="270"/>
      <c r="E185" s="270"/>
      <c r="F185" s="270"/>
      <c r="G185" s="270"/>
      <c r="H185" s="270"/>
      <c r="I185" s="270"/>
      <c r="J185" s="270"/>
      <c r="K185" s="270"/>
      <c r="L185" s="270"/>
      <c r="M185" s="270"/>
      <c r="N185" s="270"/>
      <c r="O185" s="270"/>
      <c r="P185" s="270"/>
      <c r="Q185" s="270"/>
      <c r="R185" s="270"/>
      <c r="S185" s="270"/>
      <c r="T185" s="21" t="s">
        <v>2679</v>
      </c>
      <c r="U185" s="15">
        <v>1997</v>
      </c>
      <c r="V185" s="21" t="s">
        <v>2127</v>
      </c>
      <c r="W185" s="21" t="s">
        <v>2128</v>
      </c>
    </row>
    <row r="186" spans="1:23" s="274" customFormat="1">
      <c r="A186" s="270"/>
      <c r="B186" s="21"/>
      <c r="C186" s="270"/>
      <c r="D186" s="270"/>
      <c r="E186" s="270"/>
      <c r="F186" s="270"/>
      <c r="G186" s="270"/>
      <c r="H186" s="270"/>
      <c r="I186" s="270"/>
      <c r="J186" s="270"/>
      <c r="K186" s="270"/>
      <c r="L186" s="270"/>
      <c r="M186" s="270"/>
      <c r="N186" s="270"/>
      <c r="O186" s="270"/>
      <c r="P186" s="270"/>
      <c r="Q186" s="270"/>
      <c r="R186" s="270"/>
      <c r="S186" s="270"/>
      <c r="T186" s="21" t="s">
        <v>2680</v>
      </c>
      <c r="U186" s="15">
        <v>1992</v>
      </c>
      <c r="V186" s="21" t="s">
        <v>2129</v>
      </c>
      <c r="W186" s="21" t="s">
        <v>825</v>
      </c>
    </row>
    <row r="187" spans="1:23" s="274" customFormat="1" ht="25.5">
      <c r="A187" s="270"/>
      <c r="B187" s="21"/>
      <c r="C187" s="270"/>
      <c r="D187" s="270"/>
      <c r="E187" s="270"/>
      <c r="F187" s="270"/>
      <c r="G187" s="270"/>
      <c r="H187" s="270"/>
      <c r="I187" s="270"/>
      <c r="J187" s="270"/>
      <c r="K187" s="270"/>
      <c r="L187" s="270"/>
      <c r="M187" s="270"/>
      <c r="N187" s="270"/>
      <c r="O187" s="270"/>
      <c r="P187" s="270"/>
      <c r="Q187" s="270"/>
      <c r="R187" s="270"/>
      <c r="S187" s="270"/>
      <c r="T187" s="21" t="s">
        <v>2681</v>
      </c>
      <c r="U187" s="15">
        <v>1996</v>
      </c>
      <c r="V187" s="21" t="s">
        <v>2130</v>
      </c>
      <c r="W187" s="21" t="s">
        <v>2131</v>
      </c>
    </row>
    <row r="188" spans="1:23" s="274" customFormat="1">
      <c r="A188" s="270"/>
      <c r="B188" s="21"/>
      <c r="C188" s="270"/>
      <c r="D188" s="270"/>
      <c r="E188" s="270"/>
      <c r="F188" s="270"/>
      <c r="G188" s="270"/>
      <c r="H188" s="270"/>
      <c r="I188" s="270"/>
      <c r="J188" s="270"/>
      <c r="K188" s="270"/>
      <c r="L188" s="270"/>
      <c r="M188" s="270"/>
      <c r="N188" s="270"/>
      <c r="O188" s="270"/>
      <c r="P188" s="270"/>
      <c r="Q188" s="270"/>
      <c r="R188" s="270"/>
      <c r="S188" s="270"/>
      <c r="T188" s="191" t="s">
        <v>2682</v>
      </c>
      <c r="U188" s="15">
        <v>1977</v>
      </c>
      <c r="V188" s="15">
        <v>0.05</v>
      </c>
      <c r="W188" s="21" t="s">
        <v>1905</v>
      </c>
    </row>
    <row r="189" spans="1:23" s="274" customFormat="1">
      <c r="A189" s="270"/>
      <c r="B189" s="21"/>
      <c r="C189" s="270"/>
      <c r="D189" s="270"/>
      <c r="E189" s="270"/>
      <c r="F189" s="270"/>
      <c r="G189" s="270"/>
      <c r="H189" s="270"/>
      <c r="I189" s="270"/>
      <c r="J189" s="270"/>
      <c r="K189" s="270"/>
      <c r="L189" s="270"/>
      <c r="M189" s="270"/>
      <c r="N189" s="270"/>
      <c r="O189" s="270"/>
      <c r="P189" s="270"/>
      <c r="Q189" s="270"/>
      <c r="R189" s="270"/>
      <c r="S189" s="270"/>
      <c r="T189" s="21" t="s">
        <v>2683</v>
      </c>
      <c r="U189" s="15">
        <v>1992</v>
      </c>
      <c r="V189" s="15">
        <v>0.14000000000000001</v>
      </c>
      <c r="W189" s="21" t="s">
        <v>825</v>
      </c>
    </row>
    <row r="190" spans="1:23" s="274" customFormat="1">
      <c r="A190" s="270"/>
      <c r="B190" s="21"/>
      <c r="C190" s="270"/>
      <c r="D190" s="270"/>
      <c r="E190" s="270"/>
      <c r="F190" s="270"/>
      <c r="G190" s="270"/>
      <c r="H190" s="270"/>
      <c r="I190" s="270"/>
      <c r="J190" s="270"/>
      <c r="K190" s="270"/>
      <c r="L190" s="270"/>
      <c r="M190" s="270"/>
      <c r="N190" s="270"/>
      <c r="O190" s="270"/>
      <c r="P190" s="270"/>
      <c r="Q190" s="270"/>
      <c r="R190" s="270"/>
      <c r="S190" s="270"/>
      <c r="T190" s="191" t="s">
        <v>2684</v>
      </c>
      <c r="U190" s="15">
        <v>1977</v>
      </c>
      <c r="V190" s="15">
        <v>0.22</v>
      </c>
      <c r="W190" s="21" t="s">
        <v>825</v>
      </c>
    </row>
    <row r="191" spans="1:23" s="274" customFormat="1">
      <c r="A191" s="270"/>
      <c r="B191" s="21"/>
      <c r="C191" s="270"/>
      <c r="D191" s="270"/>
      <c r="E191" s="270"/>
      <c r="F191" s="270"/>
      <c r="G191" s="270"/>
      <c r="H191" s="270"/>
      <c r="I191" s="270"/>
      <c r="J191" s="270"/>
      <c r="K191" s="270"/>
      <c r="L191" s="270"/>
      <c r="M191" s="270"/>
      <c r="N191" s="270"/>
      <c r="O191" s="270"/>
      <c r="P191" s="270"/>
      <c r="Q191" s="270"/>
      <c r="R191" s="270"/>
      <c r="S191" s="270"/>
      <c r="T191" s="191" t="s">
        <v>2685</v>
      </c>
      <c r="U191" s="15">
        <v>1977</v>
      </c>
      <c r="V191" s="15">
        <v>0.22</v>
      </c>
      <c r="W191" s="21" t="s">
        <v>825</v>
      </c>
    </row>
    <row r="192" spans="1:23" s="274" customFormat="1">
      <c r="A192" s="270"/>
      <c r="B192" s="21"/>
      <c r="C192" s="270"/>
      <c r="D192" s="270"/>
      <c r="E192" s="270"/>
      <c r="F192" s="270"/>
      <c r="G192" s="270"/>
      <c r="H192" s="270"/>
      <c r="I192" s="270"/>
      <c r="J192" s="270"/>
      <c r="K192" s="270"/>
      <c r="L192" s="270"/>
      <c r="M192" s="270"/>
      <c r="N192" s="270"/>
      <c r="O192" s="270"/>
      <c r="P192" s="270"/>
      <c r="Q192" s="270"/>
      <c r="R192" s="270"/>
      <c r="S192" s="270"/>
      <c r="T192" s="191" t="s">
        <v>2686</v>
      </c>
      <c r="U192" s="15">
        <v>1977</v>
      </c>
      <c r="V192" s="15">
        <v>0.28000000000000003</v>
      </c>
      <c r="W192" s="21" t="s">
        <v>1335</v>
      </c>
    </row>
    <row r="193" spans="1:23" s="274" customFormat="1">
      <c r="A193" s="270"/>
      <c r="B193" s="21"/>
      <c r="C193" s="270"/>
      <c r="D193" s="270"/>
      <c r="E193" s="270"/>
      <c r="F193" s="270"/>
      <c r="G193" s="270"/>
      <c r="H193" s="270"/>
      <c r="I193" s="270"/>
      <c r="J193" s="270"/>
      <c r="K193" s="270"/>
      <c r="L193" s="270"/>
      <c r="M193" s="270"/>
      <c r="N193" s="270"/>
      <c r="O193" s="270"/>
      <c r="P193" s="270"/>
      <c r="Q193" s="270"/>
      <c r="R193" s="270"/>
      <c r="S193" s="270"/>
      <c r="T193" s="191" t="s">
        <v>2132</v>
      </c>
      <c r="U193" s="15">
        <v>1977</v>
      </c>
      <c r="V193" s="15">
        <v>0.2</v>
      </c>
      <c r="W193" s="21" t="s">
        <v>1335</v>
      </c>
    </row>
    <row r="194" spans="1:23" s="274" customFormat="1">
      <c r="A194" s="270"/>
      <c r="B194" s="21"/>
      <c r="C194" s="270"/>
      <c r="D194" s="270"/>
      <c r="E194" s="270"/>
      <c r="F194" s="270"/>
      <c r="G194" s="270"/>
      <c r="H194" s="270"/>
      <c r="I194" s="270"/>
      <c r="J194" s="270"/>
      <c r="K194" s="270"/>
      <c r="L194" s="270"/>
      <c r="M194" s="270"/>
      <c r="N194" s="270"/>
      <c r="O194" s="270"/>
      <c r="P194" s="270"/>
      <c r="Q194" s="270"/>
      <c r="R194" s="270"/>
      <c r="S194" s="270"/>
      <c r="T194" s="191" t="s">
        <v>2132</v>
      </c>
      <c r="U194" s="15">
        <v>1977</v>
      </c>
      <c r="V194" s="15">
        <v>0.16</v>
      </c>
      <c r="W194" s="21" t="s">
        <v>1335</v>
      </c>
    </row>
    <row r="195" spans="1:23" s="274" customFormat="1">
      <c r="A195" s="270"/>
      <c r="B195" s="21"/>
      <c r="C195" s="270"/>
      <c r="D195" s="270"/>
      <c r="E195" s="270"/>
      <c r="F195" s="270"/>
      <c r="G195" s="270"/>
      <c r="H195" s="270"/>
      <c r="I195" s="270"/>
      <c r="J195" s="270"/>
      <c r="K195" s="270"/>
      <c r="L195" s="270"/>
      <c r="M195" s="270"/>
      <c r="N195" s="270"/>
      <c r="O195" s="270"/>
      <c r="P195" s="270"/>
      <c r="Q195" s="270"/>
      <c r="R195" s="270"/>
      <c r="S195" s="270"/>
      <c r="T195" s="191" t="s">
        <v>2687</v>
      </c>
      <c r="U195" s="15">
        <v>1977</v>
      </c>
      <c r="V195" s="15">
        <v>0.18</v>
      </c>
      <c r="W195" s="21" t="s">
        <v>1335</v>
      </c>
    </row>
    <row r="196" spans="1:23" s="274" customFormat="1">
      <c r="A196" s="270"/>
      <c r="B196" s="21"/>
      <c r="C196" s="270"/>
      <c r="D196" s="270"/>
      <c r="E196" s="270"/>
      <c r="F196" s="270"/>
      <c r="G196" s="270"/>
      <c r="H196" s="270"/>
      <c r="I196" s="270"/>
      <c r="J196" s="270"/>
      <c r="K196" s="270"/>
      <c r="L196" s="270"/>
      <c r="M196" s="270"/>
      <c r="N196" s="270"/>
      <c r="O196" s="270"/>
      <c r="P196" s="270"/>
      <c r="Q196" s="270"/>
      <c r="R196" s="270"/>
      <c r="S196" s="270"/>
      <c r="T196" s="191" t="s">
        <v>2688</v>
      </c>
      <c r="U196" s="15">
        <v>1977</v>
      </c>
      <c r="V196" s="15">
        <v>0.25</v>
      </c>
      <c r="W196" s="21" t="s">
        <v>1335</v>
      </c>
    </row>
    <row r="197" spans="1:23" s="274" customFormat="1">
      <c r="A197" s="270"/>
      <c r="B197" s="270"/>
      <c r="C197" s="270"/>
      <c r="D197" s="270"/>
      <c r="E197" s="270"/>
      <c r="F197" s="270"/>
      <c r="G197" s="270"/>
      <c r="H197" s="270"/>
      <c r="I197" s="270"/>
      <c r="J197" s="270"/>
      <c r="K197" s="270"/>
      <c r="L197" s="270"/>
      <c r="M197" s="270"/>
      <c r="N197" s="270"/>
      <c r="O197" s="270"/>
      <c r="P197" s="270"/>
      <c r="Q197" s="270"/>
      <c r="R197" s="270"/>
      <c r="S197" s="270"/>
      <c r="T197" s="191" t="s">
        <v>2689</v>
      </c>
      <c r="U197" s="15">
        <v>1977</v>
      </c>
      <c r="V197" s="15">
        <v>0.12</v>
      </c>
      <c r="W197" s="21" t="s">
        <v>1979</v>
      </c>
    </row>
    <row r="198" spans="1:23" s="274" customFormat="1">
      <c r="A198" s="270"/>
      <c r="B198" s="281"/>
      <c r="C198" s="270"/>
      <c r="D198" s="270"/>
      <c r="E198" s="270"/>
      <c r="F198" s="270"/>
      <c r="G198" s="270"/>
      <c r="H198" s="270"/>
      <c r="I198" s="270"/>
      <c r="J198" s="270"/>
      <c r="K198" s="270"/>
      <c r="L198" s="270"/>
      <c r="M198" s="270"/>
      <c r="N198" s="270"/>
      <c r="O198" s="270"/>
      <c r="P198" s="270"/>
      <c r="Q198" s="270"/>
      <c r="R198" s="270"/>
      <c r="S198" s="270"/>
      <c r="T198" s="191" t="s">
        <v>2133</v>
      </c>
      <c r="U198" s="15">
        <v>1977</v>
      </c>
      <c r="V198" s="15">
        <v>0.18</v>
      </c>
      <c r="W198" s="21" t="s">
        <v>2134</v>
      </c>
    </row>
    <row r="199" spans="1:23" s="274" customFormat="1">
      <c r="A199" s="21" t="s">
        <v>2135</v>
      </c>
      <c r="B199" s="281"/>
      <c r="C199" s="270"/>
      <c r="D199" s="270"/>
      <c r="E199" s="270"/>
      <c r="F199" s="270"/>
      <c r="G199" s="270"/>
      <c r="H199" s="270"/>
      <c r="I199" s="270"/>
      <c r="J199" s="21" t="s">
        <v>1060</v>
      </c>
      <c r="K199" s="270"/>
      <c r="L199" s="21" t="s">
        <v>27</v>
      </c>
      <c r="M199" s="270"/>
      <c r="N199" s="270"/>
      <c r="O199" s="270"/>
      <c r="P199" s="270"/>
      <c r="Q199" s="270"/>
      <c r="R199" s="270"/>
      <c r="S199" s="270"/>
      <c r="T199" s="21" t="s">
        <v>2136</v>
      </c>
      <c r="U199" s="21" t="s">
        <v>1877</v>
      </c>
      <c r="V199" s="15">
        <v>0.34</v>
      </c>
      <c r="W199" s="21" t="s">
        <v>430</v>
      </c>
    </row>
    <row r="200" spans="1:23" s="274" customFormat="1">
      <c r="A200" s="270"/>
      <c r="B200" s="270"/>
      <c r="C200" s="270"/>
      <c r="D200" s="270"/>
      <c r="E200" s="270"/>
      <c r="F200" s="270"/>
      <c r="G200" s="270"/>
      <c r="H200" s="270"/>
      <c r="I200" s="270"/>
      <c r="J200" s="270"/>
      <c r="K200" s="270"/>
      <c r="L200" s="270"/>
      <c r="M200" s="270"/>
      <c r="N200" s="270"/>
      <c r="O200" s="270"/>
      <c r="P200" s="270"/>
      <c r="Q200" s="270"/>
      <c r="R200" s="270"/>
      <c r="S200" s="270"/>
      <c r="T200" s="21" t="s">
        <v>2690</v>
      </c>
      <c r="U200" s="15">
        <v>1970</v>
      </c>
      <c r="V200" s="15">
        <v>0.2</v>
      </c>
      <c r="W200" s="21" t="s">
        <v>1905</v>
      </c>
    </row>
    <row r="201" spans="1:23" s="274" customFormat="1">
      <c r="A201" s="270"/>
      <c r="B201" s="21"/>
      <c r="C201" s="270"/>
      <c r="D201" s="270"/>
      <c r="E201" s="270"/>
      <c r="F201" s="270"/>
      <c r="G201" s="270"/>
      <c r="H201" s="270"/>
      <c r="I201" s="270"/>
      <c r="J201" s="270"/>
      <c r="K201" s="270"/>
      <c r="L201" s="270"/>
      <c r="M201" s="270"/>
      <c r="N201" s="270"/>
      <c r="O201" s="270"/>
      <c r="P201" s="270"/>
      <c r="Q201" s="270"/>
      <c r="R201" s="270"/>
      <c r="S201" s="270"/>
      <c r="T201" s="21" t="s">
        <v>2691</v>
      </c>
      <c r="U201" s="15">
        <v>1977</v>
      </c>
      <c r="V201" s="15">
        <v>0.125</v>
      </c>
      <c r="W201" s="21" t="s">
        <v>1905</v>
      </c>
    </row>
    <row r="202" spans="1:23" s="274" customFormat="1">
      <c r="A202" s="270"/>
      <c r="B202" s="281"/>
      <c r="C202" s="270"/>
      <c r="D202" s="270"/>
      <c r="E202" s="270"/>
      <c r="F202" s="270"/>
      <c r="G202" s="270"/>
      <c r="H202" s="270"/>
      <c r="I202" s="270"/>
      <c r="J202" s="270"/>
      <c r="K202" s="270"/>
      <c r="L202" s="270"/>
      <c r="M202" s="270"/>
      <c r="N202" s="270"/>
      <c r="O202" s="270"/>
      <c r="P202" s="270"/>
      <c r="Q202" s="270"/>
      <c r="R202" s="270"/>
      <c r="S202" s="270"/>
      <c r="T202" s="191" t="s">
        <v>2692</v>
      </c>
      <c r="U202" s="15">
        <v>1977</v>
      </c>
      <c r="V202" s="15">
        <v>0.15</v>
      </c>
      <c r="W202" s="21" t="s">
        <v>1905</v>
      </c>
    </row>
    <row r="203" spans="1:23" s="274" customFormat="1">
      <c r="A203" s="270"/>
      <c r="B203" s="281"/>
      <c r="C203" s="270"/>
      <c r="D203" s="270"/>
      <c r="E203" s="270"/>
      <c r="F203" s="270"/>
      <c r="G203" s="270"/>
      <c r="H203" s="270"/>
      <c r="I203" s="270"/>
      <c r="J203" s="270"/>
      <c r="K203" s="270"/>
      <c r="L203" s="270"/>
      <c r="M203" s="270"/>
      <c r="N203" s="270"/>
      <c r="O203" s="270"/>
      <c r="P203" s="270"/>
      <c r="Q203" s="270"/>
      <c r="R203" s="270"/>
      <c r="S203" s="270"/>
      <c r="T203" s="191" t="s">
        <v>2693</v>
      </c>
      <c r="U203" s="15">
        <v>1977</v>
      </c>
      <c r="V203" s="15">
        <v>0.09</v>
      </c>
      <c r="W203" s="21" t="s">
        <v>1905</v>
      </c>
    </row>
    <row r="204" spans="1:23" s="274" customFormat="1">
      <c r="A204" s="270"/>
      <c r="B204" s="281"/>
      <c r="C204" s="270"/>
      <c r="D204" s="270"/>
      <c r="E204" s="270"/>
      <c r="F204" s="270"/>
      <c r="G204" s="270"/>
      <c r="H204" s="270"/>
      <c r="I204" s="270"/>
      <c r="J204" s="270"/>
      <c r="K204" s="270"/>
      <c r="L204" s="270"/>
      <c r="M204" s="270"/>
      <c r="N204" s="270"/>
      <c r="O204" s="270"/>
      <c r="P204" s="270"/>
      <c r="Q204" s="270"/>
      <c r="R204" s="270"/>
      <c r="S204" s="270"/>
      <c r="T204" s="21" t="s">
        <v>2694</v>
      </c>
      <c r="U204" s="15">
        <v>1977</v>
      </c>
      <c r="V204" s="15">
        <v>0.22</v>
      </c>
      <c r="W204" s="21" t="s">
        <v>825</v>
      </c>
    </row>
    <row r="205" spans="1:23" s="274" customFormat="1">
      <c r="A205" s="270"/>
      <c r="B205" s="281"/>
      <c r="C205" s="270"/>
      <c r="D205" s="270"/>
      <c r="E205" s="270"/>
      <c r="F205" s="270"/>
      <c r="G205" s="270"/>
      <c r="H205" s="270"/>
      <c r="I205" s="270"/>
      <c r="J205" s="270"/>
      <c r="K205" s="270"/>
      <c r="L205" s="270"/>
      <c r="M205" s="270"/>
      <c r="N205" s="270"/>
      <c r="O205" s="270"/>
      <c r="P205" s="270"/>
      <c r="Q205" s="270"/>
      <c r="R205" s="270"/>
      <c r="S205" s="270"/>
      <c r="T205" s="191" t="s">
        <v>2695</v>
      </c>
      <c r="U205" s="15">
        <v>1977</v>
      </c>
      <c r="V205" s="15">
        <v>0.12</v>
      </c>
      <c r="W205" s="21" t="s">
        <v>1905</v>
      </c>
    </row>
    <row r="206" spans="1:23" s="274" customFormat="1">
      <c r="A206" s="270"/>
      <c r="B206" s="281"/>
      <c r="C206" s="270"/>
      <c r="D206" s="270"/>
      <c r="E206" s="270"/>
      <c r="F206" s="270"/>
      <c r="G206" s="270"/>
      <c r="H206" s="270"/>
      <c r="I206" s="270"/>
      <c r="J206" s="270"/>
      <c r="K206" s="270"/>
      <c r="L206" s="270"/>
      <c r="M206" s="270"/>
      <c r="N206" s="270"/>
      <c r="O206" s="270"/>
      <c r="P206" s="270"/>
      <c r="Q206" s="270"/>
      <c r="R206" s="270"/>
      <c r="S206" s="270"/>
      <c r="T206" s="191" t="s">
        <v>2696</v>
      </c>
      <c r="U206" s="15">
        <v>1977</v>
      </c>
      <c r="V206" s="15">
        <v>0.06</v>
      </c>
      <c r="W206" s="21" t="s">
        <v>992</v>
      </c>
    </row>
    <row r="207" spans="1:23" s="274" customFormat="1">
      <c r="A207" s="270"/>
      <c r="B207" s="281"/>
      <c r="C207" s="270"/>
      <c r="D207" s="270"/>
      <c r="E207" s="270"/>
      <c r="F207" s="270"/>
      <c r="G207" s="270"/>
      <c r="H207" s="270"/>
      <c r="I207" s="270"/>
      <c r="J207" s="270"/>
      <c r="K207" s="270"/>
      <c r="L207" s="270"/>
      <c r="M207" s="270"/>
      <c r="N207" s="270"/>
      <c r="O207" s="270"/>
      <c r="P207" s="270"/>
      <c r="Q207" s="270"/>
      <c r="R207" s="270"/>
      <c r="S207" s="270"/>
      <c r="T207" s="191" t="s">
        <v>2697</v>
      </c>
      <c r="U207" s="15">
        <v>1977</v>
      </c>
      <c r="V207" s="15">
        <v>7.0000000000000007E-2</v>
      </c>
      <c r="W207" s="21" t="s">
        <v>992</v>
      </c>
    </row>
    <row r="208" spans="1:23" s="274" customFormat="1">
      <c r="A208" s="270"/>
      <c r="B208" s="281"/>
      <c r="C208" s="270"/>
      <c r="D208" s="270"/>
      <c r="E208" s="270"/>
      <c r="F208" s="270"/>
      <c r="G208" s="270"/>
      <c r="H208" s="270"/>
      <c r="I208" s="270"/>
      <c r="J208" s="270"/>
      <c r="K208" s="270"/>
      <c r="L208" s="270"/>
      <c r="M208" s="270"/>
      <c r="N208" s="270"/>
      <c r="O208" s="270"/>
      <c r="P208" s="270"/>
      <c r="Q208" s="270"/>
      <c r="R208" s="270"/>
      <c r="S208" s="270"/>
      <c r="T208" s="21" t="s">
        <v>2698</v>
      </c>
      <c r="U208" s="15">
        <v>1977</v>
      </c>
      <c r="V208" s="15">
        <v>4.4999999999999998E-2</v>
      </c>
      <c r="W208" s="21" t="s">
        <v>992</v>
      </c>
    </row>
    <row r="209" spans="1:23" s="274" customFormat="1">
      <c r="A209" s="270"/>
      <c r="B209" s="21"/>
      <c r="C209" s="270"/>
      <c r="D209" s="270"/>
      <c r="E209" s="270"/>
      <c r="F209" s="270"/>
      <c r="G209" s="270"/>
      <c r="H209" s="270"/>
      <c r="I209" s="270"/>
      <c r="J209" s="270"/>
      <c r="K209" s="270"/>
      <c r="L209" s="270"/>
      <c r="M209" s="270"/>
      <c r="N209" s="270"/>
      <c r="O209" s="270"/>
      <c r="P209" s="270"/>
      <c r="Q209" s="270"/>
      <c r="R209" s="270"/>
      <c r="S209" s="270"/>
      <c r="T209" s="191" t="s">
        <v>2699</v>
      </c>
      <c r="U209" s="15">
        <v>1977</v>
      </c>
      <c r="V209" s="15">
        <v>0.13</v>
      </c>
      <c r="W209" s="21" t="s">
        <v>2137</v>
      </c>
    </row>
    <row r="210" spans="1:23" s="274" customFormat="1" ht="25.5">
      <c r="A210" s="21" t="s">
        <v>2138</v>
      </c>
      <c r="B210" s="21"/>
      <c r="C210" s="270"/>
      <c r="D210" s="270"/>
      <c r="E210" s="270"/>
      <c r="F210" s="270"/>
      <c r="G210" s="270"/>
      <c r="H210" s="270"/>
      <c r="I210" s="270"/>
      <c r="J210" s="21" t="s">
        <v>1086</v>
      </c>
      <c r="K210" s="270"/>
      <c r="L210" s="21" t="s">
        <v>2139</v>
      </c>
      <c r="M210" s="270"/>
      <c r="N210" s="270"/>
      <c r="O210" s="270"/>
      <c r="P210" s="270"/>
      <c r="Q210" s="270"/>
      <c r="R210" s="270"/>
      <c r="S210" s="270"/>
      <c r="T210" s="21" t="s">
        <v>2140</v>
      </c>
      <c r="U210" s="21" t="s">
        <v>1912</v>
      </c>
      <c r="V210" s="15">
        <v>0.43</v>
      </c>
      <c r="W210" s="21" t="s">
        <v>1878</v>
      </c>
    </row>
    <row r="211" spans="1:23" s="274" customFormat="1">
      <c r="A211" s="270"/>
      <c r="B211" s="270"/>
      <c r="C211" s="270"/>
      <c r="D211" s="270"/>
      <c r="E211" s="270"/>
      <c r="F211" s="270"/>
      <c r="G211" s="270"/>
      <c r="H211" s="270"/>
      <c r="I211" s="270"/>
      <c r="J211" s="270"/>
      <c r="K211" s="270"/>
      <c r="L211" s="270"/>
      <c r="M211" s="270"/>
      <c r="N211" s="270"/>
      <c r="O211" s="270"/>
      <c r="P211" s="270"/>
      <c r="Q211" s="270"/>
      <c r="R211" s="270"/>
      <c r="S211" s="270"/>
      <c r="T211" s="21" t="s">
        <v>2141</v>
      </c>
      <c r="U211" s="21" t="s">
        <v>2142</v>
      </c>
      <c r="V211" s="15">
        <v>1.66</v>
      </c>
      <c r="W211" s="21" t="s">
        <v>788</v>
      </c>
    </row>
    <row r="212" spans="1:23" s="274" customFormat="1" ht="25.5">
      <c r="A212" s="270"/>
      <c r="B212" s="270"/>
      <c r="C212" s="270"/>
      <c r="D212" s="270"/>
      <c r="E212" s="270"/>
      <c r="F212" s="270"/>
      <c r="G212" s="270"/>
      <c r="H212" s="270"/>
      <c r="I212" s="270"/>
      <c r="J212" s="270"/>
      <c r="K212" s="270"/>
      <c r="L212" s="270"/>
      <c r="M212" s="21" t="s">
        <v>2700</v>
      </c>
      <c r="N212" s="15">
        <v>2002</v>
      </c>
      <c r="O212" s="15">
        <v>0.22</v>
      </c>
      <c r="P212" s="21" t="s">
        <v>2060</v>
      </c>
      <c r="Q212" s="15">
        <v>4</v>
      </c>
      <c r="R212" s="15">
        <v>1</v>
      </c>
      <c r="S212" s="15">
        <v>5</v>
      </c>
      <c r="T212" s="21" t="s">
        <v>2143</v>
      </c>
      <c r="U212" s="15">
        <v>1960</v>
      </c>
      <c r="V212" s="15">
        <v>0.25</v>
      </c>
      <c r="W212" s="21" t="s">
        <v>1905</v>
      </c>
    </row>
    <row r="213" spans="1:23" s="274" customFormat="1">
      <c r="A213" s="270"/>
      <c r="B213" s="281"/>
      <c r="C213" s="270"/>
      <c r="D213" s="270"/>
      <c r="E213" s="270"/>
      <c r="F213" s="270"/>
      <c r="G213" s="270"/>
      <c r="H213" s="270"/>
      <c r="I213" s="270"/>
      <c r="J213" s="270"/>
      <c r="K213" s="270"/>
      <c r="L213" s="270"/>
      <c r="M213" s="270"/>
      <c r="N213" s="270"/>
      <c r="O213" s="270"/>
      <c r="P213" s="270"/>
      <c r="Q213" s="270"/>
      <c r="R213" s="270"/>
      <c r="S213" s="270"/>
      <c r="T213" s="21" t="s">
        <v>2144</v>
      </c>
      <c r="U213" s="21"/>
      <c r="V213" s="15">
        <v>0.06</v>
      </c>
      <c r="W213" s="21"/>
    </row>
    <row r="214" spans="1:23" s="274" customFormat="1" ht="25.5">
      <c r="A214" s="270"/>
      <c r="B214" s="281"/>
      <c r="C214" s="270"/>
      <c r="D214" s="270"/>
      <c r="E214" s="270"/>
      <c r="F214" s="270"/>
      <c r="G214" s="270"/>
      <c r="H214" s="270"/>
      <c r="I214" s="270"/>
      <c r="J214" s="270"/>
      <c r="K214" s="270"/>
      <c r="L214" s="270"/>
      <c r="M214" s="21" t="s">
        <v>2701</v>
      </c>
      <c r="N214" s="15">
        <v>1968</v>
      </c>
      <c r="O214" s="15">
        <v>0.13</v>
      </c>
      <c r="P214" s="21" t="s">
        <v>2702</v>
      </c>
      <c r="Q214" s="15">
        <v>6</v>
      </c>
      <c r="R214" s="15">
        <v>2</v>
      </c>
      <c r="S214" s="15">
        <v>8</v>
      </c>
      <c r="T214" s="21" t="s">
        <v>2703</v>
      </c>
      <c r="U214" s="15">
        <v>1998</v>
      </c>
      <c r="V214" s="15">
        <v>0.05</v>
      </c>
      <c r="W214" s="21" t="s">
        <v>2704</v>
      </c>
    </row>
    <row r="215" spans="1:23" s="274" customFormat="1">
      <c r="A215" s="270"/>
      <c r="B215" s="281"/>
      <c r="C215" s="270"/>
      <c r="D215" s="270"/>
      <c r="E215" s="270"/>
      <c r="F215" s="270"/>
      <c r="G215" s="270"/>
      <c r="H215" s="270"/>
      <c r="I215" s="270"/>
      <c r="J215" s="270"/>
      <c r="K215" s="270"/>
      <c r="L215" s="270"/>
      <c r="M215" s="270"/>
      <c r="N215" s="270"/>
      <c r="O215" s="270"/>
      <c r="P215" s="270"/>
      <c r="Q215" s="270"/>
      <c r="R215" s="270"/>
      <c r="S215" s="270"/>
      <c r="T215" s="191" t="s">
        <v>2145</v>
      </c>
      <c r="U215" s="15">
        <v>1995</v>
      </c>
      <c r="V215" s="21" t="s">
        <v>2146</v>
      </c>
      <c r="W215" s="21" t="s">
        <v>2147</v>
      </c>
    </row>
    <row r="216" spans="1:23" s="274" customFormat="1">
      <c r="A216" s="270"/>
      <c r="B216" s="281"/>
      <c r="C216" s="270"/>
      <c r="D216" s="270"/>
      <c r="E216" s="270"/>
      <c r="F216" s="270"/>
      <c r="G216" s="270"/>
      <c r="H216" s="270"/>
      <c r="I216" s="270"/>
      <c r="J216" s="270"/>
      <c r="K216" s="270"/>
      <c r="L216" s="270"/>
      <c r="M216" s="270"/>
      <c r="N216" s="270"/>
      <c r="O216" s="270"/>
      <c r="P216" s="270"/>
      <c r="Q216" s="270"/>
      <c r="R216" s="270"/>
      <c r="S216" s="270"/>
      <c r="T216" s="191" t="s">
        <v>2705</v>
      </c>
      <c r="U216" s="15">
        <v>1988</v>
      </c>
      <c r="V216" s="21" t="s">
        <v>2130</v>
      </c>
      <c r="W216" s="21" t="s">
        <v>902</v>
      </c>
    </row>
    <row r="217" spans="1:23" s="274" customFormat="1">
      <c r="A217" s="270"/>
      <c r="B217" s="21"/>
      <c r="C217" s="270"/>
      <c r="D217" s="270"/>
      <c r="E217" s="270"/>
      <c r="F217" s="270"/>
      <c r="G217" s="270"/>
      <c r="H217" s="270"/>
      <c r="I217" s="270"/>
      <c r="J217" s="270"/>
      <c r="K217" s="270"/>
      <c r="L217" s="270"/>
      <c r="M217" s="270"/>
      <c r="N217" s="270"/>
      <c r="O217" s="270"/>
      <c r="P217" s="270"/>
      <c r="Q217" s="270"/>
      <c r="R217" s="270"/>
      <c r="S217" s="270"/>
      <c r="T217" s="191" t="s">
        <v>2706</v>
      </c>
      <c r="U217" s="15">
        <v>2009</v>
      </c>
      <c r="V217" s="21" t="s">
        <v>2148</v>
      </c>
      <c r="W217" s="21" t="s">
        <v>2149</v>
      </c>
    </row>
    <row r="218" spans="1:23" s="274" customFormat="1">
      <c r="A218" s="270"/>
      <c r="B218" s="21"/>
      <c r="C218" s="270"/>
      <c r="D218" s="270"/>
      <c r="E218" s="270"/>
      <c r="F218" s="270"/>
      <c r="G218" s="270"/>
      <c r="H218" s="270"/>
      <c r="I218" s="270"/>
      <c r="J218" s="270"/>
      <c r="K218" s="270"/>
      <c r="L218" s="270"/>
      <c r="M218" s="270"/>
      <c r="N218" s="270"/>
      <c r="O218" s="270"/>
      <c r="P218" s="270"/>
      <c r="Q218" s="270"/>
      <c r="R218" s="270"/>
      <c r="S218" s="270"/>
      <c r="T218" s="191" t="s">
        <v>2082</v>
      </c>
      <c r="U218" s="15">
        <v>2001</v>
      </c>
      <c r="V218" s="15">
        <v>0.25</v>
      </c>
      <c r="W218" s="21" t="s">
        <v>2083</v>
      </c>
    </row>
    <row r="219" spans="1:23" s="274" customFormat="1">
      <c r="A219" s="270"/>
      <c r="B219" s="21"/>
      <c r="C219" s="270"/>
      <c r="D219" s="270"/>
      <c r="E219" s="270"/>
      <c r="F219" s="270"/>
      <c r="G219" s="270"/>
      <c r="H219" s="270"/>
      <c r="I219" s="270"/>
      <c r="J219" s="270"/>
      <c r="K219" s="270"/>
      <c r="L219" s="270"/>
      <c r="M219" s="270"/>
      <c r="N219" s="270"/>
      <c r="O219" s="270"/>
      <c r="P219" s="270"/>
      <c r="Q219" s="270"/>
      <c r="R219" s="270"/>
      <c r="S219" s="270"/>
      <c r="T219" s="191" t="s">
        <v>2150</v>
      </c>
      <c r="U219" s="15">
        <v>1988</v>
      </c>
      <c r="V219" s="15">
        <v>0.03</v>
      </c>
      <c r="W219" s="21" t="s">
        <v>2092</v>
      </c>
    </row>
    <row r="220" spans="1:23" s="274" customFormat="1">
      <c r="A220" s="270"/>
      <c r="B220" s="21"/>
      <c r="C220" s="270"/>
      <c r="D220" s="270"/>
      <c r="E220" s="270"/>
      <c r="F220" s="270"/>
      <c r="G220" s="270"/>
      <c r="H220" s="270"/>
      <c r="I220" s="270"/>
      <c r="J220" s="270"/>
      <c r="K220" s="270"/>
      <c r="L220" s="270"/>
      <c r="M220" s="270"/>
      <c r="N220" s="270"/>
      <c r="O220" s="270"/>
      <c r="P220" s="270"/>
      <c r="Q220" s="270"/>
      <c r="R220" s="270"/>
      <c r="S220" s="270"/>
      <c r="T220" s="191" t="s">
        <v>2151</v>
      </c>
      <c r="U220" s="15">
        <v>1968</v>
      </c>
      <c r="V220" s="21" t="s">
        <v>2100</v>
      </c>
      <c r="W220" s="21" t="s">
        <v>2152</v>
      </c>
    </row>
    <row r="221" spans="1:23" s="274" customFormat="1">
      <c r="A221" s="21" t="s">
        <v>2153</v>
      </c>
      <c r="B221" s="270"/>
      <c r="C221" s="270"/>
      <c r="D221" s="270"/>
      <c r="E221" s="270"/>
      <c r="F221" s="270"/>
      <c r="G221" s="270"/>
      <c r="H221" s="270"/>
      <c r="I221" s="270"/>
      <c r="J221" s="21" t="s">
        <v>312</v>
      </c>
      <c r="K221" s="270"/>
      <c r="L221" s="21" t="s">
        <v>70</v>
      </c>
      <c r="M221" s="270"/>
      <c r="N221" s="270"/>
      <c r="O221" s="270"/>
      <c r="P221" s="270"/>
      <c r="Q221" s="270"/>
      <c r="R221" s="270"/>
      <c r="S221" s="270"/>
      <c r="T221" s="21" t="s">
        <v>2154</v>
      </c>
      <c r="U221" s="21" t="s">
        <v>1877</v>
      </c>
      <c r="V221" s="15">
        <v>0.9</v>
      </c>
      <c r="W221" s="21" t="s">
        <v>430</v>
      </c>
    </row>
    <row r="222" spans="1:23" s="274" customFormat="1">
      <c r="A222" s="270"/>
      <c r="B222" s="21"/>
      <c r="C222" s="270"/>
      <c r="D222" s="270"/>
      <c r="E222" s="270"/>
      <c r="F222" s="270"/>
      <c r="G222" s="270"/>
      <c r="H222" s="270"/>
      <c r="I222" s="270"/>
      <c r="J222" s="270"/>
      <c r="K222" s="270"/>
      <c r="L222" s="270"/>
      <c r="M222" s="270"/>
      <c r="N222" s="270"/>
      <c r="O222" s="270"/>
      <c r="P222" s="270"/>
      <c r="Q222" s="270"/>
      <c r="R222" s="270"/>
      <c r="S222" s="270"/>
      <c r="T222" s="191" t="s">
        <v>2155</v>
      </c>
      <c r="U222" s="15">
        <v>1977</v>
      </c>
      <c r="V222" s="15">
        <v>0.12</v>
      </c>
      <c r="W222" s="21" t="s">
        <v>1905</v>
      </c>
    </row>
    <row r="223" spans="1:23" s="274" customFormat="1">
      <c r="A223" s="270"/>
      <c r="B223" s="281"/>
      <c r="C223" s="270"/>
      <c r="D223" s="270"/>
      <c r="E223" s="270"/>
      <c r="F223" s="270"/>
      <c r="G223" s="270"/>
      <c r="H223" s="270"/>
      <c r="I223" s="270"/>
      <c r="J223" s="270"/>
      <c r="K223" s="270"/>
      <c r="L223" s="270"/>
      <c r="M223" s="270"/>
      <c r="N223" s="270"/>
      <c r="O223" s="270"/>
      <c r="P223" s="270"/>
      <c r="Q223" s="270"/>
      <c r="R223" s="270"/>
      <c r="S223" s="270"/>
      <c r="T223" s="191" t="s">
        <v>2099</v>
      </c>
      <c r="U223" s="15">
        <v>1977</v>
      </c>
      <c r="V223" s="15">
        <v>0.25</v>
      </c>
      <c r="W223" s="21" t="s">
        <v>1371</v>
      </c>
    </row>
    <row r="224" spans="1:23" s="274" customFormat="1">
      <c r="A224" s="270"/>
      <c r="B224" s="281"/>
      <c r="C224" s="270"/>
      <c r="D224" s="270"/>
      <c r="E224" s="270"/>
      <c r="F224" s="270"/>
      <c r="G224" s="270"/>
      <c r="H224" s="270"/>
      <c r="I224" s="270"/>
      <c r="J224" s="270"/>
      <c r="K224" s="270"/>
      <c r="L224" s="270"/>
      <c r="M224" s="270"/>
      <c r="N224" s="270"/>
      <c r="O224" s="270"/>
      <c r="P224" s="270"/>
      <c r="Q224" s="270"/>
      <c r="R224" s="270"/>
      <c r="S224" s="270"/>
      <c r="T224" s="191" t="s">
        <v>2156</v>
      </c>
      <c r="U224" s="15">
        <v>1977</v>
      </c>
      <c r="V224" s="15">
        <v>0.35</v>
      </c>
      <c r="W224" s="21" t="s">
        <v>1979</v>
      </c>
    </row>
    <row r="225" spans="1:23" s="274" customFormat="1">
      <c r="A225" s="270"/>
      <c r="B225" s="281"/>
      <c r="C225" s="270"/>
      <c r="D225" s="270"/>
      <c r="E225" s="270"/>
      <c r="F225" s="270"/>
      <c r="G225" s="270"/>
      <c r="H225" s="270"/>
      <c r="I225" s="270"/>
      <c r="J225" s="270"/>
      <c r="K225" s="270"/>
      <c r="L225" s="270"/>
      <c r="M225" s="270"/>
      <c r="N225" s="270"/>
      <c r="O225" s="270"/>
      <c r="P225" s="270"/>
      <c r="Q225" s="270"/>
      <c r="R225" s="270"/>
      <c r="S225" s="270"/>
      <c r="T225" s="191" t="s">
        <v>2156</v>
      </c>
      <c r="U225" s="15">
        <v>1977</v>
      </c>
      <c r="V225" s="15">
        <v>0.2</v>
      </c>
      <c r="W225" s="21" t="s">
        <v>1979</v>
      </c>
    </row>
    <row r="226" spans="1:23" s="274" customFormat="1">
      <c r="A226" s="270"/>
      <c r="B226" s="21"/>
      <c r="C226" s="270"/>
      <c r="D226" s="270"/>
      <c r="E226" s="270"/>
      <c r="F226" s="270"/>
      <c r="G226" s="270"/>
      <c r="H226" s="270"/>
      <c r="I226" s="270"/>
      <c r="J226" s="270"/>
      <c r="K226" s="270"/>
      <c r="L226" s="270"/>
      <c r="M226" s="270"/>
      <c r="N226" s="270"/>
      <c r="O226" s="270"/>
      <c r="P226" s="270"/>
      <c r="Q226" s="270"/>
      <c r="R226" s="270"/>
      <c r="S226" s="270"/>
      <c r="T226" s="191" t="s">
        <v>2157</v>
      </c>
      <c r="U226" s="15">
        <v>1977</v>
      </c>
      <c r="V226" s="15">
        <v>0.05</v>
      </c>
      <c r="W226" s="21" t="s">
        <v>1979</v>
      </c>
    </row>
    <row r="227" spans="1:23" s="274" customFormat="1">
      <c r="A227" s="270"/>
      <c r="B227" s="21"/>
      <c r="C227" s="270"/>
      <c r="D227" s="270"/>
      <c r="E227" s="270"/>
      <c r="F227" s="270"/>
      <c r="G227" s="270"/>
      <c r="H227" s="270"/>
      <c r="I227" s="270"/>
      <c r="J227" s="270"/>
      <c r="K227" s="270"/>
      <c r="L227" s="270"/>
      <c r="M227" s="270"/>
      <c r="N227" s="270"/>
      <c r="O227" s="270"/>
      <c r="P227" s="270"/>
      <c r="Q227" s="270"/>
      <c r="R227" s="270"/>
      <c r="S227" s="270"/>
      <c r="T227" s="191" t="s">
        <v>2158</v>
      </c>
      <c r="U227" s="15">
        <v>1995</v>
      </c>
      <c r="V227" s="21" t="s">
        <v>2127</v>
      </c>
      <c r="W227" s="21" t="s">
        <v>2159</v>
      </c>
    </row>
    <row r="228" spans="1:23" s="274" customFormat="1">
      <c r="A228" s="270"/>
      <c r="B228" s="21"/>
      <c r="C228" s="270"/>
      <c r="D228" s="270"/>
      <c r="E228" s="270"/>
      <c r="F228" s="270"/>
      <c r="G228" s="270"/>
      <c r="H228" s="270"/>
      <c r="I228" s="270"/>
      <c r="J228" s="270"/>
      <c r="K228" s="270"/>
      <c r="L228" s="270"/>
      <c r="M228" s="270"/>
      <c r="N228" s="270"/>
      <c r="O228" s="270"/>
      <c r="P228" s="270"/>
      <c r="Q228" s="270"/>
      <c r="R228" s="270"/>
      <c r="S228" s="270"/>
      <c r="T228" s="191" t="s">
        <v>2099</v>
      </c>
      <c r="U228" s="15">
        <v>1977</v>
      </c>
      <c r="V228" s="15">
        <v>0.25</v>
      </c>
      <c r="W228" s="21" t="s">
        <v>2160</v>
      </c>
    </row>
    <row r="229" spans="1:23" s="274" customFormat="1">
      <c r="A229" s="270"/>
      <c r="B229" s="21"/>
      <c r="C229" s="270"/>
      <c r="D229" s="270"/>
      <c r="E229" s="270"/>
      <c r="F229" s="270"/>
      <c r="G229" s="270"/>
      <c r="H229" s="270"/>
      <c r="I229" s="270"/>
      <c r="J229" s="270"/>
      <c r="K229" s="270"/>
      <c r="L229" s="270"/>
      <c r="M229" s="270"/>
      <c r="N229" s="270"/>
      <c r="O229" s="270"/>
      <c r="P229" s="270"/>
      <c r="Q229" s="270"/>
      <c r="R229" s="270"/>
      <c r="S229" s="270"/>
      <c r="T229" s="191" t="s">
        <v>2161</v>
      </c>
      <c r="U229" s="21">
        <v>1969</v>
      </c>
      <c r="V229" s="15">
        <v>0.125</v>
      </c>
      <c r="W229" s="18" t="s">
        <v>2162</v>
      </c>
    </row>
    <row r="230" spans="1:23" s="274" customFormat="1">
      <c r="A230" s="21" t="s">
        <v>2163</v>
      </c>
      <c r="B230" s="270"/>
      <c r="C230" s="270"/>
      <c r="D230" s="270"/>
      <c r="E230" s="270"/>
      <c r="F230" s="270"/>
      <c r="G230" s="270"/>
      <c r="H230" s="270"/>
      <c r="I230" s="270"/>
      <c r="J230" s="21" t="s">
        <v>279</v>
      </c>
      <c r="K230" s="270"/>
      <c r="L230" s="21" t="s">
        <v>173</v>
      </c>
      <c r="M230" s="270"/>
      <c r="N230" s="270"/>
      <c r="O230" s="270"/>
      <c r="P230" s="270"/>
      <c r="Q230" s="270"/>
      <c r="R230" s="270"/>
      <c r="S230" s="270"/>
      <c r="T230" s="21" t="s">
        <v>2164</v>
      </c>
      <c r="U230" s="21" t="s">
        <v>1991</v>
      </c>
      <c r="V230" s="15">
        <v>0.3</v>
      </c>
      <c r="W230" s="21" t="s">
        <v>346</v>
      </c>
    </row>
    <row r="231" spans="1:23" s="274" customFormat="1">
      <c r="A231" s="270"/>
      <c r="B231" s="270"/>
      <c r="C231" s="270"/>
      <c r="D231" s="270"/>
      <c r="E231" s="270"/>
      <c r="F231" s="270"/>
      <c r="G231" s="270"/>
      <c r="H231" s="270"/>
      <c r="I231" s="270"/>
      <c r="J231" s="270"/>
      <c r="K231" s="270"/>
      <c r="L231" s="270"/>
      <c r="M231" s="270"/>
      <c r="N231" s="270"/>
      <c r="O231" s="270"/>
      <c r="P231" s="270"/>
      <c r="Q231" s="270"/>
      <c r="R231" s="270"/>
      <c r="S231" s="270"/>
      <c r="T231" s="191" t="s">
        <v>2165</v>
      </c>
      <c r="U231" s="21" t="s">
        <v>781</v>
      </c>
      <c r="V231" s="284">
        <v>0.6</v>
      </c>
      <c r="W231" s="21" t="s">
        <v>788</v>
      </c>
    </row>
    <row r="232" spans="1:23" s="274" customFormat="1">
      <c r="A232" s="270"/>
      <c r="B232" s="21"/>
      <c r="C232" s="270"/>
      <c r="D232" s="270"/>
      <c r="E232" s="270"/>
      <c r="F232" s="270"/>
      <c r="G232" s="270"/>
      <c r="H232" s="270"/>
      <c r="I232" s="270"/>
      <c r="J232" s="270"/>
      <c r="K232" s="270"/>
      <c r="L232" s="270"/>
      <c r="M232" s="270"/>
      <c r="N232" s="270"/>
      <c r="O232" s="270"/>
      <c r="P232" s="270"/>
      <c r="Q232" s="270"/>
      <c r="R232" s="270"/>
      <c r="S232" s="270"/>
      <c r="T232" s="191" t="s">
        <v>2166</v>
      </c>
      <c r="U232" s="15">
        <v>1976</v>
      </c>
      <c r="V232" s="15">
        <v>0.11</v>
      </c>
      <c r="W232" s="21" t="s">
        <v>2160</v>
      </c>
    </row>
    <row r="233" spans="1:23" s="274" customFormat="1">
      <c r="A233" s="270"/>
      <c r="B233" s="281"/>
      <c r="C233" s="270"/>
      <c r="D233" s="270"/>
      <c r="E233" s="270"/>
      <c r="F233" s="270"/>
      <c r="G233" s="270"/>
      <c r="H233" s="270"/>
      <c r="I233" s="270"/>
      <c r="J233" s="270"/>
      <c r="K233" s="270"/>
      <c r="L233" s="270"/>
      <c r="M233" s="270"/>
      <c r="N233" s="270"/>
      <c r="O233" s="270"/>
      <c r="P233" s="270"/>
      <c r="Q233" s="270"/>
      <c r="R233" s="270"/>
      <c r="S233" s="270"/>
      <c r="T233" s="191" t="s">
        <v>2166</v>
      </c>
      <c r="U233" s="15">
        <v>1976</v>
      </c>
      <c r="V233" s="15">
        <v>0.13</v>
      </c>
      <c r="W233" s="21" t="s">
        <v>2160</v>
      </c>
    </row>
    <row r="234" spans="1:23" s="274" customFormat="1">
      <c r="A234" s="270"/>
      <c r="B234" s="281"/>
      <c r="C234" s="270"/>
      <c r="D234" s="270"/>
      <c r="E234" s="270"/>
      <c r="F234" s="270"/>
      <c r="G234" s="270"/>
      <c r="H234" s="270"/>
      <c r="I234" s="270"/>
      <c r="J234" s="270"/>
      <c r="K234" s="270"/>
      <c r="L234" s="270"/>
      <c r="M234" s="270"/>
      <c r="N234" s="270"/>
      <c r="O234" s="270"/>
      <c r="P234" s="270"/>
      <c r="Q234" s="270"/>
      <c r="R234" s="270"/>
      <c r="S234" s="270"/>
      <c r="T234" s="191" t="s">
        <v>2167</v>
      </c>
      <c r="U234" s="15">
        <v>1975</v>
      </c>
      <c r="V234" s="15">
        <v>0.06</v>
      </c>
      <c r="W234" s="21" t="s">
        <v>2160</v>
      </c>
    </row>
    <row r="235" spans="1:23" s="274" customFormat="1">
      <c r="A235" s="270"/>
      <c r="B235" s="281"/>
      <c r="C235" s="270"/>
      <c r="D235" s="270"/>
      <c r="E235" s="270"/>
      <c r="F235" s="270"/>
      <c r="G235" s="270"/>
      <c r="H235" s="270"/>
      <c r="I235" s="270"/>
      <c r="J235" s="270"/>
      <c r="K235" s="270"/>
      <c r="L235" s="270"/>
      <c r="M235" s="270"/>
      <c r="N235" s="270"/>
      <c r="O235" s="270"/>
      <c r="P235" s="270"/>
      <c r="Q235" s="270"/>
      <c r="R235" s="270"/>
      <c r="S235" s="270"/>
      <c r="T235" s="191" t="s">
        <v>2707</v>
      </c>
      <c r="U235" s="15">
        <v>1977</v>
      </c>
      <c r="V235" s="15">
        <v>0.05</v>
      </c>
      <c r="W235" s="21" t="s">
        <v>2160</v>
      </c>
    </row>
    <row r="236" spans="1:23" s="274" customFormat="1">
      <c r="A236" s="270"/>
      <c r="B236" s="281"/>
      <c r="C236" s="270"/>
      <c r="D236" s="270"/>
      <c r="E236" s="270"/>
      <c r="F236" s="270"/>
      <c r="G236" s="270"/>
      <c r="H236" s="270"/>
      <c r="I236" s="270"/>
      <c r="J236" s="270"/>
      <c r="K236" s="270"/>
      <c r="L236" s="270"/>
      <c r="M236" s="270"/>
      <c r="N236" s="270"/>
      <c r="O236" s="270"/>
      <c r="P236" s="270"/>
      <c r="Q236" s="270"/>
      <c r="R236" s="270"/>
      <c r="S236" s="270"/>
      <c r="T236" s="191" t="s">
        <v>2708</v>
      </c>
      <c r="U236" s="15">
        <v>1976</v>
      </c>
      <c r="V236" s="15">
        <v>0.05</v>
      </c>
      <c r="W236" s="21" t="s">
        <v>2160</v>
      </c>
    </row>
    <row r="237" spans="1:23" s="274" customFormat="1">
      <c r="A237" s="270"/>
      <c r="B237" s="281"/>
      <c r="C237" s="270"/>
      <c r="D237" s="270"/>
      <c r="E237" s="270"/>
      <c r="F237" s="270"/>
      <c r="G237" s="270"/>
      <c r="H237" s="270"/>
      <c r="I237" s="270"/>
      <c r="J237" s="270"/>
      <c r="K237" s="270"/>
      <c r="L237" s="270"/>
      <c r="M237" s="270"/>
      <c r="N237" s="270"/>
      <c r="O237" s="270"/>
      <c r="P237" s="270"/>
      <c r="Q237" s="270"/>
      <c r="R237" s="270"/>
      <c r="S237" s="270"/>
      <c r="T237" s="191" t="s">
        <v>2709</v>
      </c>
      <c r="U237" s="15">
        <v>1977</v>
      </c>
      <c r="V237" s="15" t="s">
        <v>2168</v>
      </c>
      <c r="W237" s="21" t="s">
        <v>2160</v>
      </c>
    </row>
    <row r="238" spans="1:23" s="274" customFormat="1">
      <c r="A238" s="270"/>
      <c r="B238" s="281"/>
      <c r="C238" s="270"/>
      <c r="D238" s="270"/>
      <c r="E238" s="270"/>
      <c r="F238" s="270"/>
      <c r="G238" s="270"/>
      <c r="H238" s="270"/>
      <c r="I238" s="270"/>
      <c r="J238" s="270"/>
      <c r="K238" s="270"/>
      <c r="L238" s="270"/>
      <c r="M238" s="270"/>
      <c r="N238" s="270"/>
      <c r="O238" s="270"/>
      <c r="P238" s="270"/>
      <c r="Q238" s="270"/>
      <c r="R238" s="270"/>
      <c r="S238" s="270"/>
      <c r="T238" s="191" t="s">
        <v>2710</v>
      </c>
      <c r="U238" s="15">
        <v>1976</v>
      </c>
      <c r="V238" s="15">
        <v>7.0000000000000007E-2</v>
      </c>
      <c r="W238" s="21" t="s">
        <v>2160</v>
      </c>
    </row>
    <row r="239" spans="1:23" s="274" customFormat="1">
      <c r="A239" s="270"/>
      <c r="B239" s="21"/>
      <c r="C239" s="270"/>
      <c r="D239" s="270"/>
      <c r="E239" s="270"/>
      <c r="F239" s="270"/>
      <c r="G239" s="270"/>
      <c r="H239" s="270"/>
      <c r="I239" s="270"/>
      <c r="J239" s="270"/>
      <c r="K239" s="270"/>
      <c r="L239" s="270"/>
      <c r="M239" s="270"/>
      <c r="N239" s="270"/>
      <c r="O239" s="270"/>
      <c r="P239" s="270"/>
      <c r="Q239" s="270"/>
      <c r="R239" s="270"/>
      <c r="S239" s="270"/>
      <c r="T239" s="191" t="s">
        <v>2711</v>
      </c>
      <c r="U239" s="15">
        <v>1977</v>
      </c>
      <c r="V239" s="15">
        <v>0.15</v>
      </c>
      <c r="W239" s="21" t="s">
        <v>1646</v>
      </c>
    </row>
    <row r="240" spans="1:23" s="274" customFormat="1">
      <c r="A240" s="270"/>
      <c r="B240" s="270"/>
      <c r="C240" s="270"/>
      <c r="D240" s="270"/>
      <c r="E240" s="270"/>
      <c r="F240" s="270"/>
      <c r="G240" s="270"/>
      <c r="H240" s="270"/>
      <c r="I240" s="270"/>
      <c r="J240" s="270"/>
      <c r="K240" s="270"/>
      <c r="L240" s="270"/>
      <c r="M240" s="270"/>
      <c r="N240" s="270"/>
      <c r="O240" s="270"/>
      <c r="P240" s="270"/>
      <c r="Q240" s="270"/>
      <c r="R240" s="270"/>
      <c r="S240" s="270"/>
      <c r="T240" s="191" t="s">
        <v>2712</v>
      </c>
      <c r="U240" s="15">
        <v>1977</v>
      </c>
      <c r="V240" s="15">
        <v>0.16</v>
      </c>
      <c r="W240" s="21" t="s">
        <v>2160</v>
      </c>
    </row>
    <row r="241" spans="1:23" s="274" customFormat="1" ht="25.5">
      <c r="A241" s="21" t="s">
        <v>2169</v>
      </c>
      <c r="B241" s="21"/>
      <c r="C241" s="270"/>
      <c r="D241" s="270"/>
      <c r="E241" s="270"/>
      <c r="F241" s="270"/>
      <c r="G241" s="270"/>
      <c r="H241" s="270"/>
      <c r="I241" s="270"/>
      <c r="J241" s="21" t="s">
        <v>238</v>
      </c>
      <c r="K241" s="270"/>
      <c r="L241" s="21" t="s">
        <v>2170</v>
      </c>
      <c r="M241" s="270"/>
      <c r="N241" s="270"/>
      <c r="O241" s="270"/>
      <c r="P241" s="270"/>
      <c r="Q241" s="270"/>
      <c r="R241" s="270"/>
      <c r="S241" s="270"/>
      <c r="T241" s="21" t="s">
        <v>2171</v>
      </c>
      <c r="U241" s="21" t="s">
        <v>1896</v>
      </c>
      <c r="V241" s="15">
        <v>0.28000000000000003</v>
      </c>
      <c r="W241" s="21" t="s">
        <v>1341</v>
      </c>
    </row>
    <row r="242" spans="1:23" s="274" customFormat="1">
      <c r="A242" s="21" t="s">
        <v>2713</v>
      </c>
      <c r="B242" s="21"/>
      <c r="C242" s="270"/>
      <c r="D242" s="21" t="s">
        <v>2714</v>
      </c>
      <c r="E242" s="270">
        <v>0.11</v>
      </c>
      <c r="F242" s="270" t="s">
        <v>748</v>
      </c>
      <c r="G242" s="270">
        <v>4</v>
      </c>
      <c r="H242" s="270"/>
      <c r="I242" s="270">
        <v>4</v>
      </c>
      <c r="J242" s="21" t="s">
        <v>2715</v>
      </c>
      <c r="K242" s="270"/>
      <c r="L242" s="21" t="s">
        <v>58</v>
      </c>
      <c r="M242" s="270"/>
      <c r="N242" s="270"/>
      <c r="O242" s="270"/>
      <c r="P242" s="270"/>
      <c r="Q242" s="270"/>
      <c r="R242" s="270"/>
      <c r="S242" s="270"/>
      <c r="T242" s="21" t="s">
        <v>2716</v>
      </c>
      <c r="U242" s="21" t="s">
        <v>2717</v>
      </c>
      <c r="V242" s="15">
        <v>0.32</v>
      </c>
      <c r="W242" s="21" t="s">
        <v>2718</v>
      </c>
    </row>
    <row r="243" spans="1:23" s="274" customFormat="1">
      <c r="A243" s="270"/>
      <c r="B243" s="270"/>
      <c r="C243" s="270"/>
      <c r="D243" s="270"/>
      <c r="E243" s="270"/>
      <c r="F243" s="270"/>
      <c r="G243" s="270"/>
      <c r="H243" s="270"/>
      <c r="I243" s="270"/>
      <c r="J243" s="270"/>
      <c r="K243" s="270"/>
      <c r="L243" s="270"/>
      <c r="M243" s="270"/>
      <c r="N243" s="270"/>
      <c r="O243" s="270"/>
      <c r="P243" s="270"/>
      <c r="Q243" s="270"/>
      <c r="R243" s="270"/>
      <c r="S243" s="270"/>
      <c r="T243" s="191" t="s">
        <v>2172</v>
      </c>
      <c r="U243" s="15">
        <v>1976</v>
      </c>
      <c r="V243" s="15">
        <v>0.13</v>
      </c>
      <c r="W243" s="21" t="s">
        <v>1958</v>
      </c>
    </row>
    <row r="244" spans="1:23" s="274" customFormat="1">
      <c r="A244" s="270"/>
      <c r="B244" s="281"/>
      <c r="C244" s="270"/>
      <c r="D244" s="270"/>
      <c r="E244" s="270"/>
      <c r="F244" s="270"/>
      <c r="G244" s="270"/>
      <c r="H244" s="270"/>
      <c r="I244" s="270"/>
      <c r="J244" s="270"/>
      <c r="K244" s="270"/>
      <c r="L244" s="270"/>
      <c r="M244" s="270"/>
      <c r="N244" s="270"/>
      <c r="O244" s="270"/>
      <c r="P244" s="270"/>
      <c r="Q244" s="270"/>
      <c r="R244" s="270"/>
      <c r="S244" s="270"/>
      <c r="T244" s="191" t="s">
        <v>2173</v>
      </c>
      <c r="U244" s="15">
        <v>1976</v>
      </c>
      <c r="V244" s="15">
        <v>0.09</v>
      </c>
      <c r="W244" s="21" t="s">
        <v>1958</v>
      </c>
    </row>
    <row r="245" spans="1:23" s="274" customFormat="1">
      <c r="A245" s="270"/>
      <c r="B245" s="281"/>
      <c r="C245" s="270"/>
      <c r="D245" s="270"/>
      <c r="E245" s="270"/>
      <c r="F245" s="270"/>
      <c r="G245" s="270"/>
      <c r="H245" s="270"/>
      <c r="I245" s="270"/>
      <c r="J245" s="270"/>
      <c r="K245" s="270"/>
      <c r="L245" s="270"/>
      <c r="M245" s="191" t="s">
        <v>2719</v>
      </c>
      <c r="N245" s="15">
        <v>1955</v>
      </c>
      <c r="O245" s="15">
        <v>0.28000000000000003</v>
      </c>
      <c r="P245" s="21" t="s">
        <v>756</v>
      </c>
      <c r="Q245" s="15">
        <v>2</v>
      </c>
      <c r="R245" s="15">
        <v>7</v>
      </c>
      <c r="S245" s="15">
        <v>9</v>
      </c>
      <c r="T245" s="191" t="s">
        <v>2174</v>
      </c>
      <c r="U245" s="15">
        <v>1983</v>
      </c>
      <c r="V245" s="15">
        <v>0.03</v>
      </c>
      <c r="W245" s="21" t="s">
        <v>987</v>
      </c>
    </row>
    <row r="246" spans="1:23" s="274" customFormat="1">
      <c r="A246" s="270"/>
      <c r="B246" s="21"/>
      <c r="C246" s="270"/>
      <c r="D246" s="270"/>
      <c r="E246" s="270"/>
      <c r="F246" s="270"/>
      <c r="G246" s="270"/>
      <c r="H246" s="270"/>
      <c r="I246" s="270"/>
      <c r="J246" s="270"/>
      <c r="K246" s="270"/>
      <c r="L246" s="270"/>
      <c r="M246" s="270"/>
      <c r="N246" s="270"/>
      <c r="O246" s="270"/>
      <c r="P246" s="270"/>
      <c r="Q246" s="270"/>
      <c r="R246" s="270"/>
      <c r="S246" s="270"/>
      <c r="T246" s="191" t="s">
        <v>2175</v>
      </c>
      <c r="U246" s="21"/>
      <c r="V246" s="21"/>
      <c r="W246" s="21" t="s">
        <v>2176</v>
      </c>
    </row>
    <row r="247" spans="1:23" s="274" customFormat="1">
      <c r="A247" s="270"/>
      <c r="B247" s="270"/>
      <c r="C247" s="270"/>
      <c r="D247" s="270"/>
      <c r="E247" s="270"/>
      <c r="F247" s="270"/>
      <c r="G247" s="270"/>
      <c r="H247" s="270"/>
      <c r="I247" s="270"/>
      <c r="J247" s="270"/>
      <c r="K247" s="270"/>
      <c r="L247" s="270"/>
      <c r="M247" s="270"/>
      <c r="N247" s="270"/>
      <c r="O247" s="270"/>
      <c r="P247" s="270"/>
      <c r="Q247" s="270"/>
      <c r="R247" s="270"/>
      <c r="S247" s="270"/>
      <c r="T247" s="191" t="s">
        <v>2177</v>
      </c>
      <c r="U247" s="21"/>
      <c r="V247" s="21" t="s">
        <v>1395</v>
      </c>
      <c r="W247" s="21" t="s">
        <v>2063</v>
      </c>
    </row>
    <row r="248" spans="1:23" s="274" customFormat="1">
      <c r="A248" s="270"/>
      <c r="B248" s="270"/>
      <c r="C248" s="270"/>
      <c r="D248" s="270"/>
      <c r="E248" s="270"/>
      <c r="F248" s="270"/>
      <c r="G248" s="270"/>
      <c r="H248" s="270"/>
      <c r="I248" s="270"/>
      <c r="J248" s="270"/>
      <c r="K248" s="270"/>
      <c r="L248" s="270"/>
      <c r="M248" s="270"/>
      <c r="N248" s="270"/>
      <c r="O248" s="270"/>
      <c r="P248" s="270"/>
      <c r="Q248" s="270"/>
      <c r="R248" s="270"/>
      <c r="S248" s="270"/>
      <c r="T248" s="191" t="s">
        <v>2178</v>
      </c>
      <c r="U248" s="21"/>
      <c r="V248" s="21" t="s">
        <v>1395</v>
      </c>
      <c r="W248" s="21" t="s">
        <v>2063</v>
      </c>
    </row>
    <row r="249" spans="1:23" s="274" customFormat="1">
      <c r="A249" s="21" t="s">
        <v>2179</v>
      </c>
      <c r="B249" s="283" t="s">
        <v>2180</v>
      </c>
      <c r="C249" s="270"/>
      <c r="D249" s="270"/>
      <c r="E249" s="270"/>
      <c r="F249" s="270"/>
      <c r="G249" s="270"/>
      <c r="H249" s="270"/>
      <c r="I249" s="270"/>
      <c r="J249" s="21" t="s">
        <v>172</v>
      </c>
      <c r="K249" s="270"/>
      <c r="L249" s="21" t="s">
        <v>58</v>
      </c>
      <c r="M249" s="270"/>
      <c r="N249" s="270"/>
      <c r="O249" s="270"/>
      <c r="P249" s="270"/>
      <c r="Q249" s="270"/>
      <c r="R249" s="270"/>
      <c r="S249" s="270"/>
      <c r="T249" s="21" t="s">
        <v>2181</v>
      </c>
      <c r="U249" s="21" t="s">
        <v>749</v>
      </c>
      <c r="V249" s="15">
        <v>2.8</v>
      </c>
      <c r="W249" s="21" t="s">
        <v>783</v>
      </c>
    </row>
    <row r="250" spans="1:23" s="274" customFormat="1">
      <c r="A250" s="270"/>
      <c r="B250" s="270"/>
      <c r="C250" s="270"/>
      <c r="D250" s="270"/>
      <c r="E250" s="270"/>
      <c r="F250" s="270"/>
      <c r="G250" s="270"/>
      <c r="H250" s="270"/>
      <c r="I250" s="270"/>
      <c r="J250" s="270"/>
      <c r="K250" s="270"/>
      <c r="L250" s="270"/>
      <c r="M250" s="270"/>
      <c r="N250" s="270"/>
      <c r="O250" s="270"/>
      <c r="P250" s="270"/>
      <c r="Q250" s="270"/>
      <c r="R250" s="270"/>
      <c r="S250" s="270"/>
      <c r="T250" s="21" t="s">
        <v>2182</v>
      </c>
      <c r="U250" s="21" t="s">
        <v>2183</v>
      </c>
      <c r="V250" s="15">
        <v>0.37</v>
      </c>
      <c r="W250" s="21" t="s">
        <v>783</v>
      </c>
    </row>
    <row r="251" spans="1:23" s="274" customFormat="1">
      <c r="A251" s="270"/>
      <c r="B251" s="21"/>
      <c r="C251" s="270"/>
      <c r="D251" s="270"/>
      <c r="E251" s="270"/>
      <c r="F251" s="270"/>
      <c r="G251" s="270"/>
      <c r="H251" s="270"/>
      <c r="I251" s="270"/>
      <c r="J251" s="270"/>
      <c r="K251" s="270"/>
      <c r="L251" s="270"/>
      <c r="M251" s="270"/>
      <c r="N251" s="270"/>
      <c r="O251" s="270"/>
      <c r="P251" s="270"/>
      <c r="Q251" s="270"/>
      <c r="R251" s="270"/>
      <c r="S251" s="270"/>
      <c r="T251" s="21" t="s">
        <v>2184</v>
      </c>
      <c r="U251" s="21" t="s">
        <v>2183</v>
      </c>
      <c r="V251" s="15">
        <v>0.37</v>
      </c>
      <c r="W251" s="21" t="s">
        <v>783</v>
      </c>
    </row>
    <row r="252" spans="1:23" s="274" customFormat="1">
      <c r="A252" s="270"/>
      <c r="B252" s="281"/>
      <c r="C252" s="270"/>
      <c r="D252" s="270"/>
      <c r="E252" s="270"/>
      <c r="F252" s="270"/>
      <c r="G252" s="270"/>
      <c r="H252" s="270"/>
      <c r="I252" s="270"/>
      <c r="J252" s="270"/>
      <c r="K252" s="270"/>
      <c r="L252" s="270"/>
      <c r="M252" s="270"/>
      <c r="N252" s="270"/>
      <c r="O252" s="270"/>
      <c r="P252" s="270"/>
      <c r="Q252" s="270"/>
      <c r="R252" s="270"/>
      <c r="S252" s="270"/>
      <c r="T252" s="191" t="s">
        <v>2720</v>
      </c>
      <c r="U252" s="15">
        <v>1990</v>
      </c>
      <c r="V252" s="15">
        <v>0.16</v>
      </c>
      <c r="W252" s="21" t="s">
        <v>2185</v>
      </c>
    </row>
    <row r="253" spans="1:23" s="274" customFormat="1">
      <c r="A253" s="270"/>
      <c r="B253" s="281"/>
      <c r="C253" s="270"/>
      <c r="D253" s="270"/>
      <c r="E253" s="270"/>
      <c r="F253" s="270"/>
      <c r="G253" s="270"/>
      <c r="H253" s="270"/>
      <c r="I253" s="270"/>
      <c r="J253" s="270"/>
      <c r="K253" s="270"/>
      <c r="L253" s="270"/>
      <c r="M253" s="270"/>
      <c r="N253" s="270"/>
      <c r="O253" s="270"/>
      <c r="P253" s="270"/>
      <c r="Q253" s="270"/>
      <c r="R253" s="270"/>
      <c r="S253" s="270"/>
      <c r="T253" s="191" t="s">
        <v>2721</v>
      </c>
      <c r="U253" s="15">
        <v>1990</v>
      </c>
      <c r="V253" s="15">
        <v>0.21</v>
      </c>
      <c r="W253" s="21" t="s">
        <v>2185</v>
      </c>
    </row>
    <row r="254" spans="1:23" s="274" customFormat="1">
      <c r="A254" s="270"/>
      <c r="B254" s="281"/>
      <c r="C254" s="270"/>
      <c r="D254" s="270"/>
      <c r="E254" s="270"/>
      <c r="F254" s="270"/>
      <c r="G254" s="270"/>
      <c r="H254" s="270"/>
      <c r="I254" s="270"/>
      <c r="J254" s="270"/>
      <c r="K254" s="270"/>
      <c r="L254" s="270"/>
      <c r="M254" s="270"/>
      <c r="N254" s="270"/>
      <c r="O254" s="270"/>
      <c r="P254" s="270"/>
      <c r="Q254" s="270"/>
      <c r="R254" s="270"/>
      <c r="S254" s="270"/>
      <c r="T254" s="21" t="s">
        <v>2722</v>
      </c>
      <c r="U254" s="15">
        <v>1990</v>
      </c>
      <c r="V254" s="15">
        <v>0.06</v>
      </c>
      <c r="W254" s="21" t="s">
        <v>2185</v>
      </c>
    </row>
    <row r="255" spans="1:23" s="274" customFormat="1">
      <c r="A255" s="270"/>
      <c r="B255" s="281"/>
      <c r="C255" s="270"/>
      <c r="D255" s="270"/>
      <c r="E255" s="270"/>
      <c r="F255" s="270"/>
      <c r="G255" s="270"/>
      <c r="H255" s="270"/>
      <c r="I255" s="270"/>
      <c r="J255" s="270"/>
      <c r="K255" s="270"/>
      <c r="L255" s="270"/>
      <c r="M255" s="270"/>
      <c r="N255" s="270"/>
      <c r="O255" s="270"/>
      <c r="P255" s="270"/>
      <c r="Q255" s="270"/>
      <c r="R255" s="270"/>
      <c r="S255" s="270"/>
      <c r="T255" s="191" t="s">
        <v>2723</v>
      </c>
      <c r="U255" s="15">
        <v>1992</v>
      </c>
      <c r="V255" s="15">
        <v>7.0000000000000007E-2</v>
      </c>
      <c r="W255" s="21" t="s">
        <v>861</v>
      </c>
    </row>
    <row r="256" spans="1:23" s="274" customFormat="1">
      <c r="A256" s="270"/>
      <c r="B256" s="281"/>
      <c r="C256" s="270"/>
      <c r="D256" s="270"/>
      <c r="E256" s="270"/>
      <c r="F256" s="270"/>
      <c r="G256" s="270"/>
      <c r="H256" s="270"/>
      <c r="I256" s="270"/>
      <c r="J256" s="270"/>
      <c r="K256" s="270"/>
      <c r="L256" s="270"/>
      <c r="M256" s="270"/>
      <c r="N256" s="270"/>
      <c r="O256" s="270"/>
      <c r="P256" s="270"/>
      <c r="Q256" s="270"/>
      <c r="R256" s="270"/>
      <c r="S256" s="270"/>
      <c r="T256" s="21" t="s">
        <v>2724</v>
      </c>
      <c r="U256" s="15">
        <v>1992</v>
      </c>
      <c r="V256" s="15">
        <v>0.04</v>
      </c>
      <c r="W256" s="21" t="s">
        <v>861</v>
      </c>
    </row>
    <row r="257" spans="1:23" s="274" customFormat="1">
      <c r="A257" s="270"/>
      <c r="B257" s="270"/>
      <c r="C257" s="270"/>
      <c r="D257" s="270"/>
      <c r="E257" s="270"/>
      <c r="F257" s="270"/>
      <c r="G257" s="270"/>
      <c r="H257" s="270"/>
      <c r="I257" s="270"/>
      <c r="J257" s="270"/>
      <c r="K257" s="270"/>
      <c r="L257" s="270"/>
      <c r="M257" s="270"/>
      <c r="N257" s="270"/>
      <c r="O257" s="270"/>
      <c r="P257" s="270"/>
      <c r="Q257" s="270"/>
      <c r="R257" s="270"/>
      <c r="S257" s="270"/>
      <c r="T257" s="191" t="s">
        <v>2725</v>
      </c>
      <c r="U257" s="15">
        <v>1993</v>
      </c>
      <c r="V257" s="15">
        <v>0.21</v>
      </c>
      <c r="W257" s="21" t="s">
        <v>861</v>
      </c>
    </row>
    <row r="258" spans="1:23" s="274" customFormat="1">
      <c r="A258" s="270"/>
      <c r="B258" s="270"/>
      <c r="C258" s="270"/>
      <c r="D258" s="270"/>
      <c r="E258" s="270"/>
      <c r="F258" s="270"/>
      <c r="G258" s="270"/>
      <c r="H258" s="270"/>
      <c r="I258" s="270"/>
      <c r="J258" s="270"/>
      <c r="K258" s="270"/>
      <c r="L258" s="270"/>
      <c r="M258" s="270"/>
      <c r="N258" s="270"/>
      <c r="O258" s="270"/>
      <c r="P258" s="270"/>
      <c r="Q258" s="270"/>
      <c r="R258" s="270"/>
      <c r="S258" s="270"/>
      <c r="T258" s="191" t="s">
        <v>2726</v>
      </c>
      <c r="U258" s="15">
        <v>1993</v>
      </c>
      <c r="V258" s="15">
        <v>0.1</v>
      </c>
      <c r="W258" s="21" t="s">
        <v>2186</v>
      </c>
    </row>
    <row r="259" spans="1:23" s="274" customFormat="1">
      <c r="A259" s="270"/>
      <c r="B259" s="281"/>
      <c r="C259" s="270"/>
      <c r="D259" s="270"/>
      <c r="E259" s="270"/>
      <c r="F259" s="270"/>
      <c r="G259" s="270"/>
      <c r="H259" s="270"/>
      <c r="I259" s="270"/>
      <c r="J259" s="270"/>
      <c r="K259" s="270"/>
      <c r="L259" s="270"/>
      <c r="M259" s="270"/>
      <c r="N259" s="270"/>
      <c r="O259" s="270"/>
      <c r="P259" s="270"/>
      <c r="Q259" s="270"/>
      <c r="R259" s="270"/>
      <c r="S259" s="270"/>
      <c r="T259" s="191" t="s">
        <v>2727</v>
      </c>
      <c r="U259" s="15">
        <v>1994</v>
      </c>
      <c r="V259" s="15">
        <v>0.21</v>
      </c>
      <c r="W259" s="21" t="s">
        <v>2187</v>
      </c>
    </row>
    <row r="260" spans="1:23" s="274" customFormat="1">
      <c r="A260" s="270"/>
      <c r="B260" s="281"/>
      <c r="C260" s="270"/>
      <c r="D260" s="270"/>
      <c r="E260" s="270"/>
      <c r="F260" s="270"/>
      <c r="G260" s="270"/>
      <c r="H260" s="270"/>
      <c r="I260" s="270"/>
      <c r="J260" s="270"/>
      <c r="K260" s="270"/>
      <c r="L260" s="270"/>
      <c r="M260" s="270"/>
      <c r="N260" s="270"/>
      <c r="O260" s="270"/>
      <c r="P260" s="270"/>
      <c r="Q260" s="270"/>
      <c r="R260" s="270"/>
      <c r="S260" s="270"/>
      <c r="T260" s="191" t="s">
        <v>2728</v>
      </c>
      <c r="U260" s="15">
        <v>1994</v>
      </c>
      <c r="V260" s="15">
        <v>0.14000000000000001</v>
      </c>
      <c r="W260" s="21" t="s">
        <v>2186</v>
      </c>
    </row>
    <row r="261" spans="1:23" s="274" customFormat="1">
      <c r="A261" s="270"/>
      <c r="B261" s="281"/>
      <c r="C261" s="270"/>
      <c r="D261" s="270"/>
      <c r="E261" s="270"/>
      <c r="F261" s="270"/>
      <c r="G261" s="270"/>
      <c r="H261" s="270"/>
      <c r="I261" s="270"/>
      <c r="J261" s="270"/>
      <c r="K261" s="270"/>
      <c r="L261" s="270"/>
      <c r="M261" s="270"/>
      <c r="N261" s="270"/>
      <c r="O261" s="270"/>
      <c r="P261" s="270"/>
      <c r="Q261" s="270"/>
      <c r="R261" s="270"/>
      <c r="S261" s="270"/>
      <c r="T261" s="191" t="s">
        <v>2729</v>
      </c>
      <c r="U261" s="15">
        <v>1994</v>
      </c>
      <c r="V261" s="15">
        <v>0.06</v>
      </c>
      <c r="W261" s="21" t="s">
        <v>2187</v>
      </c>
    </row>
    <row r="262" spans="1:23" s="274" customFormat="1">
      <c r="A262" s="270"/>
      <c r="B262" s="21"/>
      <c r="C262" s="270"/>
      <c r="D262" s="270"/>
      <c r="E262" s="270"/>
      <c r="F262" s="270"/>
      <c r="G262" s="270"/>
      <c r="H262" s="270"/>
      <c r="I262" s="270"/>
      <c r="J262" s="270"/>
      <c r="K262" s="270"/>
      <c r="L262" s="270"/>
      <c r="M262" s="270"/>
      <c r="N262" s="270"/>
      <c r="O262" s="270"/>
      <c r="P262" s="270"/>
      <c r="Q262" s="270"/>
      <c r="R262" s="270"/>
      <c r="S262" s="270"/>
      <c r="T262" s="191" t="s">
        <v>2730</v>
      </c>
      <c r="U262" s="15">
        <v>1994</v>
      </c>
      <c r="V262" s="15">
        <v>0.12</v>
      </c>
      <c r="W262" s="21" t="s">
        <v>2186</v>
      </c>
    </row>
    <row r="263" spans="1:23" s="274" customFormat="1">
      <c r="A263" s="270"/>
      <c r="B263" s="21"/>
      <c r="C263" s="270"/>
      <c r="D263" s="270"/>
      <c r="E263" s="270"/>
      <c r="F263" s="270"/>
      <c r="G263" s="270"/>
      <c r="H263" s="270"/>
      <c r="I263" s="270"/>
      <c r="J263" s="270"/>
      <c r="K263" s="270"/>
      <c r="L263" s="270"/>
      <c r="M263" s="270"/>
      <c r="N263" s="270"/>
      <c r="O263" s="270"/>
      <c r="P263" s="270"/>
      <c r="Q263" s="270"/>
      <c r="R263" s="270"/>
      <c r="S263" s="270"/>
      <c r="T263" s="191" t="s">
        <v>2731</v>
      </c>
      <c r="U263" s="15">
        <v>1994</v>
      </c>
      <c r="V263" s="15">
        <v>0.16</v>
      </c>
      <c r="W263" s="21" t="s">
        <v>2186</v>
      </c>
    </row>
    <row r="264" spans="1:23" s="274" customFormat="1">
      <c r="A264" s="270"/>
      <c r="B264" s="21"/>
      <c r="C264" s="270"/>
      <c r="D264" s="270"/>
      <c r="E264" s="270"/>
      <c r="F264" s="270"/>
      <c r="G264" s="270"/>
      <c r="H264" s="270"/>
      <c r="I264" s="270"/>
      <c r="J264" s="270"/>
      <c r="K264" s="270"/>
      <c r="L264" s="270"/>
      <c r="M264" s="270"/>
      <c r="N264" s="270"/>
      <c r="O264" s="270"/>
      <c r="P264" s="270"/>
      <c r="Q264" s="270"/>
      <c r="R264" s="270"/>
      <c r="S264" s="270"/>
      <c r="T264" s="21" t="s">
        <v>2732</v>
      </c>
      <c r="U264" s="15">
        <v>1994</v>
      </c>
      <c r="V264" s="15">
        <v>0.04</v>
      </c>
      <c r="W264" s="21" t="s">
        <v>1485</v>
      </c>
    </row>
    <row r="265" spans="1:23" s="274" customFormat="1">
      <c r="A265" s="270"/>
      <c r="B265" s="270"/>
      <c r="C265" s="270"/>
      <c r="D265" s="270"/>
      <c r="E265" s="270"/>
      <c r="F265" s="270"/>
      <c r="G265" s="270"/>
      <c r="H265" s="270"/>
      <c r="I265" s="270"/>
      <c r="J265" s="270"/>
      <c r="K265" s="270"/>
      <c r="L265" s="270"/>
      <c r="M265" s="270"/>
      <c r="N265" s="270"/>
      <c r="O265" s="270"/>
      <c r="P265" s="270"/>
      <c r="Q265" s="270"/>
      <c r="R265" s="270"/>
      <c r="S265" s="270"/>
      <c r="T265" s="191" t="s">
        <v>2733</v>
      </c>
      <c r="U265" s="15">
        <v>1991</v>
      </c>
      <c r="V265" s="15">
        <v>0.15</v>
      </c>
      <c r="W265" s="21" t="s">
        <v>825</v>
      </c>
    </row>
    <row r="266" spans="1:23" s="274" customFormat="1">
      <c r="A266" s="270"/>
      <c r="B266" s="270"/>
      <c r="C266" s="270"/>
      <c r="D266" s="270"/>
      <c r="E266" s="270"/>
      <c r="F266" s="270"/>
      <c r="G266" s="270"/>
      <c r="H266" s="270"/>
      <c r="I266" s="270"/>
      <c r="J266" s="270"/>
      <c r="K266" s="270"/>
      <c r="L266" s="270"/>
      <c r="M266" s="270"/>
      <c r="N266" s="270"/>
      <c r="O266" s="270"/>
      <c r="P266" s="270"/>
      <c r="Q266" s="270"/>
      <c r="R266" s="270"/>
      <c r="S266" s="270"/>
      <c r="T266" s="191" t="s">
        <v>2734</v>
      </c>
      <c r="U266" s="15">
        <v>1991</v>
      </c>
      <c r="V266" s="15">
        <v>0.05</v>
      </c>
      <c r="W266" s="21" t="s">
        <v>1485</v>
      </c>
    </row>
    <row r="267" spans="1:23" s="274" customFormat="1" ht="25.5">
      <c r="A267" s="21" t="s">
        <v>2188</v>
      </c>
      <c r="B267" s="281"/>
      <c r="C267" s="270"/>
      <c r="D267" s="270"/>
      <c r="E267" s="270"/>
      <c r="F267" s="270"/>
      <c r="G267" s="270"/>
      <c r="H267" s="270"/>
      <c r="I267" s="270"/>
      <c r="J267" s="21" t="s">
        <v>978</v>
      </c>
      <c r="K267" s="270"/>
      <c r="L267" s="21" t="s">
        <v>2735</v>
      </c>
      <c r="M267" s="270"/>
      <c r="N267" s="270"/>
      <c r="O267" s="270"/>
      <c r="P267" s="270"/>
      <c r="Q267" s="270"/>
      <c r="R267" s="270"/>
      <c r="S267" s="270"/>
      <c r="T267" s="191" t="s">
        <v>2189</v>
      </c>
      <c r="U267" s="21" t="s">
        <v>2190</v>
      </c>
      <c r="V267" s="284">
        <v>0.27</v>
      </c>
      <c r="W267" s="21" t="s">
        <v>1341</v>
      </c>
    </row>
    <row r="268" spans="1:23" s="274" customFormat="1">
      <c r="A268" s="270"/>
      <c r="B268" s="281"/>
      <c r="C268" s="270"/>
      <c r="D268" s="270"/>
      <c r="E268" s="270"/>
      <c r="F268" s="270"/>
      <c r="G268" s="270"/>
      <c r="H268" s="270"/>
      <c r="I268" s="270"/>
      <c r="J268" s="270"/>
      <c r="K268" s="270"/>
      <c r="L268" s="270"/>
      <c r="M268" s="270"/>
      <c r="N268" s="270"/>
      <c r="O268" s="270"/>
      <c r="P268" s="270"/>
      <c r="Q268" s="270"/>
      <c r="R268" s="270"/>
      <c r="S268" s="270"/>
      <c r="T268" s="21" t="s">
        <v>2191</v>
      </c>
      <c r="U268" s="21" t="s">
        <v>2192</v>
      </c>
      <c r="V268" s="15">
        <v>0.92</v>
      </c>
      <c r="W268" s="21" t="s">
        <v>788</v>
      </c>
    </row>
    <row r="269" spans="1:23" s="274" customFormat="1">
      <c r="A269" s="270"/>
      <c r="B269" s="281"/>
      <c r="C269" s="270"/>
      <c r="D269" s="270"/>
      <c r="E269" s="270"/>
      <c r="F269" s="270"/>
      <c r="G269" s="270"/>
      <c r="H269" s="270"/>
      <c r="I269" s="270"/>
      <c r="J269" s="270"/>
      <c r="K269" s="270"/>
      <c r="L269" s="270"/>
      <c r="M269" s="270"/>
      <c r="N269" s="270"/>
      <c r="O269" s="270"/>
      <c r="P269" s="270"/>
      <c r="Q269" s="270"/>
      <c r="R269" s="270"/>
      <c r="S269" s="270"/>
      <c r="T269" s="191" t="s">
        <v>2736</v>
      </c>
      <c r="U269" s="15">
        <v>1996</v>
      </c>
      <c r="V269" s="15">
        <v>0.11</v>
      </c>
      <c r="W269" s="21" t="s">
        <v>1528</v>
      </c>
    </row>
    <row r="270" spans="1:23" s="274" customFormat="1">
      <c r="A270" s="270"/>
      <c r="B270" s="21"/>
      <c r="C270" s="270"/>
      <c r="D270" s="270"/>
      <c r="E270" s="270"/>
      <c r="F270" s="270"/>
      <c r="G270" s="270"/>
      <c r="H270" s="270"/>
      <c r="I270" s="270"/>
      <c r="J270" s="270"/>
      <c r="K270" s="270"/>
      <c r="L270" s="270"/>
      <c r="M270" s="270"/>
      <c r="N270" s="270"/>
      <c r="O270" s="270"/>
      <c r="P270" s="270"/>
      <c r="Q270" s="270"/>
      <c r="R270" s="270"/>
      <c r="S270" s="270"/>
      <c r="T270" s="191" t="s">
        <v>2737</v>
      </c>
      <c r="U270" s="15">
        <v>1996</v>
      </c>
      <c r="V270" s="15">
        <v>0.16</v>
      </c>
      <c r="W270" s="21" t="s">
        <v>1528</v>
      </c>
    </row>
    <row r="271" spans="1:23" s="274" customFormat="1">
      <c r="A271" s="270"/>
      <c r="B271" s="270"/>
      <c r="C271" s="270"/>
      <c r="D271" s="270"/>
      <c r="E271" s="270"/>
      <c r="F271" s="270"/>
      <c r="G271" s="270"/>
      <c r="H271" s="270"/>
      <c r="I271" s="270"/>
      <c r="J271" s="270"/>
      <c r="K271" s="270"/>
      <c r="L271" s="270"/>
      <c r="M271" s="270"/>
      <c r="N271" s="270"/>
      <c r="O271" s="270"/>
      <c r="P271" s="270"/>
      <c r="Q271" s="270"/>
      <c r="R271" s="270"/>
      <c r="S271" s="270"/>
      <c r="T271" s="191" t="s">
        <v>2738</v>
      </c>
      <c r="U271" s="15">
        <v>1997</v>
      </c>
      <c r="V271" s="21" t="s">
        <v>2193</v>
      </c>
      <c r="W271" s="21" t="s">
        <v>879</v>
      </c>
    </row>
    <row r="272" spans="1:23" s="274" customFormat="1" ht="25.5">
      <c r="A272" s="191" t="s">
        <v>2194</v>
      </c>
      <c r="B272" s="281"/>
      <c r="C272" s="270"/>
      <c r="D272" s="270"/>
      <c r="E272" s="270"/>
      <c r="F272" s="270"/>
      <c r="G272" s="270"/>
      <c r="H272" s="270"/>
      <c r="I272" s="270"/>
      <c r="J272" s="21" t="s">
        <v>146</v>
      </c>
      <c r="K272" s="270"/>
      <c r="L272" s="21" t="s">
        <v>2195</v>
      </c>
      <c r="M272" s="270"/>
      <c r="N272" s="270"/>
      <c r="O272" s="270"/>
      <c r="P272" s="270"/>
      <c r="Q272" s="270"/>
      <c r="R272" s="270"/>
      <c r="S272" s="270"/>
      <c r="T272" s="21" t="s">
        <v>2196</v>
      </c>
      <c r="U272" s="21" t="s">
        <v>749</v>
      </c>
      <c r="V272" s="15">
        <v>1.1000000000000001</v>
      </c>
      <c r="W272" s="21" t="s">
        <v>783</v>
      </c>
    </row>
    <row r="273" spans="1:23" s="274" customFormat="1">
      <c r="A273" s="270"/>
      <c r="B273" s="281"/>
      <c r="C273" s="270"/>
      <c r="D273" s="270"/>
      <c r="E273" s="270"/>
      <c r="F273" s="270"/>
      <c r="G273" s="270"/>
      <c r="H273" s="270"/>
      <c r="I273" s="270"/>
      <c r="J273" s="270"/>
      <c r="K273" s="270"/>
      <c r="L273" s="270"/>
      <c r="M273" s="270"/>
      <c r="N273" s="270"/>
      <c r="O273" s="270"/>
      <c r="P273" s="270"/>
      <c r="Q273" s="270"/>
      <c r="R273" s="270"/>
      <c r="S273" s="270"/>
      <c r="T273" s="21" t="s">
        <v>2197</v>
      </c>
      <c r="U273" s="21" t="s">
        <v>2198</v>
      </c>
      <c r="V273" s="15">
        <v>1.04</v>
      </c>
      <c r="W273" s="191" t="s">
        <v>430</v>
      </c>
    </row>
    <row r="274" spans="1:23" s="274" customFormat="1" ht="25.5">
      <c r="A274" s="270"/>
      <c r="B274" s="281"/>
      <c r="C274" s="270"/>
      <c r="D274" s="270"/>
      <c r="E274" s="270"/>
      <c r="F274" s="270"/>
      <c r="G274" s="270"/>
      <c r="H274" s="270"/>
      <c r="I274" s="270"/>
      <c r="J274" s="270"/>
      <c r="K274" s="270"/>
      <c r="L274" s="270"/>
      <c r="M274" s="270"/>
      <c r="N274" s="270"/>
      <c r="O274" s="270"/>
      <c r="P274" s="270"/>
      <c r="Q274" s="270"/>
      <c r="R274" s="270"/>
      <c r="S274" s="270"/>
      <c r="T274" s="191" t="s">
        <v>2739</v>
      </c>
      <c r="U274" s="15">
        <v>1993</v>
      </c>
      <c r="V274" s="15" t="s">
        <v>1135</v>
      </c>
      <c r="W274" s="21" t="s">
        <v>2199</v>
      </c>
    </row>
    <row r="275" spans="1:23" s="274" customFormat="1">
      <c r="A275" s="270"/>
      <c r="B275" s="281"/>
      <c r="C275" s="270"/>
      <c r="D275" s="270"/>
      <c r="E275" s="270"/>
      <c r="F275" s="270"/>
      <c r="G275" s="270"/>
      <c r="H275" s="270"/>
      <c r="I275" s="270"/>
      <c r="J275" s="270"/>
      <c r="K275" s="270"/>
      <c r="L275" s="270"/>
      <c r="M275" s="191" t="s">
        <v>2740</v>
      </c>
      <c r="N275" s="15">
        <v>2004</v>
      </c>
      <c r="O275" s="15">
        <v>0.14000000000000001</v>
      </c>
      <c r="P275" s="21" t="s">
        <v>2200</v>
      </c>
      <c r="Q275" s="15">
        <v>4</v>
      </c>
      <c r="R275" s="21"/>
      <c r="S275" s="15">
        <v>4</v>
      </c>
      <c r="T275" s="191" t="s">
        <v>2741</v>
      </c>
      <c r="U275" s="15">
        <v>1994</v>
      </c>
      <c r="V275" s="15">
        <v>0.14000000000000001</v>
      </c>
      <c r="W275" s="21" t="s">
        <v>1485</v>
      </c>
    </row>
    <row r="276" spans="1:23" s="274" customFormat="1">
      <c r="A276" s="270"/>
      <c r="B276" s="21"/>
      <c r="C276" s="270"/>
      <c r="D276" s="270"/>
      <c r="E276" s="270"/>
      <c r="F276" s="270"/>
      <c r="G276" s="270"/>
      <c r="H276" s="270"/>
      <c r="I276" s="270"/>
      <c r="J276" s="270"/>
      <c r="K276" s="270"/>
      <c r="L276" s="270"/>
      <c r="M276" s="270"/>
      <c r="N276" s="270"/>
      <c r="O276" s="270"/>
      <c r="P276" s="270"/>
      <c r="Q276" s="270"/>
      <c r="R276" s="270"/>
      <c r="S276" s="270"/>
      <c r="T276" s="191" t="s">
        <v>2201</v>
      </c>
      <c r="U276" s="15">
        <v>1988</v>
      </c>
      <c r="V276" s="15" t="s">
        <v>1313</v>
      </c>
      <c r="W276" s="21" t="s">
        <v>1335</v>
      </c>
    </row>
    <row r="277" spans="1:23" s="274" customFormat="1">
      <c r="A277" s="270"/>
      <c r="B277" s="21"/>
      <c r="C277" s="270"/>
      <c r="D277" s="270"/>
      <c r="E277" s="270"/>
      <c r="F277" s="270"/>
      <c r="G277" s="270"/>
      <c r="H277" s="270"/>
      <c r="I277" s="270"/>
      <c r="J277" s="270"/>
      <c r="K277" s="270"/>
      <c r="L277" s="270"/>
      <c r="M277" s="270"/>
      <c r="N277" s="270"/>
      <c r="O277" s="270"/>
      <c r="P277" s="270"/>
      <c r="Q277" s="270"/>
      <c r="R277" s="270"/>
      <c r="S277" s="270"/>
      <c r="T277" s="191" t="s">
        <v>2202</v>
      </c>
      <c r="U277" s="15">
        <v>1988</v>
      </c>
      <c r="V277" s="15">
        <v>0.06</v>
      </c>
      <c r="W277" s="21" t="s">
        <v>1485</v>
      </c>
    </row>
    <row r="278" spans="1:23" s="274" customFormat="1">
      <c r="A278" s="270"/>
      <c r="B278" s="21"/>
      <c r="C278" s="270"/>
      <c r="D278" s="270"/>
      <c r="E278" s="270"/>
      <c r="F278" s="270"/>
      <c r="G278" s="270"/>
      <c r="H278" s="270"/>
      <c r="I278" s="270"/>
      <c r="J278" s="270"/>
      <c r="K278" s="270"/>
      <c r="L278" s="270"/>
      <c r="M278" s="270"/>
      <c r="N278" s="270"/>
      <c r="O278" s="270"/>
      <c r="P278" s="270"/>
      <c r="Q278" s="270"/>
      <c r="R278" s="270"/>
      <c r="S278" s="270"/>
      <c r="T278" s="191" t="s">
        <v>2202</v>
      </c>
      <c r="U278" s="15">
        <v>1988</v>
      </c>
      <c r="V278" s="15">
        <v>0.06</v>
      </c>
      <c r="W278" s="21" t="s">
        <v>2203</v>
      </c>
    </row>
    <row r="279" spans="1:23" s="274" customFormat="1">
      <c r="A279" s="270"/>
      <c r="B279" s="21"/>
      <c r="C279" s="270"/>
      <c r="D279" s="270"/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  <c r="O279" s="270"/>
      <c r="P279" s="270"/>
      <c r="Q279" s="270"/>
      <c r="R279" s="270"/>
      <c r="S279" s="270"/>
      <c r="T279" s="191" t="s">
        <v>2204</v>
      </c>
      <c r="U279" s="15">
        <v>1989</v>
      </c>
      <c r="V279" s="15" t="s">
        <v>1134</v>
      </c>
      <c r="W279" s="21" t="s">
        <v>1335</v>
      </c>
    </row>
    <row r="280" spans="1:23" s="274" customFormat="1">
      <c r="A280" s="270"/>
      <c r="B280" s="21"/>
      <c r="C280" s="270"/>
      <c r="D280" s="270"/>
      <c r="E280" s="270"/>
      <c r="F280" s="270"/>
      <c r="G280" s="270"/>
      <c r="H280" s="270"/>
      <c r="I280" s="270"/>
      <c r="J280" s="270"/>
      <c r="K280" s="270"/>
      <c r="L280" s="270"/>
      <c r="M280" s="270"/>
      <c r="N280" s="270"/>
      <c r="O280" s="270"/>
      <c r="P280" s="270"/>
      <c r="Q280" s="270"/>
      <c r="R280" s="270"/>
      <c r="S280" s="270"/>
      <c r="T280" s="191" t="s">
        <v>2205</v>
      </c>
      <c r="U280" s="15">
        <v>1993</v>
      </c>
      <c r="V280" s="15">
        <v>0.25</v>
      </c>
      <c r="W280" s="21" t="s">
        <v>2206</v>
      </c>
    </row>
    <row r="281" spans="1:23" s="274" customFormat="1">
      <c r="A281" s="270"/>
      <c r="B281" s="21"/>
      <c r="C281" s="270"/>
      <c r="D281" s="270"/>
      <c r="E281" s="270"/>
      <c r="F281" s="270"/>
      <c r="G281" s="270"/>
      <c r="H281" s="270"/>
      <c r="I281" s="270"/>
      <c r="J281" s="270"/>
      <c r="K281" s="270"/>
      <c r="L281" s="270"/>
      <c r="M281" s="270"/>
      <c r="N281" s="270"/>
      <c r="O281" s="270"/>
      <c r="P281" s="270"/>
      <c r="Q281" s="270"/>
      <c r="R281" s="270"/>
      <c r="S281" s="270"/>
      <c r="T281" s="191" t="s">
        <v>2207</v>
      </c>
      <c r="U281" s="15">
        <v>1988</v>
      </c>
      <c r="V281" s="15">
        <v>0.31</v>
      </c>
      <c r="W281" s="21" t="s">
        <v>2203</v>
      </c>
    </row>
    <row r="282" spans="1:23" s="274" customFormat="1">
      <c r="A282" s="270"/>
      <c r="B282" s="21"/>
      <c r="C282" s="270"/>
      <c r="D282" s="270"/>
      <c r="E282" s="270"/>
      <c r="F282" s="270"/>
      <c r="G282" s="270"/>
      <c r="H282" s="270"/>
      <c r="I282" s="270"/>
      <c r="J282" s="270"/>
      <c r="K282" s="270"/>
      <c r="L282" s="270"/>
      <c r="M282" s="270"/>
      <c r="N282" s="270"/>
      <c r="O282" s="270"/>
      <c r="P282" s="270"/>
      <c r="Q282" s="270"/>
      <c r="R282" s="270"/>
      <c r="S282" s="270"/>
      <c r="T282" s="191" t="s">
        <v>2208</v>
      </c>
      <c r="U282" s="15">
        <v>1988</v>
      </c>
      <c r="V282" s="15">
        <v>0.18</v>
      </c>
      <c r="W282" s="21" t="s">
        <v>2203</v>
      </c>
    </row>
    <row r="283" spans="1:23" s="274" customFormat="1">
      <c r="A283" s="270"/>
      <c r="B283" s="270"/>
      <c r="C283" s="270"/>
      <c r="D283" s="270"/>
      <c r="E283" s="270"/>
      <c r="F283" s="270"/>
      <c r="G283" s="270"/>
      <c r="H283" s="270"/>
      <c r="I283" s="270"/>
      <c r="J283" s="270"/>
      <c r="K283" s="270"/>
      <c r="L283" s="270"/>
      <c r="M283" s="270"/>
      <c r="N283" s="270"/>
      <c r="O283" s="270"/>
      <c r="P283" s="270"/>
      <c r="Q283" s="270"/>
      <c r="R283" s="270"/>
      <c r="S283" s="270"/>
      <c r="T283" s="191" t="s">
        <v>2209</v>
      </c>
      <c r="U283" s="15">
        <v>1988</v>
      </c>
      <c r="V283" s="15">
        <v>0.08</v>
      </c>
      <c r="W283" s="21" t="s">
        <v>2203</v>
      </c>
    </row>
    <row r="284" spans="1:23" s="274" customFormat="1">
      <c r="A284" s="270"/>
      <c r="B284" s="270"/>
      <c r="C284" s="270"/>
      <c r="D284" s="270"/>
      <c r="E284" s="270"/>
      <c r="F284" s="270"/>
      <c r="G284" s="270"/>
      <c r="H284" s="270"/>
      <c r="I284" s="270"/>
      <c r="J284" s="270"/>
      <c r="K284" s="270"/>
      <c r="L284" s="270"/>
      <c r="M284" s="270"/>
      <c r="N284" s="270"/>
      <c r="O284" s="270"/>
      <c r="P284" s="270"/>
      <c r="Q284" s="270"/>
      <c r="R284" s="270"/>
      <c r="S284" s="270"/>
      <c r="T284" s="191" t="s">
        <v>2210</v>
      </c>
      <c r="U284" s="15">
        <v>1988</v>
      </c>
      <c r="V284" s="15">
        <v>0.08</v>
      </c>
      <c r="W284" s="21" t="s">
        <v>2203</v>
      </c>
    </row>
    <row r="285" spans="1:23" s="274" customFormat="1">
      <c r="A285" s="21" t="s">
        <v>2211</v>
      </c>
      <c r="B285" s="21"/>
      <c r="C285" s="270"/>
      <c r="D285" s="270"/>
      <c r="E285" s="270"/>
      <c r="F285" s="270"/>
      <c r="G285" s="270"/>
      <c r="H285" s="270"/>
      <c r="I285" s="270"/>
      <c r="J285" s="21" t="s">
        <v>426</v>
      </c>
      <c r="K285" s="270"/>
      <c r="L285" s="21" t="s">
        <v>70</v>
      </c>
      <c r="M285" s="270"/>
      <c r="N285" s="270"/>
      <c r="O285" s="270"/>
      <c r="P285" s="270"/>
      <c r="Q285" s="270"/>
      <c r="R285" s="270"/>
      <c r="S285" s="270"/>
      <c r="T285" s="21" t="s">
        <v>2212</v>
      </c>
      <c r="U285" s="21" t="s">
        <v>719</v>
      </c>
      <c r="V285" s="15">
        <v>0.37</v>
      </c>
      <c r="W285" s="21" t="s">
        <v>430</v>
      </c>
    </row>
    <row r="286" spans="1:23" s="274" customFormat="1">
      <c r="A286" s="270"/>
      <c r="B286" s="21"/>
      <c r="C286" s="270"/>
      <c r="D286" s="270"/>
      <c r="E286" s="270"/>
      <c r="F286" s="270"/>
      <c r="G286" s="270"/>
      <c r="H286" s="270"/>
      <c r="I286" s="270"/>
      <c r="J286" s="270"/>
      <c r="K286" s="270"/>
      <c r="L286" s="270"/>
      <c r="M286" s="270"/>
      <c r="N286" s="270"/>
      <c r="O286" s="270"/>
      <c r="P286" s="270"/>
      <c r="Q286" s="270"/>
      <c r="R286" s="270"/>
      <c r="S286" s="270"/>
      <c r="T286" s="21" t="s">
        <v>2213</v>
      </c>
      <c r="U286" s="21" t="s">
        <v>719</v>
      </c>
      <c r="V286" s="15">
        <v>0.5</v>
      </c>
      <c r="W286" s="21" t="s">
        <v>430</v>
      </c>
    </row>
    <row r="287" spans="1:23" s="274" customFormat="1">
      <c r="A287" s="270"/>
      <c r="B287" s="21"/>
      <c r="C287" s="270"/>
      <c r="D287" s="270"/>
      <c r="E287" s="270"/>
      <c r="F287" s="270"/>
      <c r="G287" s="270"/>
      <c r="H287" s="270"/>
      <c r="I287" s="270"/>
      <c r="J287" s="270"/>
      <c r="K287" s="270"/>
      <c r="L287" s="270"/>
      <c r="M287" s="191" t="s">
        <v>2742</v>
      </c>
      <c r="N287" s="15">
        <v>2006</v>
      </c>
      <c r="O287" s="15" t="s">
        <v>2214</v>
      </c>
      <c r="P287" s="21" t="s">
        <v>2215</v>
      </c>
      <c r="Q287" s="15">
        <v>12</v>
      </c>
      <c r="R287" s="21"/>
      <c r="S287" s="15">
        <v>12</v>
      </c>
      <c r="T287" s="191" t="s">
        <v>2743</v>
      </c>
      <c r="U287" s="15">
        <v>1990</v>
      </c>
      <c r="V287" s="15">
        <v>0.04</v>
      </c>
      <c r="W287" s="21" t="s">
        <v>1979</v>
      </c>
    </row>
    <row r="288" spans="1:23" s="274" customFormat="1">
      <c r="A288" s="270"/>
      <c r="B288" s="270"/>
      <c r="C288" s="270"/>
      <c r="D288" s="270"/>
      <c r="E288" s="270"/>
      <c r="F288" s="270"/>
      <c r="G288" s="270"/>
      <c r="H288" s="270"/>
      <c r="I288" s="270"/>
      <c r="J288" s="270"/>
      <c r="K288" s="270"/>
      <c r="L288" s="270"/>
      <c r="M288" s="270"/>
      <c r="N288" s="270"/>
      <c r="O288" s="270"/>
      <c r="P288" s="270"/>
      <c r="Q288" s="270"/>
      <c r="R288" s="270"/>
      <c r="S288" s="270"/>
      <c r="T288" s="191" t="s">
        <v>2744</v>
      </c>
      <c r="U288" s="15">
        <v>2003</v>
      </c>
      <c r="V288" s="15">
        <v>0.03</v>
      </c>
      <c r="W288" s="21" t="s">
        <v>2216</v>
      </c>
    </row>
    <row r="289" spans="1:23" s="274" customFormat="1">
      <c r="A289" s="270"/>
      <c r="B289" s="270"/>
      <c r="C289" s="270"/>
      <c r="D289" s="270"/>
      <c r="E289" s="270"/>
      <c r="F289" s="270"/>
      <c r="G289" s="270"/>
      <c r="H289" s="270"/>
      <c r="I289" s="270"/>
      <c r="J289" s="270"/>
      <c r="K289" s="270"/>
      <c r="L289" s="270"/>
      <c r="M289" s="270"/>
      <c r="N289" s="270"/>
      <c r="O289" s="270"/>
      <c r="P289" s="270"/>
      <c r="Q289" s="270"/>
      <c r="R289" s="270"/>
      <c r="S289" s="270"/>
      <c r="T289" s="191" t="s">
        <v>2745</v>
      </c>
      <c r="U289" s="15">
        <v>2002</v>
      </c>
      <c r="V289" s="15">
        <v>0.05</v>
      </c>
      <c r="W289" s="21" t="s">
        <v>1283</v>
      </c>
    </row>
    <row r="290" spans="1:23" s="274" customFormat="1">
      <c r="A290" s="21" t="s">
        <v>2217</v>
      </c>
      <c r="B290" s="21"/>
      <c r="C290" s="270"/>
      <c r="D290" s="270"/>
      <c r="E290" s="270"/>
      <c r="F290" s="270"/>
      <c r="G290" s="270"/>
      <c r="H290" s="270"/>
      <c r="I290" s="270"/>
      <c r="J290" s="21" t="s">
        <v>186</v>
      </c>
      <c r="K290" s="270"/>
      <c r="L290" s="21" t="s">
        <v>70</v>
      </c>
      <c r="M290" s="270"/>
      <c r="N290" s="270"/>
      <c r="O290" s="270"/>
      <c r="P290" s="270"/>
      <c r="Q290" s="270"/>
      <c r="R290" s="270"/>
      <c r="S290" s="270"/>
      <c r="T290" s="21" t="s">
        <v>2218</v>
      </c>
      <c r="U290" s="21" t="s">
        <v>1939</v>
      </c>
      <c r="V290" s="15">
        <v>0.99</v>
      </c>
      <c r="W290" s="21" t="s">
        <v>788</v>
      </c>
    </row>
    <row r="291" spans="1:23" s="274" customFormat="1">
      <c r="A291" s="270"/>
      <c r="B291" s="281"/>
      <c r="C291" s="270"/>
      <c r="D291" s="270"/>
      <c r="E291" s="270"/>
      <c r="F291" s="270"/>
      <c r="G291" s="270"/>
      <c r="H291" s="270"/>
      <c r="I291" s="270"/>
      <c r="J291" s="270"/>
      <c r="K291" s="270"/>
      <c r="L291" s="270"/>
      <c r="M291" s="270"/>
      <c r="N291" s="270"/>
      <c r="O291" s="270"/>
      <c r="P291" s="270"/>
      <c r="Q291" s="270"/>
      <c r="R291" s="270"/>
      <c r="S291" s="270"/>
      <c r="T291" s="21" t="s">
        <v>2219</v>
      </c>
      <c r="U291" s="21" t="s">
        <v>1991</v>
      </c>
      <c r="V291" s="15">
        <v>0.85</v>
      </c>
      <c r="W291" s="21" t="s">
        <v>1341</v>
      </c>
    </row>
    <row r="292" spans="1:23" s="274" customFormat="1">
      <c r="A292" s="270"/>
      <c r="B292" s="281"/>
      <c r="C292" s="270"/>
      <c r="D292" s="270"/>
      <c r="E292" s="270"/>
      <c r="F292" s="270"/>
      <c r="G292" s="270"/>
      <c r="H292" s="270"/>
      <c r="I292" s="270"/>
      <c r="J292" s="270"/>
      <c r="K292" s="270"/>
      <c r="L292" s="270"/>
      <c r="M292" s="270"/>
      <c r="N292" s="270"/>
      <c r="O292" s="270"/>
      <c r="P292" s="270"/>
      <c r="Q292" s="270"/>
      <c r="R292" s="270"/>
      <c r="S292" s="270"/>
      <c r="T292" s="191" t="s">
        <v>2220</v>
      </c>
      <c r="U292" s="15">
        <v>1977</v>
      </c>
      <c r="V292" s="15">
        <v>0.1</v>
      </c>
      <c r="W292" s="21" t="s">
        <v>1905</v>
      </c>
    </row>
    <row r="293" spans="1:23" s="274" customFormat="1" ht="25.5">
      <c r="A293" s="270"/>
      <c r="B293" s="21"/>
      <c r="C293" s="270"/>
      <c r="D293" s="270"/>
      <c r="E293" s="270"/>
      <c r="F293" s="270"/>
      <c r="G293" s="270"/>
      <c r="H293" s="270"/>
      <c r="I293" s="270"/>
      <c r="J293" s="270"/>
      <c r="K293" s="270"/>
      <c r="L293" s="270"/>
      <c r="M293" s="21" t="s">
        <v>2221</v>
      </c>
      <c r="N293" s="15">
        <v>2007</v>
      </c>
      <c r="O293" s="15">
        <v>0.54</v>
      </c>
      <c r="P293" s="21" t="s">
        <v>1966</v>
      </c>
      <c r="Q293" s="15">
        <v>9</v>
      </c>
      <c r="R293" s="15">
        <v>1</v>
      </c>
      <c r="S293" s="15">
        <v>10</v>
      </c>
      <c r="T293" s="21" t="s">
        <v>2222</v>
      </c>
      <c r="U293" s="15">
        <v>2007</v>
      </c>
      <c r="V293" s="15">
        <v>0.03</v>
      </c>
      <c r="W293" s="21" t="s">
        <v>1962</v>
      </c>
    </row>
    <row r="294" spans="1:23" s="274" customFormat="1" ht="25.5">
      <c r="A294" s="270"/>
      <c r="B294" s="270"/>
      <c r="C294" s="270"/>
      <c r="D294" s="270"/>
      <c r="E294" s="270"/>
      <c r="F294" s="270"/>
      <c r="G294" s="270"/>
      <c r="H294" s="270"/>
      <c r="I294" s="270"/>
      <c r="J294" s="270"/>
      <c r="K294" s="270"/>
      <c r="L294" s="270"/>
      <c r="M294" s="21" t="s">
        <v>2223</v>
      </c>
      <c r="N294" s="15">
        <v>2007</v>
      </c>
      <c r="O294" s="15">
        <v>0.36</v>
      </c>
      <c r="P294" s="21" t="s">
        <v>2224</v>
      </c>
      <c r="Q294" s="15">
        <v>8</v>
      </c>
      <c r="R294" s="21"/>
      <c r="S294" s="15">
        <v>8</v>
      </c>
      <c r="T294" s="21" t="s">
        <v>2225</v>
      </c>
      <c r="U294" s="15">
        <v>2007</v>
      </c>
      <c r="V294" s="15">
        <v>0.03</v>
      </c>
      <c r="W294" s="21" t="s">
        <v>1905</v>
      </c>
    </row>
    <row r="295" spans="1:23" s="274" customFormat="1">
      <c r="A295" s="270"/>
      <c r="B295" s="21"/>
      <c r="C295" s="270"/>
      <c r="D295" s="270"/>
      <c r="E295" s="270"/>
      <c r="F295" s="270"/>
      <c r="G295" s="270"/>
      <c r="H295" s="270"/>
      <c r="I295" s="270"/>
      <c r="J295" s="270"/>
      <c r="K295" s="270"/>
      <c r="L295" s="270"/>
      <c r="M295" s="191" t="s">
        <v>2746</v>
      </c>
      <c r="N295" s="15">
        <v>2007</v>
      </c>
      <c r="O295" s="15">
        <v>0.36</v>
      </c>
      <c r="P295" s="21" t="s">
        <v>2001</v>
      </c>
      <c r="Q295" s="15">
        <v>2</v>
      </c>
      <c r="R295" s="21"/>
      <c r="S295" s="15">
        <v>2</v>
      </c>
      <c r="T295" s="270"/>
      <c r="U295" s="270"/>
      <c r="V295" s="270"/>
      <c r="W295" s="270"/>
    </row>
    <row r="296" spans="1:23" s="274" customFormat="1">
      <c r="A296" s="21" t="s">
        <v>2226</v>
      </c>
      <c r="B296" s="281"/>
      <c r="C296" s="270"/>
      <c r="D296" s="270"/>
      <c r="E296" s="270"/>
      <c r="F296" s="270"/>
      <c r="G296" s="270"/>
      <c r="H296" s="270"/>
      <c r="I296" s="270"/>
      <c r="J296" s="21" t="s">
        <v>232</v>
      </c>
      <c r="K296" s="270"/>
      <c r="L296" s="21" t="s">
        <v>70</v>
      </c>
      <c r="M296" s="270"/>
      <c r="N296" s="270"/>
      <c r="O296" s="270"/>
      <c r="P296" s="270"/>
      <c r="Q296" s="270"/>
      <c r="R296" s="270"/>
      <c r="S296" s="270"/>
      <c r="T296" s="21" t="s">
        <v>2227</v>
      </c>
      <c r="U296" s="21" t="s">
        <v>1896</v>
      </c>
      <c r="V296" s="15">
        <v>0.24</v>
      </c>
      <c r="W296" s="21" t="s">
        <v>1341</v>
      </c>
    </row>
    <row r="297" spans="1:23" s="274" customFormat="1">
      <c r="A297" s="270"/>
      <c r="B297" s="21"/>
      <c r="C297" s="270"/>
      <c r="D297" s="270"/>
      <c r="E297" s="270"/>
      <c r="F297" s="270"/>
      <c r="G297" s="270"/>
      <c r="H297" s="270"/>
      <c r="I297" s="270"/>
      <c r="J297" s="270"/>
      <c r="K297" s="270"/>
      <c r="L297" s="270"/>
      <c r="M297" s="191" t="s">
        <v>2747</v>
      </c>
      <c r="N297" s="15">
        <v>2004</v>
      </c>
      <c r="O297" s="15">
        <v>0.13</v>
      </c>
      <c r="P297" s="21" t="s">
        <v>1984</v>
      </c>
      <c r="Q297" s="15">
        <v>6</v>
      </c>
      <c r="R297" s="21"/>
      <c r="S297" s="15">
        <v>6</v>
      </c>
      <c r="T297" s="191" t="s">
        <v>2228</v>
      </c>
      <c r="U297" s="15">
        <v>2008</v>
      </c>
      <c r="V297" s="15">
        <v>7.4999999999999997E-2</v>
      </c>
      <c r="W297" s="21" t="s">
        <v>984</v>
      </c>
    </row>
    <row r="298" spans="1:23" s="274" customFormat="1">
      <c r="A298" s="270"/>
      <c r="B298" s="21"/>
      <c r="C298" s="270"/>
      <c r="D298" s="270"/>
      <c r="E298" s="270"/>
      <c r="F298" s="270"/>
      <c r="G298" s="270"/>
      <c r="H298" s="270"/>
      <c r="I298" s="270"/>
      <c r="J298" s="270"/>
      <c r="K298" s="270"/>
      <c r="L298" s="270"/>
      <c r="M298" s="191" t="s">
        <v>2748</v>
      </c>
      <c r="N298" s="15">
        <v>2004</v>
      </c>
      <c r="O298" s="15">
        <v>0.12</v>
      </c>
      <c r="P298" s="21" t="s">
        <v>2001</v>
      </c>
      <c r="Q298" s="15">
        <v>3</v>
      </c>
      <c r="R298" s="21"/>
      <c r="S298" s="15">
        <v>3</v>
      </c>
      <c r="T298" s="191" t="s">
        <v>2229</v>
      </c>
      <c r="U298" s="15">
        <v>1975</v>
      </c>
      <c r="V298" s="268" t="s">
        <v>2230</v>
      </c>
      <c r="W298" s="21" t="s">
        <v>2231</v>
      </c>
    </row>
    <row r="299" spans="1:23" s="274" customFormat="1" ht="25.5">
      <c r="A299" s="270"/>
      <c r="B299" s="21"/>
      <c r="C299" s="270"/>
      <c r="D299" s="270"/>
      <c r="E299" s="270"/>
      <c r="F299" s="270"/>
      <c r="G299" s="270"/>
      <c r="H299" s="270"/>
      <c r="I299" s="270"/>
      <c r="J299" s="270"/>
      <c r="K299" s="270"/>
      <c r="L299" s="270"/>
      <c r="M299" s="21" t="s">
        <v>2749</v>
      </c>
      <c r="N299" s="15">
        <v>2004</v>
      </c>
      <c r="O299" s="15">
        <v>0.12</v>
      </c>
      <c r="P299" s="21" t="s">
        <v>2060</v>
      </c>
      <c r="Q299" s="15">
        <v>4</v>
      </c>
      <c r="R299" s="21"/>
      <c r="S299" s="15">
        <v>4</v>
      </c>
      <c r="T299" s="191" t="s">
        <v>2232</v>
      </c>
      <c r="U299" s="15">
        <v>1995</v>
      </c>
      <c r="V299" s="21" t="s">
        <v>2233</v>
      </c>
      <c r="W299" s="21" t="s">
        <v>2234</v>
      </c>
    </row>
    <row r="300" spans="1:23" s="274" customFormat="1">
      <c r="A300" s="270"/>
      <c r="B300" s="21"/>
      <c r="C300" s="270"/>
      <c r="D300" s="270"/>
      <c r="E300" s="270"/>
      <c r="F300" s="270"/>
      <c r="G300" s="270"/>
      <c r="H300" s="270"/>
      <c r="I300" s="270"/>
      <c r="J300" s="270"/>
      <c r="K300" s="270"/>
      <c r="L300" s="270"/>
      <c r="M300" s="191" t="s">
        <v>2750</v>
      </c>
      <c r="N300" s="15">
        <v>2008</v>
      </c>
      <c r="O300" s="15">
        <v>0.18</v>
      </c>
      <c r="P300" s="21" t="s">
        <v>1966</v>
      </c>
      <c r="Q300" s="15">
        <v>6</v>
      </c>
      <c r="R300" s="21"/>
      <c r="S300" s="15">
        <v>6</v>
      </c>
      <c r="T300" s="270"/>
      <c r="U300" s="270"/>
      <c r="V300" s="270"/>
      <c r="W300" s="270"/>
    </row>
    <row r="301" spans="1:23" s="274" customFormat="1">
      <c r="A301" s="21" t="s">
        <v>2235</v>
      </c>
      <c r="B301" s="21"/>
      <c r="C301" s="270"/>
      <c r="D301" s="270"/>
      <c r="E301" s="270"/>
      <c r="F301" s="270"/>
      <c r="G301" s="270"/>
      <c r="H301" s="270"/>
      <c r="I301" s="270"/>
      <c r="J301" s="21" t="s">
        <v>1402</v>
      </c>
      <c r="K301" s="270"/>
      <c r="L301" s="21" t="s">
        <v>2086</v>
      </c>
      <c r="M301" s="270"/>
      <c r="N301" s="270"/>
      <c r="O301" s="270"/>
      <c r="P301" s="270"/>
      <c r="Q301" s="270"/>
      <c r="R301" s="270"/>
      <c r="S301" s="270"/>
      <c r="T301" s="21" t="s">
        <v>2751</v>
      </c>
      <c r="U301" s="21" t="s">
        <v>1896</v>
      </c>
      <c r="V301" s="15">
        <v>0.7</v>
      </c>
      <c r="W301" s="21" t="s">
        <v>783</v>
      </c>
    </row>
    <row r="302" spans="1:23" s="274" customFormat="1" ht="25.5">
      <c r="A302" s="21" t="s">
        <v>2236</v>
      </c>
      <c r="B302" s="283" t="s">
        <v>2752</v>
      </c>
      <c r="C302" s="270"/>
      <c r="D302" s="270"/>
      <c r="E302" s="270"/>
      <c r="F302" s="270"/>
      <c r="G302" s="270"/>
      <c r="H302" s="270"/>
      <c r="I302" s="270"/>
      <c r="J302" s="21" t="s">
        <v>321</v>
      </c>
      <c r="K302" s="270"/>
      <c r="L302" s="21" t="s">
        <v>2753</v>
      </c>
      <c r="M302" s="270"/>
      <c r="N302" s="270"/>
      <c r="O302" s="270"/>
      <c r="P302" s="270"/>
      <c r="Q302" s="270"/>
      <c r="R302" s="270"/>
      <c r="S302" s="270"/>
      <c r="T302" s="21" t="s">
        <v>2754</v>
      </c>
      <c r="U302" s="21" t="s">
        <v>781</v>
      </c>
      <c r="V302" s="15">
        <v>2.15</v>
      </c>
      <c r="W302" s="21" t="s">
        <v>783</v>
      </c>
    </row>
    <row r="303" spans="1:23" s="274" customFormat="1">
      <c r="A303" s="270"/>
      <c r="B303" s="21"/>
      <c r="C303" s="270"/>
      <c r="D303" s="270"/>
      <c r="E303" s="270"/>
      <c r="F303" s="270"/>
      <c r="G303" s="270"/>
      <c r="H303" s="270"/>
      <c r="I303" s="270"/>
      <c r="J303" s="270"/>
      <c r="K303" s="270"/>
      <c r="L303" s="270"/>
      <c r="M303" s="270"/>
      <c r="N303" s="270"/>
      <c r="O303" s="270"/>
      <c r="P303" s="270"/>
      <c r="Q303" s="270"/>
      <c r="R303" s="270"/>
      <c r="S303" s="270"/>
      <c r="T303" s="191" t="s">
        <v>2755</v>
      </c>
      <c r="U303" s="15">
        <v>1982</v>
      </c>
      <c r="V303" s="15">
        <v>0.05</v>
      </c>
      <c r="W303" s="21" t="s">
        <v>2237</v>
      </c>
    </row>
    <row r="304" spans="1:23" s="274" customFormat="1">
      <c r="A304" s="270"/>
      <c r="B304" s="270"/>
      <c r="C304" s="270"/>
      <c r="D304" s="270"/>
      <c r="E304" s="270"/>
      <c r="F304" s="270"/>
      <c r="G304" s="270"/>
      <c r="H304" s="270"/>
      <c r="I304" s="270"/>
      <c r="J304" s="270"/>
      <c r="K304" s="270"/>
      <c r="L304" s="270"/>
      <c r="M304" s="270"/>
      <c r="N304" s="270"/>
      <c r="O304" s="270"/>
      <c r="P304" s="270"/>
      <c r="Q304" s="270"/>
      <c r="R304" s="270"/>
      <c r="S304" s="270"/>
      <c r="T304" s="191" t="s">
        <v>2755</v>
      </c>
      <c r="U304" s="15">
        <v>1982</v>
      </c>
      <c r="V304" s="15">
        <v>0.05</v>
      </c>
      <c r="W304" s="21" t="s">
        <v>987</v>
      </c>
    </row>
    <row r="305" spans="1:23" s="274" customFormat="1">
      <c r="A305" s="270"/>
      <c r="B305" s="270"/>
      <c r="C305" s="270"/>
      <c r="D305" s="270"/>
      <c r="E305" s="270"/>
      <c r="F305" s="270"/>
      <c r="G305" s="270"/>
      <c r="H305" s="270"/>
      <c r="I305" s="270"/>
      <c r="J305" s="270"/>
      <c r="K305" s="270"/>
      <c r="L305" s="270"/>
      <c r="M305" s="270"/>
      <c r="N305" s="270"/>
      <c r="O305" s="270"/>
      <c r="P305" s="270"/>
      <c r="Q305" s="270"/>
      <c r="R305" s="270"/>
      <c r="S305" s="270"/>
      <c r="T305" s="191" t="s">
        <v>2756</v>
      </c>
      <c r="U305" s="15">
        <v>1982</v>
      </c>
      <c r="V305" s="15">
        <v>0.18</v>
      </c>
      <c r="W305" s="21" t="s">
        <v>825</v>
      </c>
    </row>
    <row r="306" spans="1:23" s="274" customFormat="1">
      <c r="A306" s="270"/>
      <c r="B306" s="21"/>
      <c r="C306" s="270"/>
      <c r="D306" s="270"/>
      <c r="E306" s="270"/>
      <c r="F306" s="270"/>
      <c r="G306" s="270"/>
      <c r="H306" s="270"/>
      <c r="I306" s="270"/>
      <c r="J306" s="270"/>
      <c r="K306" s="270"/>
      <c r="L306" s="270"/>
      <c r="M306" s="270"/>
      <c r="N306" s="270"/>
      <c r="O306" s="270"/>
      <c r="P306" s="270"/>
      <c r="Q306" s="270"/>
      <c r="R306" s="270"/>
      <c r="S306" s="270"/>
      <c r="T306" s="191" t="s">
        <v>2757</v>
      </c>
      <c r="U306" s="15">
        <v>1982</v>
      </c>
      <c r="V306" s="15">
        <v>0.18</v>
      </c>
      <c r="W306" s="21" t="s">
        <v>987</v>
      </c>
    </row>
    <row r="307" spans="1:23" s="274" customFormat="1">
      <c r="A307" s="270"/>
      <c r="B307" s="21"/>
      <c r="C307" s="270"/>
      <c r="D307" s="270"/>
      <c r="E307" s="270"/>
      <c r="F307" s="270"/>
      <c r="G307" s="270"/>
      <c r="H307" s="270"/>
      <c r="I307" s="270"/>
      <c r="J307" s="270"/>
      <c r="K307" s="270"/>
      <c r="L307" s="270"/>
      <c r="M307" s="270"/>
      <c r="N307" s="270"/>
      <c r="O307" s="270"/>
      <c r="P307" s="270"/>
      <c r="Q307" s="270"/>
      <c r="R307" s="270"/>
      <c r="S307" s="270"/>
      <c r="T307" s="191" t="s">
        <v>2758</v>
      </c>
      <c r="U307" s="15">
        <v>1983</v>
      </c>
      <c r="V307" s="15">
        <v>0.24</v>
      </c>
      <c r="W307" s="21" t="s">
        <v>2238</v>
      </c>
    </row>
    <row r="308" spans="1:23" s="274" customFormat="1">
      <c r="A308" s="270"/>
      <c r="B308" s="21"/>
      <c r="C308" s="270"/>
      <c r="D308" s="270"/>
      <c r="E308" s="270"/>
      <c r="F308" s="270"/>
      <c r="G308" s="270"/>
      <c r="H308" s="270"/>
      <c r="I308" s="270"/>
      <c r="J308" s="270"/>
      <c r="K308" s="270"/>
      <c r="L308" s="270"/>
      <c r="M308" s="270"/>
      <c r="N308" s="270"/>
      <c r="O308" s="270"/>
      <c r="P308" s="270"/>
      <c r="Q308" s="270"/>
      <c r="R308" s="270"/>
      <c r="S308" s="270"/>
      <c r="T308" s="191" t="s">
        <v>2759</v>
      </c>
      <c r="U308" s="15">
        <v>2008</v>
      </c>
      <c r="V308" s="15">
        <v>0.65</v>
      </c>
      <c r="W308" s="21" t="s">
        <v>1966</v>
      </c>
    </row>
    <row r="309" spans="1:23" s="274" customFormat="1" ht="25.5">
      <c r="A309" s="21" t="s">
        <v>2236</v>
      </c>
      <c r="B309" s="283" t="s">
        <v>2239</v>
      </c>
      <c r="C309" s="270"/>
      <c r="D309" s="270"/>
      <c r="E309" s="270"/>
      <c r="F309" s="270"/>
      <c r="G309" s="270"/>
      <c r="H309" s="270"/>
      <c r="I309" s="270"/>
      <c r="J309" s="21" t="s">
        <v>321</v>
      </c>
      <c r="K309" s="270"/>
      <c r="L309" s="21" t="s">
        <v>2240</v>
      </c>
      <c r="M309" s="270"/>
      <c r="N309" s="270"/>
      <c r="O309" s="270"/>
      <c r="P309" s="270"/>
      <c r="Q309" s="270"/>
      <c r="R309" s="270"/>
      <c r="S309" s="270"/>
      <c r="T309" s="21" t="s">
        <v>2241</v>
      </c>
      <c r="U309" s="21">
        <v>1985</v>
      </c>
      <c r="V309" s="15">
        <v>0.45</v>
      </c>
      <c r="W309" s="21" t="s">
        <v>783</v>
      </c>
    </row>
    <row r="310" spans="1:23" s="274" customFormat="1">
      <c r="A310" s="270"/>
      <c r="B310" s="270"/>
      <c r="C310" s="270"/>
      <c r="D310" s="270"/>
      <c r="E310" s="270"/>
      <c r="F310" s="270"/>
      <c r="G310" s="270"/>
      <c r="H310" s="270"/>
      <c r="I310" s="270"/>
      <c r="J310" s="270"/>
      <c r="K310" s="270"/>
      <c r="L310" s="270"/>
      <c r="M310" s="270"/>
      <c r="N310" s="270"/>
      <c r="O310" s="270"/>
      <c r="P310" s="270"/>
      <c r="Q310" s="270"/>
      <c r="R310" s="270"/>
      <c r="S310" s="270"/>
      <c r="T310" s="191" t="s">
        <v>2242</v>
      </c>
      <c r="U310" s="15">
        <v>1983</v>
      </c>
      <c r="V310" s="15">
        <v>0.12</v>
      </c>
      <c r="W310" s="21" t="s">
        <v>1905</v>
      </c>
    </row>
    <row r="311" spans="1:23" s="274" customFormat="1">
      <c r="A311" s="270"/>
      <c r="B311" s="270"/>
      <c r="C311" s="270"/>
      <c r="D311" s="270"/>
      <c r="E311" s="270"/>
      <c r="F311" s="270"/>
      <c r="G311" s="270"/>
      <c r="H311" s="270"/>
      <c r="I311" s="270"/>
      <c r="J311" s="270"/>
      <c r="K311" s="270"/>
      <c r="L311" s="270"/>
      <c r="M311" s="270"/>
      <c r="N311" s="270"/>
      <c r="O311" s="270"/>
      <c r="P311" s="270"/>
      <c r="Q311" s="270"/>
      <c r="R311" s="270"/>
      <c r="S311" s="270"/>
      <c r="T311" s="191" t="s">
        <v>2243</v>
      </c>
      <c r="U311" s="15">
        <v>1982</v>
      </c>
      <c r="V311" s="15">
        <v>0.16</v>
      </c>
      <c r="W311" s="21" t="s">
        <v>2244</v>
      </c>
    </row>
    <row r="312" spans="1:23" s="274" customFormat="1">
      <c r="A312" s="270"/>
      <c r="B312" s="270"/>
      <c r="C312" s="270"/>
      <c r="D312" s="270"/>
      <c r="E312" s="270"/>
      <c r="F312" s="270"/>
      <c r="G312" s="270"/>
      <c r="H312" s="270"/>
      <c r="I312" s="270"/>
      <c r="J312" s="270"/>
      <c r="K312" s="270"/>
      <c r="L312" s="270"/>
      <c r="M312" s="270"/>
      <c r="N312" s="270"/>
      <c r="O312" s="270"/>
      <c r="P312" s="270"/>
      <c r="Q312" s="270"/>
      <c r="R312" s="270"/>
      <c r="S312" s="270"/>
      <c r="T312" s="191" t="s">
        <v>2245</v>
      </c>
      <c r="U312" s="15">
        <v>1982</v>
      </c>
      <c r="V312" s="15">
        <v>0.12</v>
      </c>
      <c r="W312" s="21" t="s">
        <v>987</v>
      </c>
    </row>
    <row r="313" spans="1:23" s="274" customFormat="1">
      <c r="A313" s="270"/>
      <c r="B313" s="21"/>
      <c r="C313" s="270"/>
      <c r="D313" s="270"/>
      <c r="E313" s="270"/>
      <c r="F313" s="270"/>
      <c r="G313" s="270"/>
      <c r="H313" s="270"/>
      <c r="I313" s="270"/>
      <c r="J313" s="270"/>
      <c r="K313" s="270"/>
      <c r="L313" s="270"/>
      <c r="M313" s="270"/>
      <c r="N313" s="270"/>
      <c r="O313" s="270"/>
      <c r="P313" s="270"/>
      <c r="Q313" s="270"/>
      <c r="R313" s="270"/>
      <c r="S313" s="270"/>
      <c r="T313" s="191" t="s">
        <v>2246</v>
      </c>
      <c r="U313" s="15">
        <v>1982</v>
      </c>
      <c r="V313" s="15">
        <v>0.12</v>
      </c>
      <c r="W313" s="21" t="s">
        <v>1905</v>
      </c>
    </row>
    <row r="314" spans="1:23" s="274" customFormat="1">
      <c r="A314" s="270"/>
      <c r="B314" s="21"/>
      <c r="C314" s="270"/>
      <c r="D314" s="270"/>
      <c r="E314" s="270"/>
      <c r="F314" s="270"/>
      <c r="G314" s="270"/>
      <c r="H314" s="270"/>
      <c r="I314" s="270"/>
      <c r="J314" s="270"/>
      <c r="K314" s="270"/>
      <c r="L314" s="270"/>
      <c r="M314" s="270"/>
      <c r="N314" s="270"/>
      <c r="O314" s="270"/>
      <c r="P314" s="270"/>
      <c r="Q314" s="270"/>
      <c r="R314" s="270"/>
      <c r="S314" s="270"/>
      <c r="T314" s="191" t="s">
        <v>2247</v>
      </c>
      <c r="U314" s="15">
        <v>1984</v>
      </c>
      <c r="V314" s="15">
        <v>0.23</v>
      </c>
      <c r="W314" s="21" t="s">
        <v>2248</v>
      </c>
    </row>
    <row r="315" spans="1:23" s="274" customFormat="1">
      <c r="A315" s="270"/>
      <c r="B315" s="281"/>
      <c r="C315" s="270"/>
      <c r="D315" s="270"/>
      <c r="E315" s="270"/>
      <c r="F315" s="270"/>
      <c r="G315" s="270"/>
      <c r="H315" s="270"/>
      <c r="I315" s="270"/>
      <c r="J315" s="270"/>
      <c r="K315" s="270"/>
      <c r="L315" s="270"/>
      <c r="M315" s="270"/>
      <c r="N315" s="270"/>
      <c r="O315" s="270"/>
      <c r="P315" s="270"/>
      <c r="Q315" s="270"/>
      <c r="R315" s="270"/>
      <c r="S315" s="270"/>
      <c r="T315" s="191" t="s">
        <v>2249</v>
      </c>
      <c r="U315" s="15">
        <v>1978</v>
      </c>
      <c r="V315" s="15">
        <v>0.04</v>
      </c>
      <c r="W315" s="21" t="s">
        <v>2250</v>
      </c>
    </row>
    <row r="316" spans="1:23" s="274" customFormat="1">
      <c r="A316" s="270"/>
      <c r="B316" s="281"/>
      <c r="C316" s="270"/>
      <c r="D316" s="270"/>
      <c r="E316" s="270"/>
      <c r="F316" s="270"/>
      <c r="G316" s="270"/>
      <c r="H316" s="270"/>
      <c r="I316" s="270"/>
      <c r="J316" s="270"/>
      <c r="K316" s="270"/>
      <c r="L316" s="270"/>
      <c r="M316" s="270"/>
      <c r="N316" s="270"/>
      <c r="O316" s="270"/>
      <c r="P316" s="270"/>
      <c r="Q316" s="270"/>
      <c r="R316" s="270"/>
      <c r="S316" s="270"/>
      <c r="T316" s="191" t="s">
        <v>2251</v>
      </c>
      <c r="U316" s="15">
        <v>1981</v>
      </c>
      <c r="V316" s="15" t="s">
        <v>1395</v>
      </c>
      <c r="W316" s="21" t="s">
        <v>2238</v>
      </c>
    </row>
    <row r="317" spans="1:23" s="274" customFormat="1">
      <c r="A317" s="270"/>
      <c r="B317" s="21"/>
      <c r="C317" s="270"/>
      <c r="D317" s="270"/>
      <c r="E317" s="270"/>
      <c r="F317" s="270"/>
      <c r="G317" s="270"/>
      <c r="H317" s="270"/>
      <c r="I317" s="270"/>
      <c r="J317" s="270"/>
      <c r="K317" s="270"/>
      <c r="L317" s="270"/>
      <c r="M317" s="270"/>
      <c r="N317" s="270"/>
      <c r="O317" s="270"/>
      <c r="P317" s="270"/>
      <c r="Q317" s="270"/>
      <c r="R317" s="270"/>
      <c r="S317" s="270"/>
      <c r="T317" s="191" t="s">
        <v>2252</v>
      </c>
      <c r="U317" s="15">
        <v>1981</v>
      </c>
      <c r="V317" s="15">
        <v>0.2</v>
      </c>
      <c r="W317" s="21" t="s">
        <v>2253</v>
      </c>
    </row>
    <row r="318" spans="1:23" s="274" customFormat="1">
      <c r="A318" s="270"/>
      <c r="B318" s="21"/>
      <c r="C318" s="270"/>
      <c r="D318" s="270"/>
      <c r="E318" s="270"/>
      <c r="F318" s="270"/>
      <c r="G318" s="270"/>
      <c r="H318" s="270"/>
      <c r="I318" s="270"/>
      <c r="J318" s="270"/>
      <c r="K318" s="270"/>
      <c r="L318" s="270"/>
      <c r="M318" s="270"/>
      <c r="N318" s="270"/>
      <c r="O318" s="270"/>
      <c r="P318" s="270"/>
      <c r="Q318" s="270"/>
      <c r="R318" s="270"/>
      <c r="S318" s="270"/>
      <c r="T318" s="191" t="s">
        <v>2252</v>
      </c>
      <c r="U318" s="15">
        <v>1981</v>
      </c>
      <c r="V318" s="15">
        <v>0.18</v>
      </c>
      <c r="W318" s="21" t="s">
        <v>2237</v>
      </c>
    </row>
    <row r="319" spans="1:23" s="274" customFormat="1">
      <c r="A319" s="270"/>
      <c r="B319" s="21"/>
      <c r="C319" s="270"/>
      <c r="D319" s="270"/>
      <c r="E319" s="270"/>
      <c r="F319" s="270"/>
      <c r="G319" s="270"/>
      <c r="H319" s="270"/>
      <c r="I319" s="270"/>
      <c r="J319" s="270"/>
      <c r="K319" s="270"/>
      <c r="L319" s="270"/>
      <c r="M319" s="270"/>
      <c r="N319" s="270"/>
      <c r="O319" s="270"/>
      <c r="P319" s="270"/>
      <c r="Q319" s="270"/>
      <c r="R319" s="270"/>
      <c r="S319" s="270"/>
      <c r="T319" s="191" t="s">
        <v>2254</v>
      </c>
      <c r="U319" s="15">
        <v>1981</v>
      </c>
      <c r="V319" s="15">
        <v>0.23</v>
      </c>
      <c r="W319" s="21" t="s">
        <v>992</v>
      </c>
    </row>
    <row r="320" spans="1:23" s="274" customFormat="1">
      <c r="A320" s="270"/>
      <c r="B320" s="21"/>
      <c r="C320" s="270"/>
      <c r="D320" s="270"/>
      <c r="E320" s="270"/>
      <c r="F320" s="270"/>
      <c r="G320" s="270"/>
      <c r="H320" s="270"/>
      <c r="I320" s="270"/>
      <c r="J320" s="270"/>
      <c r="K320" s="270"/>
      <c r="L320" s="270"/>
      <c r="M320" s="270"/>
      <c r="N320" s="270"/>
      <c r="O320" s="270"/>
      <c r="P320" s="270"/>
      <c r="Q320" s="270"/>
      <c r="R320" s="270"/>
      <c r="S320" s="270"/>
      <c r="T320" s="191" t="s">
        <v>2760</v>
      </c>
      <c r="U320" s="15">
        <v>1982</v>
      </c>
      <c r="V320" s="15">
        <v>0.05</v>
      </c>
      <c r="W320" s="21" t="s">
        <v>992</v>
      </c>
    </row>
    <row r="321" spans="1:23" s="274" customFormat="1">
      <c r="A321" s="270"/>
      <c r="B321" s="21"/>
      <c r="C321" s="270"/>
      <c r="D321" s="270"/>
      <c r="E321" s="270"/>
      <c r="F321" s="270"/>
      <c r="G321" s="270"/>
      <c r="H321" s="270"/>
      <c r="I321" s="270"/>
      <c r="J321" s="270"/>
      <c r="K321" s="270"/>
      <c r="L321" s="270"/>
      <c r="M321" s="270"/>
      <c r="N321" s="270"/>
      <c r="O321" s="270"/>
      <c r="P321" s="270"/>
      <c r="Q321" s="270"/>
      <c r="R321" s="270"/>
      <c r="S321" s="270"/>
      <c r="T321" s="191" t="s">
        <v>2255</v>
      </c>
      <c r="U321" s="15">
        <v>1982</v>
      </c>
      <c r="V321" s="15">
        <v>0.23</v>
      </c>
      <c r="W321" s="21" t="s">
        <v>2256</v>
      </c>
    </row>
    <row r="322" spans="1:23" s="274" customFormat="1">
      <c r="A322" s="270"/>
      <c r="B322" s="21"/>
      <c r="C322" s="270"/>
      <c r="D322" s="270"/>
      <c r="E322" s="270"/>
      <c r="F322" s="270"/>
      <c r="G322" s="270"/>
      <c r="H322" s="270"/>
      <c r="I322" s="270"/>
      <c r="J322" s="270"/>
      <c r="K322" s="270"/>
      <c r="L322" s="270"/>
      <c r="M322" s="270"/>
      <c r="N322" s="270"/>
      <c r="O322" s="270"/>
      <c r="P322" s="270"/>
      <c r="Q322" s="270"/>
      <c r="R322" s="270"/>
      <c r="S322" s="270"/>
      <c r="T322" s="191" t="s">
        <v>2257</v>
      </c>
      <c r="U322" s="15">
        <v>1983</v>
      </c>
      <c r="V322" s="15">
        <v>0.1</v>
      </c>
      <c r="W322" s="21" t="s">
        <v>2238</v>
      </c>
    </row>
    <row r="323" spans="1:23" s="274" customFormat="1">
      <c r="A323" s="270"/>
      <c r="B323" s="21"/>
      <c r="C323" s="270"/>
      <c r="D323" s="270"/>
      <c r="E323" s="270"/>
      <c r="F323" s="270"/>
      <c r="G323" s="270"/>
      <c r="H323" s="270"/>
      <c r="I323" s="270"/>
      <c r="J323" s="270"/>
      <c r="K323" s="270"/>
      <c r="L323" s="270"/>
      <c r="M323" s="270"/>
      <c r="N323" s="270"/>
      <c r="O323" s="270"/>
      <c r="P323" s="270"/>
      <c r="Q323" s="270"/>
      <c r="R323" s="270"/>
      <c r="S323" s="270"/>
      <c r="T323" s="191" t="s">
        <v>2761</v>
      </c>
      <c r="U323" s="15">
        <v>1982</v>
      </c>
      <c r="V323" s="15">
        <v>0.08</v>
      </c>
      <c r="W323" s="21" t="s">
        <v>992</v>
      </c>
    </row>
    <row r="324" spans="1:23" s="274" customFormat="1">
      <c r="A324" s="270"/>
      <c r="B324" s="21"/>
      <c r="C324" s="270"/>
      <c r="D324" s="270"/>
      <c r="E324" s="270"/>
      <c r="F324" s="270"/>
      <c r="G324" s="270"/>
      <c r="H324" s="270"/>
      <c r="I324" s="270"/>
      <c r="J324" s="270"/>
      <c r="K324" s="270"/>
      <c r="L324" s="270"/>
      <c r="M324" s="270"/>
      <c r="N324" s="270"/>
      <c r="O324" s="270"/>
      <c r="P324" s="270"/>
      <c r="Q324" s="270"/>
      <c r="R324" s="270"/>
      <c r="S324" s="270"/>
      <c r="T324" s="191" t="s">
        <v>2258</v>
      </c>
      <c r="U324" s="15">
        <v>1982</v>
      </c>
      <c r="V324" s="15">
        <v>0.08</v>
      </c>
      <c r="W324" s="21" t="s">
        <v>2259</v>
      </c>
    </row>
    <row r="325" spans="1:23" s="274" customFormat="1">
      <c r="A325" s="270"/>
      <c r="B325" s="21"/>
      <c r="C325" s="270"/>
      <c r="D325" s="270"/>
      <c r="E325" s="270"/>
      <c r="F325" s="270"/>
      <c r="G325" s="270"/>
      <c r="H325" s="270"/>
      <c r="I325" s="270"/>
      <c r="J325" s="270"/>
      <c r="K325" s="270"/>
      <c r="L325" s="270"/>
      <c r="M325" s="270"/>
      <c r="N325" s="270"/>
      <c r="O325" s="270"/>
      <c r="P325" s="270"/>
      <c r="Q325" s="270"/>
      <c r="R325" s="270"/>
      <c r="S325" s="270"/>
      <c r="T325" s="191" t="s">
        <v>2258</v>
      </c>
      <c r="U325" s="15">
        <v>1982</v>
      </c>
      <c r="V325" s="15">
        <v>0.04</v>
      </c>
      <c r="W325" s="21" t="s">
        <v>2260</v>
      </c>
    </row>
    <row r="326" spans="1:23" s="274" customFormat="1">
      <c r="A326" s="270"/>
      <c r="B326" s="21"/>
      <c r="C326" s="270"/>
      <c r="D326" s="270"/>
      <c r="E326" s="270"/>
      <c r="F326" s="270"/>
      <c r="G326" s="270"/>
      <c r="H326" s="270"/>
      <c r="I326" s="270"/>
      <c r="J326" s="270"/>
      <c r="K326" s="270"/>
      <c r="L326" s="270"/>
      <c r="M326" s="270"/>
      <c r="N326" s="270"/>
      <c r="O326" s="270"/>
      <c r="P326" s="270"/>
      <c r="Q326" s="270"/>
      <c r="R326" s="270"/>
      <c r="S326" s="270"/>
      <c r="T326" s="191" t="s">
        <v>2261</v>
      </c>
      <c r="U326" s="15">
        <v>1985</v>
      </c>
      <c r="V326" s="286">
        <v>0.18</v>
      </c>
      <c r="W326" s="21" t="s">
        <v>2262</v>
      </c>
    </row>
    <row r="327" spans="1:23" s="274" customFormat="1">
      <c r="A327" s="270"/>
      <c r="B327" s="21"/>
      <c r="C327" s="270"/>
      <c r="D327" s="270"/>
      <c r="E327" s="270"/>
      <c r="F327" s="270"/>
      <c r="G327" s="270"/>
      <c r="H327" s="270"/>
      <c r="I327" s="270"/>
      <c r="J327" s="270"/>
      <c r="K327" s="270"/>
      <c r="L327" s="270"/>
      <c r="M327" s="270"/>
      <c r="N327" s="270"/>
      <c r="O327" s="270"/>
      <c r="P327" s="270"/>
      <c r="Q327" s="270"/>
      <c r="R327" s="270"/>
      <c r="S327" s="270"/>
      <c r="T327" s="191" t="s">
        <v>2263</v>
      </c>
      <c r="U327" s="15">
        <v>1986</v>
      </c>
      <c r="V327" s="286">
        <v>0.2</v>
      </c>
      <c r="W327" s="21" t="s">
        <v>2264</v>
      </c>
    </row>
    <row r="328" spans="1:23" s="274" customFormat="1">
      <c r="A328" s="21" t="s">
        <v>2265</v>
      </c>
      <c r="B328" s="270"/>
      <c r="C328" s="270"/>
      <c r="D328" s="270"/>
      <c r="E328" s="270"/>
      <c r="F328" s="270"/>
      <c r="G328" s="270"/>
      <c r="H328" s="270"/>
      <c r="I328" s="270"/>
      <c r="J328" s="21" t="s">
        <v>393</v>
      </c>
      <c r="K328" s="270"/>
      <c r="L328" s="21" t="s">
        <v>58</v>
      </c>
      <c r="M328" s="270"/>
      <c r="N328" s="270"/>
      <c r="O328" s="270"/>
      <c r="P328" s="270"/>
      <c r="Q328" s="270"/>
      <c r="R328" s="270"/>
      <c r="S328" s="270"/>
      <c r="T328" s="21" t="s">
        <v>2266</v>
      </c>
      <c r="U328" s="21" t="s">
        <v>2198</v>
      </c>
      <c r="V328" s="15">
        <v>0.36</v>
      </c>
      <c r="W328" s="21" t="s">
        <v>430</v>
      </c>
    </row>
    <row r="329" spans="1:23" s="274" customFormat="1">
      <c r="A329" s="270"/>
      <c r="B329" s="21"/>
      <c r="C329" s="270"/>
      <c r="D329" s="270"/>
      <c r="E329" s="270"/>
      <c r="F329" s="270"/>
      <c r="G329" s="270"/>
      <c r="H329" s="270"/>
      <c r="I329" s="270"/>
      <c r="J329" s="270"/>
      <c r="K329" s="270"/>
      <c r="L329" s="270"/>
      <c r="M329" s="270"/>
      <c r="N329" s="270"/>
      <c r="O329" s="270"/>
      <c r="P329" s="270"/>
      <c r="Q329" s="270"/>
      <c r="R329" s="270"/>
      <c r="S329" s="270"/>
      <c r="T329" s="191" t="s">
        <v>2267</v>
      </c>
      <c r="U329" s="15">
        <v>1989</v>
      </c>
      <c r="V329" s="15">
        <v>0.09</v>
      </c>
      <c r="W329" s="21" t="s">
        <v>941</v>
      </c>
    </row>
    <row r="330" spans="1:23" s="274" customFormat="1">
      <c r="A330" s="270"/>
      <c r="B330" s="21"/>
      <c r="C330" s="270"/>
      <c r="D330" s="270"/>
      <c r="E330" s="270"/>
      <c r="F330" s="270"/>
      <c r="G330" s="270"/>
      <c r="H330" s="270"/>
      <c r="I330" s="270"/>
      <c r="J330" s="270"/>
      <c r="K330" s="270"/>
      <c r="L330" s="270"/>
      <c r="M330" s="270"/>
      <c r="N330" s="270"/>
      <c r="O330" s="270"/>
      <c r="P330" s="270"/>
      <c r="Q330" s="270"/>
      <c r="R330" s="270"/>
      <c r="S330" s="270"/>
      <c r="T330" s="191" t="s">
        <v>2267</v>
      </c>
      <c r="U330" s="15">
        <v>1989</v>
      </c>
      <c r="V330" s="15">
        <v>0.09</v>
      </c>
      <c r="W330" s="21" t="s">
        <v>941</v>
      </c>
    </row>
    <row r="331" spans="1:23" s="274" customFormat="1">
      <c r="A331" s="270"/>
      <c r="B331" s="270"/>
      <c r="C331" s="270"/>
      <c r="D331" s="270"/>
      <c r="E331" s="270"/>
      <c r="F331" s="270"/>
      <c r="G331" s="270"/>
      <c r="H331" s="270"/>
      <c r="I331" s="270"/>
      <c r="J331" s="270"/>
      <c r="K331" s="270"/>
      <c r="L331" s="270"/>
      <c r="M331" s="270"/>
      <c r="N331" s="270"/>
      <c r="O331" s="270"/>
      <c r="P331" s="270"/>
      <c r="Q331" s="270"/>
      <c r="R331" s="270"/>
      <c r="S331" s="270"/>
      <c r="T331" s="191" t="s">
        <v>2268</v>
      </c>
      <c r="U331" s="15">
        <v>1984</v>
      </c>
      <c r="V331" s="15">
        <v>0.08</v>
      </c>
      <c r="W331" s="21" t="s">
        <v>825</v>
      </c>
    </row>
    <row r="332" spans="1:23" s="274" customFormat="1">
      <c r="A332" s="270"/>
      <c r="B332" s="21"/>
      <c r="C332" s="270"/>
      <c r="D332" s="270"/>
      <c r="E332" s="270"/>
      <c r="F332" s="270"/>
      <c r="G332" s="270"/>
      <c r="H332" s="270"/>
      <c r="I332" s="270"/>
      <c r="J332" s="270"/>
      <c r="K332" s="270"/>
      <c r="L332" s="270"/>
      <c r="M332" s="270"/>
      <c r="N332" s="270"/>
      <c r="O332" s="270"/>
      <c r="P332" s="270"/>
      <c r="Q332" s="270"/>
      <c r="R332" s="270"/>
      <c r="S332" s="270"/>
      <c r="T332" s="191" t="s">
        <v>2269</v>
      </c>
      <c r="U332" s="15">
        <v>1984</v>
      </c>
      <c r="V332" s="15">
        <v>0.08</v>
      </c>
      <c r="W332" s="21" t="s">
        <v>941</v>
      </c>
    </row>
    <row r="333" spans="1:23" s="274" customFormat="1">
      <c r="A333" s="270"/>
      <c r="B333" s="21"/>
      <c r="C333" s="270"/>
      <c r="D333" s="270"/>
      <c r="E333" s="270"/>
      <c r="F333" s="270"/>
      <c r="G333" s="270"/>
      <c r="H333" s="270"/>
      <c r="I333" s="270"/>
      <c r="J333" s="270"/>
      <c r="K333" s="270"/>
      <c r="L333" s="270"/>
      <c r="M333" s="270"/>
      <c r="N333" s="270"/>
      <c r="O333" s="270"/>
      <c r="P333" s="270"/>
      <c r="Q333" s="270"/>
      <c r="R333" s="270"/>
      <c r="S333" s="270"/>
      <c r="T333" s="191" t="s">
        <v>2270</v>
      </c>
      <c r="U333" s="15">
        <v>1986</v>
      </c>
      <c r="V333" s="15">
        <v>0.17</v>
      </c>
      <c r="W333" s="21" t="s">
        <v>2271</v>
      </c>
    </row>
    <row r="334" spans="1:23" s="274" customFormat="1">
      <c r="A334" s="270"/>
      <c r="B334" s="281"/>
      <c r="C334" s="270"/>
      <c r="D334" s="270"/>
      <c r="E334" s="270"/>
      <c r="F334" s="270"/>
      <c r="G334" s="270"/>
      <c r="H334" s="270"/>
      <c r="I334" s="270"/>
      <c r="J334" s="270"/>
      <c r="K334" s="270"/>
      <c r="L334" s="270"/>
      <c r="M334" s="270"/>
      <c r="N334" s="270"/>
      <c r="O334" s="270"/>
      <c r="P334" s="270"/>
      <c r="Q334" s="270"/>
      <c r="R334" s="270"/>
      <c r="S334" s="270"/>
      <c r="T334" s="191" t="s">
        <v>2272</v>
      </c>
      <c r="U334" s="15">
        <v>1986</v>
      </c>
      <c r="V334" s="15">
        <v>0.17</v>
      </c>
      <c r="W334" s="21" t="s">
        <v>2271</v>
      </c>
    </row>
    <row r="335" spans="1:23" s="274" customFormat="1">
      <c r="A335" s="270"/>
      <c r="B335" s="21"/>
      <c r="C335" s="270"/>
      <c r="D335" s="270"/>
      <c r="E335" s="270"/>
      <c r="F335" s="270"/>
      <c r="G335" s="270"/>
      <c r="H335" s="270"/>
      <c r="I335" s="270"/>
      <c r="J335" s="270"/>
      <c r="K335" s="270"/>
      <c r="L335" s="270"/>
      <c r="M335" s="270"/>
      <c r="N335" s="270"/>
      <c r="O335" s="270"/>
      <c r="P335" s="270"/>
      <c r="Q335" s="270"/>
      <c r="R335" s="270"/>
      <c r="S335" s="270"/>
      <c r="T335" s="191" t="s">
        <v>2273</v>
      </c>
      <c r="U335" s="15">
        <v>1984</v>
      </c>
      <c r="V335" s="286">
        <v>0.11</v>
      </c>
      <c r="W335" s="21" t="s">
        <v>1485</v>
      </c>
    </row>
    <row r="336" spans="1:23" s="274" customFormat="1">
      <c r="A336" s="270"/>
      <c r="B336" s="21"/>
      <c r="C336" s="270"/>
      <c r="D336" s="270"/>
      <c r="E336" s="270"/>
      <c r="F336" s="270"/>
      <c r="G336" s="270"/>
      <c r="H336" s="270"/>
      <c r="I336" s="270"/>
      <c r="J336" s="270"/>
      <c r="K336" s="270"/>
      <c r="L336" s="270"/>
      <c r="M336" s="270"/>
      <c r="N336" s="270"/>
      <c r="O336" s="270"/>
      <c r="P336" s="270"/>
      <c r="Q336" s="270"/>
      <c r="R336" s="270"/>
      <c r="S336" s="270"/>
      <c r="T336" s="191" t="s">
        <v>2274</v>
      </c>
      <c r="U336" s="15">
        <v>1985</v>
      </c>
      <c r="V336" s="286">
        <v>0.22</v>
      </c>
      <c r="W336" s="21" t="s">
        <v>1485</v>
      </c>
    </row>
    <row r="337" spans="1:23" s="274" customFormat="1">
      <c r="A337" s="270"/>
      <c r="B337" s="21"/>
      <c r="C337" s="270"/>
      <c r="D337" s="270"/>
      <c r="E337" s="270"/>
      <c r="F337" s="270"/>
      <c r="G337" s="270"/>
      <c r="H337" s="270"/>
      <c r="I337" s="270"/>
      <c r="J337" s="270"/>
      <c r="K337" s="270"/>
      <c r="L337" s="270"/>
      <c r="M337" s="270"/>
      <c r="N337" s="270"/>
      <c r="O337" s="270"/>
      <c r="P337" s="270"/>
      <c r="Q337" s="270"/>
      <c r="R337" s="270"/>
      <c r="S337" s="270"/>
      <c r="T337" s="191" t="s">
        <v>2275</v>
      </c>
      <c r="U337" s="15">
        <v>1985</v>
      </c>
      <c r="V337" s="286">
        <v>0.18</v>
      </c>
      <c r="W337" s="21" t="s">
        <v>1485</v>
      </c>
    </row>
    <row r="338" spans="1:23" s="274" customFormat="1">
      <c r="A338" s="270"/>
      <c r="B338" s="21"/>
      <c r="C338" s="270"/>
      <c r="D338" s="270"/>
      <c r="E338" s="270"/>
      <c r="F338" s="270"/>
      <c r="G338" s="270"/>
      <c r="H338" s="270"/>
      <c r="I338" s="270"/>
      <c r="J338" s="270"/>
      <c r="K338" s="270"/>
      <c r="L338" s="270"/>
      <c r="M338" s="270"/>
      <c r="N338" s="270"/>
      <c r="O338" s="270"/>
      <c r="P338" s="270"/>
      <c r="Q338" s="270"/>
      <c r="R338" s="270"/>
      <c r="S338" s="270"/>
      <c r="T338" s="191" t="s">
        <v>2276</v>
      </c>
      <c r="U338" s="15">
        <v>1987</v>
      </c>
      <c r="V338" s="286">
        <v>0.1</v>
      </c>
      <c r="W338" s="21" t="s">
        <v>825</v>
      </c>
    </row>
    <row r="339" spans="1:23" s="274" customFormat="1">
      <c r="A339" s="270"/>
      <c r="B339" s="21"/>
      <c r="C339" s="270"/>
      <c r="D339" s="270"/>
      <c r="E339" s="270"/>
      <c r="F339" s="270"/>
      <c r="G339" s="270"/>
      <c r="H339" s="270"/>
      <c r="I339" s="270"/>
      <c r="J339" s="270"/>
      <c r="K339" s="270"/>
      <c r="L339" s="270"/>
      <c r="M339" s="270"/>
      <c r="N339" s="270"/>
      <c r="O339" s="270"/>
      <c r="P339" s="270"/>
      <c r="Q339" s="270"/>
      <c r="R339" s="270"/>
      <c r="S339" s="270"/>
      <c r="T339" s="191" t="s">
        <v>2762</v>
      </c>
      <c r="U339" s="15">
        <v>1987</v>
      </c>
      <c r="V339" s="286">
        <v>0.08</v>
      </c>
      <c r="W339" s="21" t="s">
        <v>825</v>
      </c>
    </row>
    <row r="340" spans="1:23" s="274" customFormat="1">
      <c r="A340" s="270"/>
      <c r="B340" s="21"/>
      <c r="C340" s="270"/>
      <c r="D340" s="270"/>
      <c r="E340" s="270"/>
      <c r="F340" s="270"/>
      <c r="G340" s="270"/>
      <c r="H340" s="270"/>
      <c r="I340" s="270"/>
      <c r="J340" s="270"/>
      <c r="K340" s="270"/>
      <c r="L340" s="270"/>
      <c r="M340" s="270"/>
      <c r="N340" s="270"/>
      <c r="O340" s="270"/>
      <c r="P340" s="270"/>
      <c r="Q340" s="270"/>
      <c r="R340" s="270"/>
      <c r="S340" s="270"/>
      <c r="T340" s="191" t="s">
        <v>2763</v>
      </c>
      <c r="U340" s="15">
        <v>1987</v>
      </c>
      <c r="V340" s="286">
        <v>0.04</v>
      </c>
      <c r="W340" s="21" t="s">
        <v>2277</v>
      </c>
    </row>
    <row r="341" spans="1:23" s="274" customFormat="1">
      <c r="A341" s="270"/>
      <c r="B341" s="21"/>
      <c r="C341" s="270"/>
      <c r="D341" s="270"/>
      <c r="E341" s="270"/>
      <c r="F341" s="270"/>
      <c r="G341" s="270"/>
      <c r="H341" s="270"/>
      <c r="I341" s="270"/>
      <c r="J341" s="270"/>
      <c r="K341" s="270"/>
      <c r="L341" s="270"/>
      <c r="M341" s="270"/>
      <c r="N341" s="270"/>
      <c r="O341" s="270"/>
      <c r="P341" s="270"/>
      <c r="Q341" s="270"/>
      <c r="R341" s="270"/>
      <c r="S341" s="270"/>
      <c r="T341" s="191" t="s">
        <v>2764</v>
      </c>
      <c r="U341" s="15">
        <v>1987</v>
      </c>
      <c r="V341" s="286">
        <v>7.0000000000000007E-2</v>
      </c>
      <c r="W341" s="21" t="s">
        <v>884</v>
      </c>
    </row>
    <row r="342" spans="1:23" s="274" customFormat="1">
      <c r="A342" s="270"/>
      <c r="B342" s="21"/>
      <c r="C342" s="270"/>
      <c r="D342" s="270"/>
      <c r="E342" s="270"/>
      <c r="F342" s="270"/>
      <c r="G342" s="270"/>
      <c r="H342" s="270"/>
      <c r="I342" s="270"/>
      <c r="J342" s="270"/>
      <c r="K342" s="270"/>
      <c r="L342" s="270"/>
      <c r="M342" s="270"/>
      <c r="N342" s="270"/>
      <c r="O342" s="270"/>
      <c r="P342" s="270"/>
      <c r="Q342" s="270"/>
      <c r="R342" s="270"/>
      <c r="S342" s="270"/>
      <c r="T342" s="191" t="s">
        <v>2765</v>
      </c>
      <c r="U342" s="15">
        <v>1987</v>
      </c>
      <c r="V342" s="15">
        <v>0.05</v>
      </c>
      <c r="W342" s="21" t="s">
        <v>884</v>
      </c>
    </row>
    <row r="343" spans="1:23" s="274" customFormat="1">
      <c r="A343" s="270"/>
      <c r="B343" s="21"/>
      <c r="C343" s="270"/>
      <c r="D343" s="270"/>
      <c r="E343" s="270"/>
      <c r="F343" s="270"/>
      <c r="G343" s="270"/>
      <c r="H343" s="270"/>
      <c r="I343" s="270"/>
      <c r="J343" s="270"/>
      <c r="K343" s="270"/>
      <c r="L343" s="270"/>
      <c r="M343" s="191" t="s">
        <v>2278</v>
      </c>
      <c r="N343" s="15">
        <v>2003</v>
      </c>
      <c r="O343" s="15">
        <v>0.28000000000000003</v>
      </c>
      <c r="P343" s="21" t="s">
        <v>2001</v>
      </c>
      <c r="Q343" s="15">
        <v>4</v>
      </c>
      <c r="R343" s="21"/>
      <c r="S343" s="15">
        <v>4</v>
      </c>
      <c r="T343" s="191" t="s">
        <v>2279</v>
      </c>
      <c r="U343" s="15">
        <v>1989</v>
      </c>
      <c r="V343" s="15">
        <v>0.28000000000000003</v>
      </c>
      <c r="W343" s="21" t="s">
        <v>825</v>
      </c>
    </row>
    <row r="344" spans="1:23" s="274" customFormat="1">
      <c r="A344" s="270"/>
      <c r="B344" s="21"/>
      <c r="C344" s="270"/>
      <c r="D344" s="270"/>
      <c r="E344" s="270"/>
      <c r="F344" s="270"/>
      <c r="G344" s="270"/>
      <c r="H344" s="270"/>
      <c r="I344" s="270"/>
      <c r="J344" s="270"/>
      <c r="K344" s="270"/>
      <c r="L344" s="270"/>
      <c r="M344" s="191" t="s">
        <v>2766</v>
      </c>
      <c r="N344" s="15">
        <v>2008</v>
      </c>
      <c r="O344" s="15">
        <v>0.5</v>
      </c>
      <c r="P344" s="21" t="s">
        <v>1966</v>
      </c>
      <c r="Q344" s="15">
        <v>14</v>
      </c>
      <c r="R344" s="21"/>
      <c r="S344" s="15">
        <v>14</v>
      </c>
      <c r="T344" s="191" t="s">
        <v>2280</v>
      </c>
      <c r="U344" s="15">
        <v>1990</v>
      </c>
      <c r="V344" s="15">
        <v>0.15</v>
      </c>
      <c r="W344" s="21" t="s">
        <v>1528</v>
      </c>
    </row>
    <row r="345" spans="1:23" s="274" customFormat="1">
      <c r="A345" s="270"/>
      <c r="B345" s="21"/>
      <c r="C345" s="270"/>
      <c r="D345" s="270"/>
      <c r="E345" s="270"/>
      <c r="F345" s="270"/>
      <c r="G345" s="270"/>
      <c r="H345" s="270"/>
      <c r="I345" s="270"/>
      <c r="J345" s="270"/>
      <c r="K345" s="270"/>
      <c r="L345" s="270"/>
      <c r="M345" s="270"/>
      <c r="N345" s="270"/>
      <c r="O345" s="270"/>
      <c r="P345" s="270"/>
      <c r="Q345" s="270"/>
      <c r="R345" s="270"/>
      <c r="S345" s="270"/>
      <c r="T345" s="191" t="s">
        <v>2281</v>
      </c>
      <c r="U345" s="15">
        <v>1987</v>
      </c>
      <c r="V345" s="15">
        <v>0.05</v>
      </c>
      <c r="W345" s="21" t="s">
        <v>2282</v>
      </c>
    </row>
    <row r="346" spans="1:23" s="274" customFormat="1">
      <c r="A346" s="270"/>
      <c r="B346" s="21"/>
      <c r="C346" s="270"/>
      <c r="D346" s="270"/>
      <c r="E346" s="270"/>
      <c r="F346" s="270"/>
      <c r="G346" s="270"/>
      <c r="H346" s="270"/>
      <c r="I346" s="270"/>
      <c r="J346" s="270"/>
      <c r="K346" s="270"/>
      <c r="L346" s="270"/>
      <c r="M346" s="270"/>
      <c r="N346" s="270"/>
      <c r="O346" s="270"/>
      <c r="P346" s="270"/>
      <c r="Q346" s="270"/>
      <c r="R346" s="270"/>
      <c r="S346" s="270"/>
      <c r="T346" s="191" t="s">
        <v>2283</v>
      </c>
      <c r="U346" s="15">
        <v>2011</v>
      </c>
      <c r="V346" s="15">
        <v>0.1</v>
      </c>
      <c r="W346" s="21" t="s">
        <v>2284</v>
      </c>
    </row>
    <row r="347" spans="1:23" s="274" customFormat="1">
      <c r="A347" s="270"/>
      <c r="B347" s="21"/>
      <c r="C347" s="270"/>
      <c r="D347" s="270"/>
      <c r="E347" s="270"/>
      <c r="F347" s="270"/>
      <c r="G347" s="270"/>
      <c r="H347" s="270"/>
      <c r="I347" s="270"/>
      <c r="J347" s="270"/>
      <c r="K347" s="270"/>
      <c r="L347" s="270"/>
      <c r="M347" s="270"/>
      <c r="N347" s="270"/>
      <c r="O347" s="270"/>
      <c r="P347" s="270"/>
      <c r="Q347" s="270"/>
      <c r="R347" s="270"/>
      <c r="S347" s="270"/>
      <c r="T347" s="191" t="s">
        <v>2285</v>
      </c>
      <c r="U347" s="15">
        <v>2011</v>
      </c>
      <c r="V347" s="15">
        <v>0.1</v>
      </c>
      <c r="W347" s="21" t="s">
        <v>2284</v>
      </c>
    </row>
    <row r="348" spans="1:23" s="274" customFormat="1">
      <c r="A348" s="270"/>
      <c r="B348" s="21"/>
      <c r="C348" s="270"/>
      <c r="D348" s="270"/>
      <c r="E348" s="270"/>
      <c r="F348" s="270"/>
      <c r="G348" s="270"/>
      <c r="H348" s="270"/>
      <c r="I348" s="270"/>
      <c r="J348" s="270"/>
      <c r="K348" s="270"/>
      <c r="L348" s="270"/>
      <c r="M348" s="270"/>
      <c r="N348" s="270"/>
      <c r="O348" s="270"/>
      <c r="P348" s="270"/>
      <c r="Q348" s="270"/>
      <c r="R348" s="270"/>
      <c r="S348" s="270"/>
      <c r="T348" s="191" t="s">
        <v>2286</v>
      </c>
      <c r="U348" s="15">
        <v>1987</v>
      </c>
      <c r="V348" s="15">
        <v>0.03</v>
      </c>
      <c r="W348" s="21" t="s">
        <v>2287</v>
      </c>
    </row>
    <row r="349" spans="1:23" s="274" customFormat="1">
      <c r="A349" s="21" t="s">
        <v>2288</v>
      </c>
      <c r="B349" s="21"/>
      <c r="C349" s="270"/>
      <c r="D349" s="270"/>
      <c r="E349" s="270"/>
      <c r="F349" s="270"/>
      <c r="G349" s="270"/>
      <c r="H349" s="270"/>
      <c r="I349" s="270"/>
      <c r="J349" s="21" t="s">
        <v>415</v>
      </c>
      <c r="K349" s="270"/>
      <c r="L349" s="21" t="s">
        <v>58</v>
      </c>
      <c r="M349" s="270"/>
      <c r="N349" s="270"/>
      <c r="O349" s="270"/>
      <c r="P349" s="270"/>
      <c r="Q349" s="270"/>
      <c r="R349" s="270"/>
      <c r="S349" s="270"/>
      <c r="T349" s="21" t="s">
        <v>2289</v>
      </c>
      <c r="U349" s="21" t="s">
        <v>2290</v>
      </c>
      <c r="V349" s="15">
        <v>1.2</v>
      </c>
      <c r="W349" s="21" t="s">
        <v>783</v>
      </c>
    </row>
    <row r="350" spans="1:23" s="274" customFormat="1" ht="38.25">
      <c r="A350" s="270"/>
      <c r="B350" s="21"/>
      <c r="C350" s="270"/>
      <c r="D350" s="270"/>
      <c r="E350" s="270"/>
      <c r="F350" s="270"/>
      <c r="G350" s="270"/>
      <c r="H350" s="270"/>
      <c r="I350" s="270"/>
      <c r="J350" s="270"/>
      <c r="K350" s="270"/>
      <c r="L350" s="270"/>
      <c r="M350" s="21" t="s">
        <v>2767</v>
      </c>
      <c r="N350" s="15">
        <v>2004</v>
      </c>
      <c r="O350" s="15">
        <v>0.25</v>
      </c>
      <c r="P350" s="21" t="s">
        <v>1963</v>
      </c>
      <c r="Q350" s="15">
        <v>3</v>
      </c>
      <c r="R350" s="21"/>
      <c r="S350" s="15">
        <v>3</v>
      </c>
      <c r="T350" s="191" t="s">
        <v>2768</v>
      </c>
      <c r="U350" s="15">
        <v>1996</v>
      </c>
      <c r="V350" s="15">
        <v>0.06</v>
      </c>
      <c r="W350" s="21" t="s">
        <v>2291</v>
      </c>
    </row>
    <row r="351" spans="1:23" s="274" customFormat="1" ht="25.5">
      <c r="A351" s="270"/>
      <c r="B351" s="21"/>
      <c r="C351" s="270"/>
      <c r="D351" s="270"/>
      <c r="E351" s="270"/>
      <c r="F351" s="270"/>
      <c r="G351" s="270"/>
      <c r="H351" s="270"/>
      <c r="I351" s="270"/>
      <c r="J351" s="270"/>
      <c r="K351" s="270"/>
      <c r="L351" s="270"/>
      <c r="M351" s="21" t="s">
        <v>2292</v>
      </c>
      <c r="N351" s="15">
        <v>2007</v>
      </c>
      <c r="O351" s="15">
        <v>0.24</v>
      </c>
      <c r="P351" s="21" t="s">
        <v>2001</v>
      </c>
      <c r="Q351" s="15">
        <v>8</v>
      </c>
      <c r="R351" s="21"/>
      <c r="S351" s="15">
        <v>8</v>
      </c>
      <c r="T351" s="191" t="s">
        <v>2769</v>
      </c>
      <c r="U351" s="15">
        <v>1991</v>
      </c>
      <c r="V351" s="15">
        <v>0.1</v>
      </c>
      <c r="W351" s="21" t="s">
        <v>1335</v>
      </c>
    </row>
    <row r="352" spans="1:23" s="274" customFormat="1">
      <c r="A352" s="270"/>
      <c r="B352" s="270"/>
      <c r="C352" s="270"/>
      <c r="D352" s="270"/>
      <c r="E352" s="270"/>
      <c r="F352" s="270"/>
      <c r="G352" s="270"/>
      <c r="H352" s="270"/>
      <c r="I352" s="270"/>
      <c r="J352" s="270"/>
      <c r="K352" s="270"/>
      <c r="L352" s="270"/>
      <c r="M352" s="191" t="s">
        <v>2293</v>
      </c>
      <c r="N352" s="15">
        <v>2013</v>
      </c>
      <c r="O352" s="15">
        <v>0.16</v>
      </c>
      <c r="P352" s="21" t="s">
        <v>2294</v>
      </c>
      <c r="Q352" s="693" t="s">
        <v>2295</v>
      </c>
      <c r="R352" s="21"/>
      <c r="S352" s="693" t="s">
        <v>2295</v>
      </c>
      <c r="T352" s="191" t="s">
        <v>2770</v>
      </c>
      <c r="U352" s="15">
        <v>1991</v>
      </c>
      <c r="V352" s="15">
        <v>0.1</v>
      </c>
      <c r="W352" s="21" t="s">
        <v>902</v>
      </c>
    </row>
    <row r="353" spans="1:23" s="274" customFormat="1">
      <c r="A353" s="270"/>
      <c r="B353" s="21"/>
      <c r="C353" s="270"/>
      <c r="D353" s="270"/>
      <c r="E353" s="270"/>
      <c r="F353" s="270"/>
      <c r="G353" s="270"/>
      <c r="H353" s="270"/>
      <c r="I353" s="270"/>
      <c r="J353" s="270"/>
      <c r="K353" s="270"/>
      <c r="L353" s="270"/>
      <c r="M353" s="191" t="s">
        <v>2296</v>
      </c>
      <c r="N353" s="15">
        <v>2013</v>
      </c>
      <c r="O353" s="15">
        <v>0.16</v>
      </c>
      <c r="P353" s="21" t="s">
        <v>2294</v>
      </c>
      <c r="Q353" s="693"/>
      <c r="R353" s="21"/>
      <c r="S353" s="693"/>
      <c r="T353" s="191" t="s">
        <v>2771</v>
      </c>
      <c r="U353" s="15">
        <v>1991</v>
      </c>
      <c r="V353" s="15">
        <v>0.14000000000000001</v>
      </c>
      <c r="W353" s="21" t="s">
        <v>902</v>
      </c>
    </row>
    <row r="354" spans="1:23" s="274" customFormat="1">
      <c r="A354" s="270"/>
      <c r="B354" s="281"/>
      <c r="C354" s="270"/>
      <c r="D354" s="270"/>
      <c r="E354" s="270"/>
      <c r="F354" s="270"/>
      <c r="G354" s="270"/>
      <c r="H354" s="270"/>
      <c r="I354" s="270"/>
      <c r="J354" s="270"/>
      <c r="K354" s="270"/>
      <c r="L354" s="270"/>
      <c r="M354" s="270"/>
      <c r="N354" s="270"/>
      <c r="O354" s="270"/>
      <c r="P354" s="270"/>
      <c r="Q354" s="270"/>
      <c r="R354" s="270"/>
      <c r="S354" s="270"/>
      <c r="T354" s="191" t="s">
        <v>2772</v>
      </c>
      <c r="U354" s="15">
        <v>1991</v>
      </c>
      <c r="V354" s="15">
        <v>0.14000000000000001</v>
      </c>
      <c r="W354" s="21" t="s">
        <v>1335</v>
      </c>
    </row>
    <row r="355" spans="1:23" s="274" customFormat="1">
      <c r="A355" s="270"/>
      <c r="B355" s="21"/>
      <c r="C355" s="270"/>
      <c r="D355" s="270"/>
      <c r="E355" s="270"/>
      <c r="F355" s="270"/>
      <c r="G355" s="270"/>
      <c r="H355" s="270"/>
      <c r="I355" s="270"/>
      <c r="J355" s="270"/>
      <c r="K355" s="270"/>
      <c r="L355" s="270"/>
      <c r="M355" s="270"/>
      <c r="N355" s="270"/>
      <c r="O355" s="270"/>
      <c r="P355" s="270"/>
      <c r="Q355" s="270"/>
      <c r="R355" s="270"/>
      <c r="S355" s="270"/>
      <c r="T355" s="191" t="s">
        <v>2773</v>
      </c>
      <c r="U355" s="15">
        <v>1991</v>
      </c>
      <c r="V355" s="15">
        <v>7.0000000000000007E-2</v>
      </c>
      <c r="W355" s="21" t="s">
        <v>2297</v>
      </c>
    </row>
    <row r="356" spans="1:23" s="274" customFormat="1">
      <c r="A356" s="270"/>
      <c r="B356" s="21"/>
      <c r="C356" s="270"/>
      <c r="D356" s="270"/>
      <c r="E356" s="270"/>
      <c r="F356" s="270"/>
      <c r="G356" s="270"/>
      <c r="H356" s="270"/>
      <c r="I356" s="270"/>
      <c r="J356" s="270"/>
      <c r="K356" s="270"/>
      <c r="L356" s="270"/>
      <c r="M356" s="270"/>
      <c r="N356" s="270"/>
      <c r="O356" s="270"/>
      <c r="P356" s="270"/>
      <c r="Q356" s="270"/>
      <c r="R356" s="270"/>
      <c r="S356" s="270"/>
      <c r="T356" s="191" t="s">
        <v>2774</v>
      </c>
      <c r="U356" s="15">
        <v>1991</v>
      </c>
      <c r="V356" s="15">
        <v>0.04</v>
      </c>
      <c r="W356" s="21" t="s">
        <v>1916</v>
      </c>
    </row>
    <row r="357" spans="1:23" s="274" customFormat="1">
      <c r="A357" s="270"/>
      <c r="B357" s="21"/>
      <c r="C357" s="270"/>
      <c r="D357" s="270"/>
      <c r="E357" s="270"/>
      <c r="F357" s="270"/>
      <c r="G357" s="270"/>
      <c r="H357" s="270"/>
      <c r="I357" s="270"/>
      <c r="J357" s="270"/>
      <c r="K357" s="270"/>
      <c r="L357" s="270"/>
      <c r="M357" s="270"/>
      <c r="N357" s="270"/>
      <c r="O357" s="270"/>
      <c r="P357" s="270"/>
      <c r="Q357" s="270"/>
      <c r="R357" s="270"/>
      <c r="S357" s="270"/>
      <c r="T357" s="191" t="s">
        <v>2775</v>
      </c>
      <c r="U357" s="15">
        <v>2003</v>
      </c>
      <c r="V357" s="15">
        <v>0.2</v>
      </c>
      <c r="W357" s="21" t="s">
        <v>2298</v>
      </c>
    </row>
    <row r="358" spans="1:23" s="274" customFormat="1">
      <c r="A358" s="270"/>
      <c r="B358" s="21"/>
      <c r="C358" s="270"/>
      <c r="D358" s="270"/>
      <c r="E358" s="270"/>
      <c r="F358" s="270"/>
      <c r="G358" s="270"/>
      <c r="H358" s="270"/>
      <c r="I358" s="270"/>
      <c r="J358" s="270"/>
      <c r="K358" s="270"/>
      <c r="L358" s="270"/>
      <c r="M358" s="270"/>
      <c r="N358" s="270"/>
      <c r="O358" s="270"/>
      <c r="P358" s="270"/>
      <c r="Q358" s="270"/>
      <c r="R358" s="270"/>
      <c r="S358" s="270"/>
      <c r="T358" s="191" t="s">
        <v>2775</v>
      </c>
      <c r="U358" s="15">
        <v>2003</v>
      </c>
      <c r="V358" s="15">
        <v>0.2</v>
      </c>
      <c r="W358" s="21" t="s">
        <v>2298</v>
      </c>
    </row>
    <row r="359" spans="1:23" s="274" customFormat="1">
      <c r="A359" s="21" t="s">
        <v>2299</v>
      </c>
      <c r="B359" s="283" t="s">
        <v>2300</v>
      </c>
      <c r="C359" s="270"/>
      <c r="D359" s="270"/>
      <c r="E359" s="270"/>
      <c r="F359" s="270"/>
      <c r="G359" s="270"/>
      <c r="H359" s="270"/>
      <c r="I359" s="270"/>
      <c r="J359" s="21" t="s">
        <v>2301</v>
      </c>
      <c r="K359" s="270"/>
      <c r="L359" s="270"/>
      <c r="M359" s="270"/>
      <c r="N359" s="270"/>
      <c r="O359" s="270"/>
      <c r="P359" s="270"/>
      <c r="Q359" s="270"/>
      <c r="R359" s="270"/>
      <c r="S359" s="270"/>
      <c r="T359" s="21" t="s">
        <v>2302</v>
      </c>
      <c r="U359" s="21" t="s">
        <v>749</v>
      </c>
      <c r="V359" s="15">
        <v>1.5</v>
      </c>
      <c r="W359" s="21" t="s">
        <v>783</v>
      </c>
    </row>
    <row r="360" spans="1:23" s="274" customFormat="1" ht="25.5">
      <c r="A360" s="21" t="s">
        <v>2303</v>
      </c>
      <c r="B360" s="270"/>
      <c r="C360" s="270"/>
      <c r="D360" s="270"/>
      <c r="E360" s="270"/>
      <c r="F360" s="270"/>
      <c r="G360" s="270"/>
      <c r="H360" s="270"/>
      <c r="I360" s="270"/>
      <c r="J360" s="21" t="s">
        <v>163</v>
      </c>
      <c r="K360" s="270"/>
      <c r="L360" s="21" t="s">
        <v>2195</v>
      </c>
      <c r="M360" s="270"/>
      <c r="N360" s="270"/>
      <c r="O360" s="270"/>
      <c r="P360" s="270"/>
      <c r="Q360" s="270"/>
      <c r="R360" s="270"/>
      <c r="S360" s="270"/>
      <c r="T360" s="21" t="s">
        <v>2304</v>
      </c>
      <c r="U360" s="21" t="s">
        <v>749</v>
      </c>
      <c r="V360" s="15">
        <v>1.4</v>
      </c>
      <c r="W360" s="21" t="s">
        <v>783</v>
      </c>
    </row>
    <row r="361" spans="1:23" s="274" customFormat="1">
      <c r="A361" s="270"/>
      <c r="B361" s="21"/>
      <c r="C361" s="270"/>
      <c r="D361" s="270"/>
      <c r="E361" s="270"/>
      <c r="F361" s="270"/>
      <c r="G361" s="270"/>
      <c r="H361" s="270"/>
      <c r="I361" s="270"/>
      <c r="J361" s="270"/>
      <c r="K361" s="270"/>
      <c r="L361" s="270"/>
      <c r="M361" s="191" t="s">
        <v>2776</v>
      </c>
      <c r="N361" s="15">
        <v>2003</v>
      </c>
      <c r="O361" s="15">
        <v>0.5</v>
      </c>
      <c r="P361" s="21" t="s">
        <v>1963</v>
      </c>
      <c r="Q361" s="15">
        <v>6</v>
      </c>
      <c r="R361" s="21"/>
      <c r="S361" s="15">
        <v>6</v>
      </c>
      <c r="T361" s="21" t="s">
        <v>2305</v>
      </c>
      <c r="U361" s="21"/>
      <c r="V361" s="15"/>
      <c r="W361" s="21"/>
    </row>
    <row r="362" spans="1:23" s="274" customFormat="1">
      <c r="A362" s="21"/>
      <c r="B362" s="281"/>
      <c r="C362" s="270"/>
      <c r="D362" s="270"/>
      <c r="E362" s="270"/>
      <c r="F362" s="270"/>
      <c r="G362" s="270"/>
      <c r="H362" s="270"/>
      <c r="I362" s="270"/>
      <c r="J362" s="270"/>
      <c r="K362" s="270"/>
      <c r="L362" s="270"/>
      <c r="M362" s="270"/>
      <c r="N362" s="270"/>
      <c r="O362" s="270"/>
      <c r="P362" s="270"/>
      <c r="Q362" s="270"/>
      <c r="R362" s="270"/>
      <c r="S362" s="270"/>
      <c r="T362" s="21" t="s">
        <v>2306</v>
      </c>
      <c r="U362" s="21"/>
      <c r="V362" s="15"/>
      <c r="W362" s="21"/>
    </row>
    <row r="363" spans="1:23" s="274" customFormat="1">
      <c r="A363" s="270"/>
      <c r="B363" s="281"/>
      <c r="C363" s="270"/>
      <c r="D363" s="270"/>
      <c r="E363" s="270"/>
      <c r="F363" s="270"/>
      <c r="G363" s="270"/>
      <c r="H363" s="270"/>
      <c r="I363" s="270"/>
      <c r="J363" s="270"/>
      <c r="K363" s="270"/>
      <c r="L363" s="270"/>
      <c r="M363" s="270"/>
      <c r="N363" s="270"/>
      <c r="O363" s="270"/>
      <c r="P363" s="270"/>
      <c r="Q363" s="270"/>
      <c r="R363" s="270"/>
      <c r="S363" s="270"/>
      <c r="T363" s="191" t="s">
        <v>2307</v>
      </c>
      <c r="U363" s="21"/>
      <c r="V363" s="15"/>
      <c r="W363" s="21"/>
    </row>
    <row r="364" spans="1:23" s="274" customFormat="1">
      <c r="A364" s="21"/>
      <c r="B364" s="283"/>
      <c r="C364" s="270"/>
      <c r="D364" s="270"/>
      <c r="E364" s="270"/>
      <c r="F364" s="270"/>
      <c r="G364" s="270"/>
      <c r="H364" s="270"/>
      <c r="I364" s="270"/>
      <c r="J364" s="270"/>
      <c r="K364" s="270"/>
      <c r="L364" s="270"/>
      <c r="M364" s="270"/>
      <c r="N364" s="270"/>
      <c r="O364" s="270"/>
      <c r="P364" s="270"/>
      <c r="Q364" s="270"/>
      <c r="R364" s="270"/>
      <c r="S364" s="270"/>
      <c r="T364" s="191" t="s">
        <v>2308</v>
      </c>
      <c r="U364" s="21"/>
      <c r="V364" s="15"/>
      <c r="W364" s="21"/>
    </row>
    <row r="365" spans="1:23" s="274" customFormat="1">
      <c r="A365" s="270"/>
      <c r="B365" s="270"/>
      <c r="C365" s="270"/>
      <c r="D365" s="270"/>
      <c r="E365" s="270"/>
      <c r="F365" s="270"/>
      <c r="G365" s="270"/>
      <c r="H365" s="270"/>
      <c r="I365" s="270"/>
      <c r="J365" s="270"/>
      <c r="K365" s="270"/>
      <c r="L365" s="270"/>
      <c r="M365" s="270"/>
      <c r="N365" s="270"/>
      <c r="O365" s="270"/>
      <c r="P365" s="270"/>
      <c r="Q365" s="270"/>
      <c r="R365" s="270"/>
      <c r="S365" s="270"/>
      <c r="T365" s="21" t="s">
        <v>2309</v>
      </c>
      <c r="U365" s="21"/>
      <c r="V365" s="15"/>
      <c r="W365" s="21"/>
    </row>
    <row r="366" spans="1:23" s="274" customFormat="1">
      <c r="A366" s="21"/>
      <c r="B366" s="270"/>
      <c r="C366" s="270"/>
      <c r="D366" s="270"/>
      <c r="E366" s="270"/>
      <c r="F366" s="270"/>
      <c r="G366" s="270"/>
      <c r="H366" s="270"/>
      <c r="I366" s="270"/>
      <c r="J366" s="270"/>
      <c r="K366" s="270"/>
      <c r="L366" s="270"/>
      <c r="M366" s="270"/>
      <c r="N366" s="270"/>
      <c r="O366" s="270"/>
      <c r="P366" s="270"/>
      <c r="Q366" s="270"/>
      <c r="R366" s="270"/>
      <c r="S366" s="270"/>
      <c r="T366" s="21" t="s">
        <v>2310</v>
      </c>
      <c r="U366" s="21"/>
      <c r="V366" s="15"/>
      <c r="W366" s="21"/>
    </row>
    <row r="367" spans="1:23" s="274" customFormat="1">
      <c r="A367" s="270"/>
      <c r="B367" s="21"/>
      <c r="C367" s="270"/>
      <c r="D367" s="270"/>
      <c r="E367" s="270"/>
      <c r="F367" s="270"/>
      <c r="G367" s="270"/>
      <c r="H367" s="270"/>
      <c r="I367" s="270"/>
      <c r="J367" s="270"/>
      <c r="K367" s="270"/>
      <c r="L367" s="270"/>
      <c r="M367" s="270"/>
      <c r="N367" s="270"/>
      <c r="O367" s="270"/>
      <c r="P367" s="270"/>
      <c r="Q367" s="270"/>
      <c r="R367" s="270"/>
      <c r="S367" s="270"/>
      <c r="T367" s="21" t="s">
        <v>2311</v>
      </c>
      <c r="U367" s="21"/>
      <c r="V367" s="15"/>
      <c r="W367" s="21"/>
    </row>
    <row r="368" spans="1:23" s="274" customFormat="1">
      <c r="A368" s="21"/>
      <c r="B368" s="270"/>
      <c r="C368" s="270"/>
      <c r="D368" s="270"/>
      <c r="E368" s="270"/>
      <c r="F368" s="270"/>
      <c r="G368" s="270"/>
      <c r="H368" s="270"/>
      <c r="I368" s="270"/>
      <c r="J368" s="270"/>
      <c r="K368" s="270"/>
      <c r="L368" s="270"/>
      <c r="M368" s="270"/>
      <c r="N368" s="270"/>
      <c r="O368" s="270"/>
      <c r="P368" s="270"/>
      <c r="Q368" s="270"/>
      <c r="R368" s="270"/>
      <c r="S368" s="270"/>
      <c r="T368" s="21" t="s">
        <v>2312</v>
      </c>
      <c r="U368" s="21"/>
      <c r="V368" s="15"/>
      <c r="W368" s="21"/>
    </row>
    <row r="369" spans="1:23" s="274" customFormat="1">
      <c r="A369" s="21" t="s">
        <v>1926</v>
      </c>
      <c r="B369" s="21"/>
      <c r="C369" s="270"/>
      <c r="D369" s="270"/>
      <c r="E369" s="270"/>
      <c r="F369" s="270"/>
      <c r="G369" s="270"/>
      <c r="H369" s="270"/>
      <c r="I369" s="270"/>
      <c r="J369" s="270"/>
      <c r="K369" s="270"/>
      <c r="L369" s="270"/>
      <c r="M369" s="270"/>
      <c r="N369" s="270"/>
      <c r="O369" s="270"/>
      <c r="P369" s="270"/>
      <c r="Q369" s="270"/>
      <c r="R369" s="270"/>
      <c r="S369" s="270"/>
      <c r="T369" s="21" t="s">
        <v>2313</v>
      </c>
      <c r="U369" s="21"/>
      <c r="V369" s="15"/>
      <c r="W369" s="21"/>
    </row>
    <row r="370" spans="1:23" s="274" customFormat="1">
      <c r="A370" s="270"/>
      <c r="B370" s="21"/>
      <c r="C370" s="270"/>
      <c r="D370" s="270"/>
      <c r="E370" s="270"/>
      <c r="F370" s="270"/>
      <c r="G370" s="270"/>
      <c r="H370" s="270"/>
      <c r="I370" s="270"/>
      <c r="J370" s="270"/>
      <c r="K370" s="270"/>
      <c r="L370" s="270"/>
      <c r="M370" s="270"/>
      <c r="N370" s="270"/>
      <c r="O370" s="270"/>
      <c r="P370" s="270"/>
      <c r="Q370" s="270"/>
      <c r="R370" s="270"/>
      <c r="S370" s="270"/>
      <c r="T370" s="21" t="s">
        <v>2314</v>
      </c>
      <c r="U370" s="21"/>
      <c r="V370" s="15">
        <v>0.01</v>
      </c>
      <c r="W370" s="21" t="s">
        <v>2315</v>
      </c>
    </row>
    <row r="371" spans="1:23" s="274" customFormat="1">
      <c r="A371" s="21"/>
      <c r="B371" s="21"/>
      <c r="C371" s="270"/>
      <c r="D371" s="270"/>
      <c r="E371" s="270"/>
      <c r="F371" s="270"/>
      <c r="G371" s="270"/>
      <c r="H371" s="270"/>
      <c r="I371" s="270"/>
      <c r="J371" s="270"/>
      <c r="K371" s="270"/>
      <c r="L371" s="270"/>
      <c r="M371" s="270"/>
      <c r="N371" s="270"/>
      <c r="O371" s="270"/>
      <c r="P371" s="270"/>
      <c r="Q371" s="270"/>
      <c r="R371" s="270"/>
      <c r="S371" s="270"/>
      <c r="T371" s="21" t="s">
        <v>2316</v>
      </c>
      <c r="U371" s="21"/>
      <c r="V371" s="15"/>
      <c r="W371" s="21"/>
    </row>
    <row r="372" spans="1:23" s="274" customFormat="1">
      <c r="A372" s="270"/>
      <c r="B372" s="21"/>
      <c r="C372" s="270"/>
      <c r="D372" s="270"/>
      <c r="E372" s="270"/>
      <c r="F372" s="270"/>
      <c r="G372" s="270"/>
      <c r="H372" s="270"/>
      <c r="I372" s="270"/>
      <c r="J372" s="270"/>
      <c r="K372" s="270"/>
      <c r="L372" s="270"/>
      <c r="M372" s="270"/>
      <c r="N372" s="270"/>
      <c r="O372" s="270"/>
      <c r="P372" s="270"/>
      <c r="Q372" s="270"/>
      <c r="R372" s="270"/>
      <c r="S372" s="270"/>
      <c r="T372" s="21" t="s">
        <v>2317</v>
      </c>
      <c r="U372" s="21"/>
      <c r="V372" s="15"/>
      <c r="W372" s="21"/>
    </row>
    <row r="373" spans="1:23" s="274" customFormat="1">
      <c r="A373" s="21"/>
      <c r="B373" s="21"/>
      <c r="C373" s="270"/>
      <c r="D373" s="270"/>
      <c r="E373" s="270"/>
      <c r="F373" s="270"/>
      <c r="G373" s="270"/>
      <c r="H373" s="270"/>
      <c r="I373" s="270"/>
      <c r="J373" s="270"/>
      <c r="K373" s="270"/>
      <c r="L373" s="270"/>
      <c r="M373" s="270"/>
      <c r="N373" s="270"/>
      <c r="O373" s="270"/>
      <c r="P373" s="270"/>
      <c r="Q373" s="270"/>
      <c r="R373" s="270"/>
      <c r="S373" s="270"/>
      <c r="T373" s="191" t="s">
        <v>2318</v>
      </c>
      <c r="U373" s="21"/>
      <c r="V373" s="21"/>
      <c r="W373" s="21"/>
    </row>
    <row r="374" spans="1:23" s="274" customFormat="1">
      <c r="A374" s="21" t="s">
        <v>2319</v>
      </c>
      <c r="B374" s="21"/>
      <c r="C374" s="21" t="s">
        <v>2088</v>
      </c>
      <c r="D374" s="21" t="s">
        <v>2320</v>
      </c>
      <c r="E374" s="15">
        <v>0.5</v>
      </c>
      <c r="F374" s="21" t="s">
        <v>2321</v>
      </c>
      <c r="G374" s="15">
        <v>6</v>
      </c>
      <c r="H374" s="21"/>
      <c r="I374" s="15">
        <v>6</v>
      </c>
      <c r="J374" s="21" t="s">
        <v>2322</v>
      </c>
      <c r="K374" s="270"/>
      <c r="L374" s="21" t="s">
        <v>100</v>
      </c>
      <c r="M374" s="270"/>
      <c r="N374" s="270"/>
      <c r="O374" s="270"/>
      <c r="P374" s="270"/>
      <c r="Q374" s="270"/>
      <c r="R374" s="270"/>
      <c r="S374" s="270"/>
      <c r="T374" s="270"/>
      <c r="U374" s="270"/>
      <c r="V374" s="270"/>
      <c r="W374" s="270"/>
    </row>
    <row r="375" spans="1:23" s="274" customFormat="1">
      <c r="A375" s="21" t="s">
        <v>2323</v>
      </c>
      <c r="B375" s="21"/>
      <c r="C375" s="21" t="s">
        <v>2088</v>
      </c>
      <c r="D375" s="21" t="s">
        <v>2324</v>
      </c>
      <c r="E375" s="15">
        <v>0.56000000000000005</v>
      </c>
      <c r="F375" s="21" t="s">
        <v>2321</v>
      </c>
      <c r="G375" s="15">
        <v>8</v>
      </c>
      <c r="H375" s="21"/>
      <c r="I375" s="15">
        <v>8</v>
      </c>
      <c r="J375" s="21" t="s">
        <v>2325</v>
      </c>
      <c r="K375" s="270"/>
      <c r="L375" s="21" t="s">
        <v>100</v>
      </c>
      <c r="M375" s="270"/>
      <c r="N375" s="270"/>
      <c r="O375" s="270"/>
      <c r="P375" s="270"/>
      <c r="Q375" s="270"/>
      <c r="R375" s="270"/>
      <c r="S375" s="270"/>
      <c r="T375" s="270"/>
      <c r="U375" s="270"/>
      <c r="V375" s="270"/>
      <c r="W375" s="270"/>
    </row>
    <row r="376" spans="1:23" s="274" customFormat="1">
      <c r="A376" s="21" t="s">
        <v>2326</v>
      </c>
      <c r="B376" s="21"/>
      <c r="C376" s="21" t="s">
        <v>2088</v>
      </c>
      <c r="D376" s="21" t="s">
        <v>2327</v>
      </c>
      <c r="E376" s="15">
        <v>0.77</v>
      </c>
      <c r="F376" s="21" t="s">
        <v>2321</v>
      </c>
      <c r="G376" s="15">
        <v>11</v>
      </c>
      <c r="H376" s="21"/>
      <c r="I376" s="15">
        <v>11</v>
      </c>
      <c r="J376" s="21" t="s">
        <v>2328</v>
      </c>
      <c r="K376" s="270"/>
      <c r="L376" s="21" t="s">
        <v>100</v>
      </c>
      <c r="M376" s="270"/>
      <c r="N376" s="270"/>
      <c r="O376" s="270"/>
      <c r="P376" s="270"/>
      <c r="Q376" s="270"/>
      <c r="R376" s="270"/>
      <c r="S376" s="270"/>
      <c r="T376" s="270"/>
      <c r="U376" s="270"/>
      <c r="V376" s="270"/>
      <c r="W376" s="270"/>
    </row>
    <row r="377" spans="1:23" s="274" customFormat="1">
      <c r="A377" s="21" t="s">
        <v>2329</v>
      </c>
      <c r="B377" s="21"/>
      <c r="C377" s="21" t="s">
        <v>2088</v>
      </c>
      <c r="D377" s="21" t="s">
        <v>2330</v>
      </c>
      <c r="E377" s="15">
        <v>0.56000000000000005</v>
      </c>
      <c r="F377" s="21" t="s">
        <v>2321</v>
      </c>
      <c r="G377" s="15">
        <v>8</v>
      </c>
      <c r="H377" s="21"/>
      <c r="I377" s="15">
        <v>8</v>
      </c>
      <c r="J377" s="21" t="s">
        <v>2331</v>
      </c>
      <c r="K377" s="270"/>
      <c r="L377" s="21" t="s">
        <v>547</v>
      </c>
      <c r="M377" s="270"/>
      <c r="N377" s="270"/>
      <c r="O377" s="270"/>
      <c r="P377" s="270"/>
      <c r="Q377" s="270"/>
      <c r="R377" s="270"/>
      <c r="S377" s="270"/>
      <c r="T377" s="270"/>
      <c r="U377" s="270"/>
      <c r="V377" s="270"/>
      <c r="W377" s="270"/>
    </row>
    <row r="378" spans="1:23" s="274" customFormat="1">
      <c r="A378" s="270"/>
      <c r="B378" s="21"/>
      <c r="C378" s="21" t="s">
        <v>2088</v>
      </c>
      <c r="D378" s="21" t="s">
        <v>2332</v>
      </c>
      <c r="E378" s="15">
        <v>0.63</v>
      </c>
      <c r="F378" s="21" t="s">
        <v>2321</v>
      </c>
      <c r="G378" s="15">
        <v>8</v>
      </c>
      <c r="H378" s="21"/>
      <c r="I378" s="15">
        <v>8</v>
      </c>
      <c r="J378" s="21"/>
      <c r="K378" s="270"/>
      <c r="L378" s="21"/>
      <c r="M378" s="270"/>
      <c r="N378" s="270"/>
      <c r="O378" s="270"/>
      <c r="P378" s="270"/>
      <c r="Q378" s="270"/>
      <c r="R378" s="270"/>
      <c r="S378" s="270"/>
      <c r="T378" s="270"/>
      <c r="U378" s="270"/>
      <c r="V378" s="270"/>
      <c r="W378" s="270"/>
    </row>
    <row r="379" spans="1:23" s="274" customFormat="1">
      <c r="A379" s="21" t="s">
        <v>2333</v>
      </c>
      <c r="B379" s="270"/>
      <c r="C379" s="21" t="s">
        <v>2088</v>
      </c>
      <c r="D379" s="21" t="s">
        <v>2334</v>
      </c>
      <c r="E379" s="15">
        <v>0.77</v>
      </c>
      <c r="F379" s="21" t="s">
        <v>2321</v>
      </c>
      <c r="G379" s="15">
        <v>10</v>
      </c>
      <c r="H379" s="21"/>
      <c r="I379" s="15">
        <v>10</v>
      </c>
      <c r="J379" s="21" t="s">
        <v>2335</v>
      </c>
      <c r="K379" s="270"/>
      <c r="L379" s="21" t="s">
        <v>100</v>
      </c>
      <c r="M379" s="270"/>
      <c r="N379" s="270"/>
      <c r="O379" s="270"/>
      <c r="P379" s="270"/>
      <c r="Q379" s="270"/>
      <c r="R379" s="270"/>
      <c r="S379" s="270"/>
      <c r="T379" s="270"/>
      <c r="U379" s="270"/>
      <c r="V379" s="270"/>
      <c r="W379" s="270"/>
    </row>
    <row r="380" spans="1:23" s="274" customFormat="1">
      <c r="A380" s="21" t="s">
        <v>2336</v>
      </c>
      <c r="B380" s="270"/>
      <c r="C380" s="21" t="s">
        <v>2088</v>
      </c>
      <c r="D380" s="21" t="s">
        <v>2337</v>
      </c>
      <c r="E380" s="15">
        <v>0.77</v>
      </c>
      <c r="F380" s="21" t="s">
        <v>2321</v>
      </c>
      <c r="G380" s="15">
        <v>10</v>
      </c>
      <c r="H380" s="21"/>
      <c r="I380" s="15">
        <v>10</v>
      </c>
      <c r="J380" s="21" t="s">
        <v>2338</v>
      </c>
      <c r="K380" s="270"/>
      <c r="L380" s="21" t="s">
        <v>547</v>
      </c>
      <c r="M380" s="270"/>
      <c r="N380" s="270"/>
      <c r="O380" s="270"/>
      <c r="P380" s="270"/>
      <c r="Q380" s="270"/>
      <c r="R380" s="270"/>
      <c r="S380" s="270"/>
      <c r="T380" s="270"/>
      <c r="U380" s="270"/>
      <c r="V380" s="270"/>
      <c r="W380" s="270"/>
    </row>
    <row r="381" spans="1:23" s="274" customFormat="1">
      <c r="A381" s="21" t="s">
        <v>2339</v>
      </c>
      <c r="B381" s="270"/>
      <c r="C381" s="21" t="s">
        <v>2088</v>
      </c>
      <c r="D381" s="21" t="s">
        <v>2340</v>
      </c>
      <c r="E381" s="15">
        <v>0.49</v>
      </c>
      <c r="F381" s="21" t="s">
        <v>2321</v>
      </c>
      <c r="G381" s="15">
        <v>6</v>
      </c>
      <c r="H381" s="21"/>
      <c r="I381" s="15">
        <v>6</v>
      </c>
      <c r="J381" s="21" t="s">
        <v>2341</v>
      </c>
      <c r="K381" s="270"/>
      <c r="L381" s="21" t="s">
        <v>100</v>
      </c>
      <c r="M381" s="270"/>
      <c r="N381" s="270"/>
      <c r="O381" s="270"/>
      <c r="P381" s="270"/>
      <c r="Q381" s="270"/>
      <c r="R381" s="270"/>
      <c r="S381" s="270"/>
      <c r="T381" s="270"/>
      <c r="U381" s="270"/>
      <c r="V381" s="270"/>
      <c r="W381" s="270"/>
    </row>
    <row r="382" spans="1:23" s="274" customFormat="1">
      <c r="A382" s="21"/>
      <c r="B382" s="21"/>
      <c r="C382" s="21" t="s">
        <v>2088</v>
      </c>
      <c r="D382" s="21" t="s">
        <v>2342</v>
      </c>
      <c r="E382" s="15">
        <v>0.42</v>
      </c>
      <c r="F382" s="21" t="s">
        <v>2321</v>
      </c>
      <c r="G382" s="15">
        <v>5</v>
      </c>
      <c r="H382" s="21"/>
      <c r="I382" s="15">
        <v>5</v>
      </c>
      <c r="J382" s="21"/>
      <c r="K382" s="270"/>
      <c r="L382" s="21"/>
      <c r="M382" s="270"/>
      <c r="N382" s="270"/>
      <c r="O382" s="270"/>
      <c r="P382" s="270"/>
      <c r="Q382" s="270"/>
      <c r="R382" s="270"/>
      <c r="S382" s="270"/>
      <c r="T382" s="270"/>
      <c r="U382" s="270"/>
      <c r="V382" s="270"/>
      <c r="W382" s="270"/>
    </row>
    <row r="383" spans="1:23" s="274" customFormat="1">
      <c r="A383" s="270"/>
      <c r="B383" s="270"/>
      <c r="C383" s="21" t="s">
        <v>2088</v>
      </c>
      <c r="D383" s="21" t="s">
        <v>2343</v>
      </c>
      <c r="E383" s="15">
        <v>0.7</v>
      </c>
      <c r="F383" s="21" t="s">
        <v>2321</v>
      </c>
      <c r="G383" s="15">
        <v>10</v>
      </c>
      <c r="H383" s="21"/>
      <c r="I383" s="15">
        <v>10</v>
      </c>
      <c r="J383" s="21"/>
      <c r="K383" s="270"/>
      <c r="L383" s="21"/>
      <c r="M383" s="270"/>
      <c r="N383" s="270"/>
      <c r="O383" s="270"/>
      <c r="P383" s="270"/>
      <c r="Q383" s="270"/>
      <c r="R383" s="270"/>
      <c r="S383" s="270"/>
      <c r="T383" s="270"/>
      <c r="U383" s="270"/>
      <c r="V383" s="270"/>
      <c r="W383" s="270"/>
    </row>
    <row r="384" spans="1:23" s="274" customFormat="1">
      <c r="A384" s="21" t="s">
        <v>2344</v>
      </c>
      <c r="B384" s="21" t="s">
        <v>1926</v>
      </c>
      <c r="C384" s="21" t="s">
        <v>2345</v>
      </c>
      <c r="D384" s="21" t="s">
        <v>2346</v>
      </c>
      <c r="E384" s="15">
        <v>1.47</v>
      </c>
      <c r="F384" s="21" t="s">
        <v>2321</v>
      </c>
      <c r="G384" s="15">
        <v>21</v>
      </c>
      <c r="H384" s="21"/>
      <c r="I384" s="15">
        <v>21</v>
      </c>
      <c r="J384" s="21" t="s">
        <v>2347</v>
      </c>
      <c r="K384" s="270"/>
      <c r="L384" s="21" t="s">
        <v>397</v>
      </c>
      <c r="M384" s="270"/>
      <c r="N384" s="270"/>
      <c r="O384" s="270"/>
      <c r="P384" s="270"/>
      <c r="Q384" s="270"/>
      <c r="R384" s="270"/>
      <c r="S384" s="270"/>
      <c r="T384" s="270"/>
      <c r="U384" s="270"/>
      <c r="V384" s="270"/>
      <c r="W384" s="270"/>
    </row>
    <row r="385" spans="1:23" s="274" customFormat="1">
      <c r="A385" s="21" t="s">
        <v>2348</v>
      </c>
      <c r="B385" s="270"/>
      <c r="C385" s="21" t="s">
        <v>2088</v>
      </c>
      <c r="D385" s="21" t="s">
        <v>2349</v>
      </c>
      <c r="E385" s="15">
        <v>1.4</v>
      </c>
      <c r="F385" s="21" t="s">
        <v>2321</v>
      </c>
      <c r="G385" s="15">
        <v>20</v>
      </c>
      <c r="H385" s="21"/>
      <c r="I385" s="15">
        <v>20</v>
      </c>
      <c r="J385" s="21" t="s">
        <v>2350</v>
      </c>
      <c r="K385" s="270"/>
      <c r="L385" s="21" t="s">
        <v>100</v>
      </c>
      <c r="M385" s="270"/>
      <c r="N385" s="270"/>
      <c r="O385" s="270"/>
      <c r="P385" s="270"/>
      <c r="Q385" s="270"/>
      <c r="R385" s="270"/>
      <c r="S385" s="270"/>
      <c r="T385" s="270"/>
      <c r="U385" s="270"/>
      <c r="V385" s="270"/>
      <c r="W385" s="270"/>
    </row>
    <row r="386" spans="1:23" s="274" customFormat="1">
      <c r="A386" s="21" t="s">
        <v>2351</v>
      </c>
      <c r="B386" s="270"/>
      <c r="C386" s="21" t="s">
        <v>2345</v>
      </c>
      <c r="D386" s="21" t="s">
        <v>2352</v>
      </c>
      <c r="E386" s="15">
        <v>0.56000000000000005</v>
      </c>
      <c r="F386" s="21" t="s">
        <v>2321</v>
      </c>
      <c r="G386" s="15">
        <v>8</v>
      </c>
      <c r="H386" s="21"/>
      <c r="I386" s="15">
        <v>8</v>
      </c>
      <c r="J386" s="21" t="s">
        <v>2353</v>
      </c>
      <c r="K386" s="270"/>
      <c r="L386" s="21" t="s">
        <v>397</v>
      </c>
      <c r="M386" s="191" t="s">
        <v>2354</v>
      </c>
      <c r="N386" s="21" t="s">
        <v>2088</v>
      </c>
      <c r="O386" s="15"/>
      <c r="P386" s="21" t="s">
        <v>2777</v>
      </c>
      <c r="Q386" s="15"/>
      <c r="R386" s="15"/>
      <c r="S386" s="15"/>
      <c r="T386" s="270"/>
      <c r="U386" s="270"/>
      <c r="V386" s="270"/>
      <c r="W386" s="270"/>
    </row>
    <row r="387" spans="1:23" s="274" customFormat="1">
      <c r="A387" s="270"/>
      <c r="B387" s="270"/>
      <c r="C387" s="270"/>
      <c r="D387" s="270"/>
      <c r="E387" s="270"/>
      <c r="F387" s="270"/>
      <c r="G387" s="270"/>
      <c r="H387" s="270"/>
      <c r="I387" s="270"/>
      <c r="J387" s="270"/>
      <c r="K387" s="270"/>
      <c r="L387" s="270"/>
      <c r="M387" s="191" t="s">
        <v>2354</v>
      </c>
      <c r="N387" s="21" t="s">
        <v>2088</v>
      </c>
      <c r="O387" s="15"/>
      <c r="P387" s="21" t="s">
        <v>2777</v>
      </c>
      <c r="Q387" s="21"/>
      <c r="R387" s="21"/>
      <c r="S387" s="21"/>
      <c r="T387" s="270"/>
      <c r="U387" s="270"/>
      <c r="V387" s="270"/>
      <c r="W387" s="270"/>
    </row>
    <row r="388" spans="1:23" s="274" customFormat="1">
      <c r="A388" s="21" t="s">
        <v>2355</v>
      </c>
      <c r="B388" s="270"/>
      <c r="C388" s="21" t="s">
        <v>2345</v>
      </c>
      <c r="D388" s="21" t="s">
        <v>2356</v>
      </c>
      <c r="E388" s="15">
        <v>1.1200000000000001</v>
      </c>
      <c r="F388" s="21" t="s">
        <v>2321</v>
      </c>
      <c r="G388" s="15">
        <v>16</v>
      </c>
      <c r="H388" s="21"/>
      <c r="I388" s="15">
        <v>16</v>
      </c>
      <c r="J388" s="21" t="s">
        <v>2357</v>
      </c>
      <c r="K388" s="270"/>
      <c r="L388" s="21" t="s">
        <v>100</v>
      </c>
      <c r="M388" s="270"/>
      <c r="N388" s="270"/>
      <c r="O388" s="270"/>
      <c r="P388" s="270"/>
      <c r="Q388" s="270"/>
      <c r="R388" s="270"/>
      <c r="S388" s="270"/>
      <c r="T388" s="270"/>
      <c r="U388" s="270"/>
      <c r="V388" s="270"/>
      <c r="W388" s="270"/>
    </row>
    <row r="389" spans="1:23" s="274" customFormat="1">
      <c r="A389" s="694" t="s">
        <v>2778</v>
      </c>
      <c r="B389" s="697"/>
      <c r="C389" s="694" t="s">
        <v>2779</v>
      </c>
      <c r="D389" s="694" t="s">
        <v>2780</v>
      </c>
      <c r="E389" s="700">
        <v>0.46700000000000003</v>
      </c>
      <c r="F389" s="700" t="s">
        <v>2781</v>
      </c>
      <c r="G389" s="700">
        <v>15</v>
      </c>
      <c r="H389" s="700"/>
      <c r="I389" s="700">
        <v>15</v>
      </c>
      <c r="J389" s="700" t="s">
        <v>2782</v>
      </c>
      <c r="K389" s="700"/>
      <c r="L389" s="700" t="s">
        <v>100</v>
      </c>
      <c r="M389" s="191" t="s">
        <v>2354</v>
      </c>
      <c r="N389" s="270">
        <v>2016</v>
      </c>
      <c r="O389" s="270">
        <v>0.64300000000000002</v>
      </c>
      <c r="P389" s="270" t="s">
        <v>2783</v>
      </c>
      <c r="Q389" s="270">
        <v>19</v>
      </c>
      <c r="R389" s="270"/>
      <c r="S389" s="270">
        <v>19</v>
      </c>
      <c r="T389" s="270"/>
      <c r="U389" s="270"/>
      <c r="V389" s="270"/>
      <c r="W389" s="270"/>
    </row>
    <row r="390" spans="1:23" s="274" customFormat="1">
      <c r="A390" s="695"/>
      <c r="B390" s="698"/>
      <c r="C390" s="695"/>
      <c r="D390" s="695"/>
      <c r="E390" s="701"/>
      <c r="F390" s="701"/>
      <c r="G390" s="701"/>
      <c r="H390" s="701"/>
      <c r="I390" s="701"/>
      <c r="J390" s="701"/>
      <c r="K390" s="701"/>
      <c r="L390" s="701"/>
      <c r="M390" s="191" t="s">
        <v>2354</v>
      </c>
      <c r="N390" s="270">
        <v>2016</v>
      </c>
      <c r="O390" s="270">
        <v>1.266</v>
      </c>
      <c r="P390" s="270" t="s">
        <v>2784</v>
      </c>
      <c r="Q390" s="270">
        <v>43</v>
      </c>
      <c r="R390" s="270"/>
      <c r="S390" s="270">
        <v>43</v>
      </c>
      <c r="T390" s="270"/>
      <c r="U390" s="270"/>
      <c r="V390" s="270"/>
      <c r="W390" s="270"/>
    </row>
    <row r="391" spans="1:23" s="274" customFormat="1">
      <c r="A391" s="696"/>
      <c r="B391" s="699"/>
      <c r="C391" s="696"/>
      <c r="D391" s="696"/>
      <c r="E391" s="702"/>
      <c r="F391" s="702"/>
      <c r="G391" s="702"/>
      <c r="H391" s="702"/>
      <c r="I391" s="702"/>
      <c r="J391" s="702"/>
      <c r="K391" s="702"/>
      <c r="L391" s="702"/>
      <c r="M391" s="191" t="s">
        <v>2354</v>
      </c>
      <c r="N391" s="270">
        <v>2016</v>
      </c>
      <c r="O391" s="270">
        <v>0.79700000000000004</v>
      </c>
      <c r="P391" s="270" t="s">
        <v>2785</v>
      </c>
      <c r="Q391" s="270"/>
      <c r="R391" s="270"/>
      <c r="S391" s="270"/>
      <c r="T391" s="270"/>
      <c r="U391" s="270"/>
      <c r="V391" s="270"/>
      <c r="W391" s="270"/>
    </row>
    <row r="392" spans="1:23" s="274" customFormat="1">
      <c r="A392" s="212" t="s">
        <v>2786</v>
      </c>
      <c r="B392" s="287"/>
      <c r="C392" s="212"/>
      <c r="D392" s="212"/>
      <c r="E392" s="213"/>
      <c r="F392" s="213"/>
      <c r="G392" s="213"/>
      <c r="H392" s="213"/>
      <c r="I392" s="213"/>
      <c r="J392" s="213" t="s">
        <v>2787</v>
      </c>
      <c r="K392" s="213"/>
      <c r="L392" s="213" t="s">
        <v>173</v>
      </c>
      <c r="M392" s="191"/>
      <c r="N392" s="270"/>
      <c r="O392" s="270"/>
      <c r="P392" s="270"/>
      <c r="Q392" s="270"/>
      <c r="R392" s="270"/>
      <c r="S392" s="270"/>
      <c r="T392" s="270"/>
      <c r="U392" s="270"/>
      <c r="V392" s="270"/>
      <c r="W392" s="270"/>
    </row>
    <row r="393" spans="1:23" s="274" customFormat="1">
      <c r="A393" s="21" t="s">
        <v>2358</v>
      </c>
      <c r="B393" s="283" t="s">
        <v>2359</v>
      </c>
      <c r="C393" s="270"/>
      <c r="D393" s="270"/>
      <c r="E393" s="270"/>
      <c r="F393" s="270"/>
      <c r="G393" s="270"/>
      <c r="H393" s="270"/>
      <c r="I393" s="270"/>
      <c r="J393" s="21" t="s">
        <v>229</v>
      </c>
      <c r="K393" s="270"/>
      <c r="L393" s="21" t="s">
        <v>173</v>
      </c>
      <c r="M393" s="270"/>
      <c r="N393" s="270"/>
      <c r="O393" s="270"/>
      <c r="P393" s="270"/>
      <c r="Q393" s="270"/>
      <c r="R393" s="270"/>
      <c r="S393" s="270"/>
      <c r="T393" s="21" t="s">
        <v>2360</v>
      </c>
      <c r="U393" s="21" t="s">
        <v>2361</v>
      </c>
      <c r="V393" s="15">
        <v>0.70799999999999996</v>
      </c>
      <c r="W393" s="21" t="s">
        <v>2362</v>
      </c>
    </row>
    <row r="394" spans="1:23" s="274" customFormat="1">
      <c r="A394" s="270"/>
      <c r="B394" s="270"/>
      <c r="C394" s="270"/>
      <c r="D394" s="270"/>
      <c r="E394" s="270"/>
      <c r="F394" s="270"/>
      <c r="G394" s="270"/>
      <c r="H394" s="270"/>
      <c r="I394" s="270"/>
      <c r="J394" s="270"/>
      <c r="K394" s="270"/>
      <c r="L394" s="270"/>
      <c r="M394" s="191" t="s">
        <v>2788</v>
      </c>
      <c r="N394" s="21" t="s">
        <v>1991</v>
      </c>
      <c r="O394" s="15">
        <v>1.99</v>
      </c>
      <c r="P394" s="21" t="s">
        <v>756</v>
      </c>
      <c r="Q394" s="15">
        <v>31</v>
      </c>
      <c r="R394" s="15">
        <v>25</v>
      </c>
      <c r="S394" s="15">
        <v>56</v>
      </c>
      <c r="T394" s="191" t="s">
        <v>2789</v>
      </c>
      <c r="U394" s="21" t="s">
        <v>2190</v>
      </c>
      <c r="V394" s="15">
        <v>0.1</v>
      </c>
      <c r="W394" s="21" t="s">
        <v>1485</v>
      </c>
    </row>
    <row r="395" spans="1:23" s="274" customFormat="1">
      <c r="A395" s="270"/>
      <c r="B395" s="281"/>
      <c r="C395" s="270"/>
      <c r="D395" s="270"/>
      <c r="E395" s="270"/>
      <c r="F395" s="270"/>
      <c r="G395" s="270"/>
      <c r="H395" s="270"/>
      <c r="I395" s="270"/>
      <c r="J395" s="270"/>
      <c r="K395" s="270"/>
      <c r="L395" s="270"/>
      <c r="M395" s="191" t="s">
        <v>2790</v>
      </c>
      <c r="N395" s="21" t="s">
        <v>2190</v>
      </c>
      <c r="O395" s="15">
        <v>0.16</v>
      </c>
      <c r="P395" s="21" t="s">
        <v>756</v>
      </c>
      <c r="Q395" s="15">
        <v>7</v>
      </c>
      <c r="R395" s="21"/>
      <c r="S395" s="15">
        <v>7</v>
      </c>
      <c r="T395" s="191" t="s">
        <v>2363</v>
      </c>
      <c r="U395" s="21" t="s">
        <v>2190</v>
      </c>
      <c r="V395" s="15">
        <v>0.28000000000000003</v>
      </c>
      <c r="W395" s="21" t="s">
        <v>1485</v>
      </c>
    </row>
    <row r="396" spans="1:23" s="274" customFormat="1">
      <c r="A396" s="270"/>
      <c r="B396" s="191" t="s">
        <v>2354</v>
      </c>
      <c r="C396" s="270"/>
      <c r="D396" s="270"/>
      <c r="E396" s="270"/>
      <c r="F396" s="270"/>
      <c r="G396" s="270"/>
      <c r="H396" s="270"/>
      <c r="I396" s="270"/>
      <c r="J396" s="270"/>
      <c r="K396" s="270"/>
      <c r="L396" s="270"/>
      <c r="M396" s="191" t="s">
        <v>2791</v>
      </c>
      <c r="N396" s="21" t="s">
        <v>2364</v>
      </c>
      <c r="O396" s="15">
        <v>0.4</v>
      </c>
      <c r="P396" s="21" t="s">
        <v>2365</v>
      </c>
      <c r="Q396" s="15">
        <v>10</v>
      </c>
      <c r="R396" s="21"/>
      <c r="S396" s="15">
        <v>10</v>
      </c>
      <c r="T396" s="191" t="s">
        <v>2792</v>
      </c>
      <c r="U396" s="270"/>
      <c r="V396" s="15">
        <v>0.14000000000000001</v>
      </c>
      <c r="W396" s="21" t="s">
        <v>879</v>
      </c>
    </row>
    <row r="397" spans="1:23" s="274" customFormat="1">
      <c r="A397" s="21" t="s">
        <v>2366</v>
      </c>
      <c r="B397" s="283" t="s">
        <v>2367</v>
      </c>
      <c r="C397" s="270"/>
      <c r="D397" s="270"/>
      <c r="E397" s="270"/>
      <c r="F397" s="270"/>
      <c r="G397" s="270"/>
      <c r="H397" s="270"/>
      <c r="I397" s="270"/>
      <c r="J397" s="21" t="s">
        <v>1537</v>
      </c>
      <c r="K397" s="270"/>
      <c r="L397" s="21" t="s">
        <v>2067</v>
      </c>
      <c r="M397" s="270"/>
      <c r="N397" s="270"/>
      <c r="O397" s="270"/>
      <c r="P397" s="270"/>
      <c r="Q397" s="270"/>
      <c r="R397" s="270"/>
      <c r="S397" s="270"/>
      <c r="T397" s="21" t="s">
        <v>2368</v>
      </c>
      <c r="U397" s="21" t="s">
        <v>2369</v>
      </c>
      <c r="V397" s="15">
        <v>0.94</v>
      </c>
      <c r="W397" s="21" t="s">
        <v>2362</v>
      </c>
    </row>
    <row r="398" spans="1:23" s="274" customFormat="1">
      <c r="A398" s="270"/>
      <c r="B398" s="270"/>
      <c r="C398" s="270"/>
      <c r="D398" s="270"/>
      <c r="E398" s="270"/>
      <c r="F398" s="270"/>
      <c r="G398" s="270"/>
      <c r="H398" s="270"/>
      <c r="I398" s="270"/>
      <c r="J398" s="270"/>
      <c r="K398" s="270"/>
      <c r="L398" s="270"/>
      <c r="M398" s="191" t="s">
        <v>2370</v>
      </c>
      <c r="N398" s="21" t="s">
        <v>2371</v>
      </c>
      <c r="O398" s="15">
        <v>0.28000000000000003</v>
      </c>
      <c r="P398" s="21" t="s">
        <v>756</v>
      </c>
      <c r="Q398" s="15">
        <v>8</v>
      </c>
      <c r="R398" s="21"/>
      <c r="S398" s="15">
        <v>8</v>
      </c>
      <c r="T398" s="191" t="s">
        <v>2372</v>
      </c>
      <c r="U398" s="21" t="s">
        <v>2371</v>
      </c>
      <c r="V398" s="15">
        <v>0.05</v>
      </c>
      <c r="W398" s="21" t="s">
        <v>2373</v>
      </c>
    </row>
    <row r="399" spans="1:23" s="274" customFormat="1">
      <c r="A399" s="270"/>
      <c r="B399" s="270"/>
      <c r="C399" s="270"/>
      <c r="D399" s="270"/>
      <c r="E399" s="270"/>
      <c r="F399" s="270"/>
      <c r="G399" s="270"/>
      <c r="H399" s="270"/>
      <c r="I399" s="270"/>
      <c r="J399" s="270"/>
      <c r="K399" s="270"/>
      <c r="L399" s="270"/>
      <c r="M399" s="270"/>
      <c r="N399" s="270"/>
      <c r="O399" s="270"/>
      <c r="P399" s="270"/>
      <c r="Q399" s="270"/>
      <c r="R399" s="270"/>
      <c r="S399" s="270"/>
      <c r="T399" s="191" t="s">
        <v>2374</v>
      </c>
      <c r="U399" s="21" t="s">
        <v>2371</v>
      </c>
      <c r="V399" s="15">
        <v>0.12</v>
      </c>
      <c r="W399" s="21" t="s">
        <v>2373</v>
      </c>
    </row>
    <row r="400" spans="1:23" s="274" customFormat="1">
      <c r="A400" s="21" t="s">
        <v>2375</v>
      </c>
      <c r="B400" s="283" t="s">
        <v>2376</v>
      </c>
      <c r="C400" s="21" t="s">
        <v>2377</v>
      </c>
      <c r="D400" s="21" t="s">
        <v>2378</v>
      </c>
      <c r="E400" s="15">
        <v>0.7</v>
      </c>
      <c r="F400" s="21" t="s">
        <v>2379</v>
      </c>
      <c r="G400" s="15">
        <v>13</v>
      </c>
      <c r="H400" s="21"/>
      <c r="I400" s="15">
        <v>13</v>
      </c>
      <c r="J400" s="21" t="s">
        <v>1537</v>
      </c>
      <c r="K400" s="270"/>
      <c r="L400" s="21" t="s">
        <v>2380</v>
      </c>
      <c r="M400" s="270"/>
      <c r="N400" s="270"/>
      <c r="O400" s="270"/>
      <c r="P400" s="270"/>
      <c r="Q400" s="270"/>
      <c r="R400" s="270"/>
      <c r="S400" s="270"/>
      <c r="T400" s="21" t="s">
        <v>2381</v>
      </c>
      <c r="U400" s="21" t="s">
        <v>2369</v>
      </c>
      <c r="V400" s="15">
        <v>0.24</v>
      </c>
      <c r="W400" s="21" t="s">
        <v>2362</v>
      </c>
    </row>
    <row r="401" spans="1:23" s="274" customFormat="1">
      <c r="A401" s="270"/>
      <c r="B401" s="270"/>
      <c r="C401" s="270"/>
      <c r="D401" s="270"/>
      <c r="E401" s="270"/>
      <c r="F401" s="270"/>
      <c r="G401" s="270"/>
      <c r="H401" s="270"/>
      <c r="I401" s="270"/>
      <c r="J401" s="270"/>
      <c r="K401" s="270"/>
      <c r="L401" s="270"/>
      <c r="M401" s="270"/>
      <c r="N401" s="270"/>
      <c r="O401" s="270"/>
      <c r="P401" s="270"/>
      <c r="Q401" s="270"/>
      <c r="R401" s="270"/>
      <c r="S401" s="270"/>
      <c r="T401" s="21" t="s">
        <v>2382</v>
      </c>
      <c r="U401" s="21" t="s">
        <v>2377</v>
      </c>
      <c r="V401" s="15">
        <v>0.06</v>
      </c>
      <c r="W401" s="21" t="s">
        <v>2383</v>
      </c>
    </row>
    <row r="402" spans="1:23" s="274" customFormat="1">
      <c r="A402" s="21" t="s">
        <v>2384</v>
      </c>
      <c r="B402" s="270"/>
      <c r="C402" s="270"/>
      <c r="D402" s="270"/>
      <c r="E402" s="270"/>
      <c r="F402" s="270"/>
      <c r="G402" s="270"/>
      <c r="H402" s="270"/>
      <c r="I402" s="270"/>
      <c r="J402" s="21" t="s">
        <v>347</v>
      </c>
      <c r="K402" s="270"/>
      <c r="L402" s="21" t="s">
        <v>2385</v>
      </c>
      <c r="M402" s="270"/>
      <c r="N402" s="270"/>
      <c r="O402" s="270"/>
      <c r="P402" s="270"/>
      <c r="Q402" s="270"/>
      <c r="R402" s="270"/>
      <c r="S402" s="270"/>
      <c r="T402" s="21" t="s">
        <v>2386</v>
      </c>
      <c r="U402" s="21" t="s">
        <v>2377</v>
      </c>
      <c r="V402" s="15">
        <v>0.14000000000000001</v>
      </c>
      <c r="W402" s="21" t="s">
        <v>2383</v>
      </c>
    </row>
    <row r="403" spans="1:23" s="274" customFormat="1" ht="25.5">
      <c r="A403" s="21" t="s">
        <v>2387</v>
      </c>
      <c r="B403" s="283" t="s">
        <v>2388</v>
      </c>
      <c r="C403" s="21" t="s">
        <v>2032</v>
      </c>
      <c r="D403" s="268" t="s">
        <v>2389</v>
      </c>
      <c r="E403" s="15">
        <v>0.21</v>
      </c>
      <c r="F403" s="21" t="s">
        <v>544</v>
      </c>
      <c r="G403" s="15">
        <v>4</v>
      </c>
      <c r="H403" s="21"/>
      <c r="I403" s="15">
        <v>4</v>
      </c>
      <c r="J403" s="21" t="s">
        <v>2390</v>
      </c>
      <c r="K403" s="270"/>
      <c r="L403" s="21" t="s">
        <v>70</v>
      </c>
      <c r="M403" s="21" t="s">
        <v>2391</v>
      </c>
      <c r="N403" s="15">
        <v>1.3</v>
      </c>
      <c r="O403" s="21" t="s">
        <v>2392</v>
      </c>
      <c r="P403" s="21" t="s">
        <v>274</v>
      </c>
      <c r="Q403" s="15">
        <v>30</v>
      </c>
      <c r="R403" s="21"/>
      <c r="S403" s="15">
        <v>30</v>
      </c>
      <c r="T403" s="270"/>
      <c r="U403" s="270"/>
      <c r="V403" s="270"/>
      <c r="W403" s="270"/>
    </row>
    <row r="404" spans="1:23" s="274" customFormat="1" ht="38.25">
      <c r="A404" s="270"/>
      <c r="B404" s="270"/>
      <c r="C404" s="21" t="s">
        <v>2393</v>
      </c>
      <c r="D404" s="21" t="s">
        <v>2394</v>
      </c>
      <c r="E404" s="15">
        <v>0.79</v>
      </c>
      <c r="F404" s="21" t="s">
        <v>2395</v>
      </c>
      <c r="G404" s="15">
        <v>8</v>
      </c>
      <c r="H404" s="21"/>
      <c r="I404" s="15">
        <v>8</v>
      </c>
      <c r="J404" s="270"/>
      <c r="K404" s="270"/>
      <c r="L404" s="270"/>
      <c r="M404" s="21" t="s">
        <v>2396</v>
      </c>
      <c r="N404" s="15">
        <v>1.7</v>
      </c>
      <c r="O404" s="21" t="s">
        <v>2392</v>
      </c>
      <c r="P404" s="21" t="s">
        <v>274</v>
      </c>
      <c r="Q404" s="15">
        <v>38</v>
      </c>
      <c r="R404" s="21"/>
      <c r="S404" s="15">
        <v>30</v>
      </c>
      <c r="T404" s="270"/>
      <c r="U404" s="270"/>
      <c r="V404" s="270"/>
      <c r="W404" s="270"/>
    </row>
    <row r="405" spans="1:23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</row>
    <row r="406" spans="1:23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</row>
  </sheetData>
  <mergeCells count="42">
    <mergeCell ref="A5:W5"/>
    <mergeCell ref="A6:W6"/>
    <mergeCell ref="A7:W7"/>
    <mergeCell ref="A8:A11"/>
    <mergeCell ref="B8:B11"/>
    <mergeCell ref="C8:W8"/>
    <mergeCell ref="C9:I9"/>
    <mergeCell ref="J9:L9"/>
    <mergeCell ref="M9:S9"/>
    <mergeCell ref="T9:W9"/>
    <mergeCell ref="V10:V11"/>
    <mergeCell ref="W10:W11"/>
    <mergeCell ref="A12:W12"/>
    <mergeCell ref="K10:K11"/>
    <mergeCell ref="L10:L11"/>
    <mergeCell ref="M10:M11"/>
    <mergeCell ref="N10:N11"/>
    <mergeCell ref="O10:O11"/>
    <mergeCell ref="P10:P11"/>
    <mergeCell ref="C10:C11"/>
    <mergeCell ref="D10:D11"/>
    <mergeCell ref="E10:E11"/>
    <mergeCell ref="F10:F11"/>
    <mergeCell ref="G10:I10"/>
    <mergeCell ref="J10:J11"/>
    <mergeCell ref="Q10:S10"/>
    <mergeCell ref="T10:T11"/>
    <mergeCell ref="U10:U11"/>
    <mergeCell ref="S352:S353"/>
    <mergeCell ref="A389:A391"/>
    <mergeCell ref="B389:B391"/>
    <mergeCell ref="C389:C391"/>
    <mergeCell ref="D389:D391"/>
    <mergeCell ref="E389:E391"/>
    <mergeCell ref="F389:F391"/>
    <mergeCell ref="G389:G391"/>
    <mergeCell ref="H389:H391"/>
    <mergeCell ref="I389:I391"/>
    <mergeCell ref="J389:J391"/>
    <mergeCell ref="K389:K391"/>
    <mergeCell ref="L389:L391"/>
    <mergeCell ref="Q352:Q353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19"/>
  <sheetViews>
    <sheetView view="pageBreakPreview" topLeftCell="A16" zoomScale="70" zoomScaleNormal="85" zoomScaleSheetLayoutView="70" workbookViewId="0">
      <pane ySplit="7" topLeftCell="A543" activePane="bottomLeft" state="frozen"/>
      <selection activeCell="A16" sqref="A16"/>
      <selection pane="bottomLeft" activeCell="M566" sqref="M566"/>
    </sheetView>
  </sheetViews>
  <sheetFormatPr defaultRowHeight="15"/>
  <cols>
    <col min="1" max="1" width="5" style="160" customWidth="1"/>
    <col min="2" max="2" width="34.140625" style="159" bestFit="1" customWidth="1"/>
    <col min="3" max="3" width="12.42578125" style="159" customWidth="1"/>
    <col min="4" max="4" width="7.28515625" style="159" customWidth="1"/>
    <col min="5" max="5" width="6.7109375" style="161" customWidth="1"/>
    <col min="6" max="6" width="7.28515625" style="159" customWidth="1"/>
    <col min="7" max="7" width="19.5703125" style="159" customWidth="1"/>
    <col min="8" max="8" width="9.140625" style="159" customWidth="1"/>
    <col min="9" max="9" width="9.140625" style="159"/>
    <col min="10" max="10" width="6.42578125" style="159" customWidth="1"/>
    <col min="11" max="11" width="7" style="159" customWidth="1"/>
    <col min="12" max="12" width="6.28515625" style="159" customWidth="1"/>
    <col min="13" max="13" width="22.28515625" style="159" customWidth="1"/>
    <col min="14" max="14" width="5.42578125" style="159" customWidth="1"/>
    <col min="15" max="15" width="6.85546875" style="159" customWidth="1"/>
    <col min="16" max="16" width="17.28515625" style="159" customWidth="1"/>
    <col min="17" max="19" width="9.140625" style="159"/>
    <col min="20" max="20" width="22.140625" style="159" customWidth="1"/>
    <col min="21" max="21" width="7.140625" style="159" customWidth="1"/>
    <col min="22" max="22" width="7.42578125" style="159" customWidth="1"/>
    <col min="23" max="23" width="14.28515625" style="159" customWidth="1"/>
    <col min="24" max="24" width="18.85546875" style="159" customWidth="1"/>
    <col min="25" max="26" width="9.140625" style="159"/>
    <col min="27" max="27" width="18.7109375" style="159" customWidth="1"/>
    <col min="28" max="256" width="9.140625" style="109"/>
    <col min="257" max="257" width="5" style="109" customWidth="1"/>
    <col min="258" max="258" width="34.140625" style="109" bestFit="1" customWidth="1"/>
    <col min="259" max="259" width="15.85546875" style="109" customWidth="1"/>
    <col min="260" max="260" width="7.28515625" style="109" customWidth="1"/>
    <col min="261" max="261" width="6.7109375" style="109" customWidth="1"/>
    <col min="262" max="262" width="7.28515625" style="109" customWidth="1"/>
    <col min="263" max="263" width="19.5703125" style="109" customWidth="1"/>
    <col min="264" max="264" width="9.140625" style="109" customWidth="1"/>
    <col min="265" max="265" width="9.140625" style="109"/>
    <col min="266" max="266" width="6.42578125" style="109" customWidth="1"/>
    <col min="267" max="267" width="7" style="109" customWidth="1"/>
    <col min="268" max="268" width="6.28515625" style="109" customWidth="1"/>
    <col min="269" max="269" width="37.85546875" style="109" bestFit="1" customWidth="1"/>
    <col min="270" max="270" width="5.42578125" style="109" customWidth="1"/>
    <col min="271" max="271" width="6.85546875" style="109" customWidth="1"/>
    <col min="272" max="272" width="17.28515625" style="109" customWidth="1"/>
    <col min="273" max="275" width="9.140625" style="109"/>
    <col min="276" max="276" width="22.140625" style="109" customWidth="1"/>
    <col min="277" max="277" width="7.140625" style="109" customWidth="1"/>
    <col min="278" max="278" width="7.42578125" style="109" customWidth="1"/>
    <col min="279" max="279" width="14.28515625" style="109" customWidth="1"/>
    <col min="280" max="280" width="18.85546875" style="109" customWidth="1"/>
    <col min="281" max="282" width="9.140625" style="109"/>
    <col min="283" max="283" width="18.7109375" style="109" customWidth="1"/>
    <col min="284" max="512" width="9.140625" style="109"/>
    <col min="513" max="513" width="5" style="109" customWidth="1"/>
    <col min="514" max="514" width="34.140625" style="109" bestFit="1" customWidth="1"/>
    <col min="515" max="515" width="15.85546875" style="109" customWidth="1"/>
    <col min="516" max="516" width="7.28515625" style="109" customWidth="1"/>
    <col min="517" max="517" width="6.7109375" style="109" customWidth="1"/>
    <col min="518" max="518" width="7.28515625" style="109" customWidth="1"/>
    <col min="519" max="519" width="19.5703125" style="109" customWidth="1"/>
    <col min="520" max="520" width="9.140625" style="109" customWidth="1"/>
    <col min="521" max="521" width="9.140625" style="109"/>
    <col min="522" max="522" width="6.42578125" style="109" customWidth="1"/>
    <col min="523" max="523" width="7" style="109" customWidth="1"/>
    <col min="524" max="524" width="6.28515625" style="109" customWidth="1"/>
    <col min="525" max="525" width="37.85546875" style="109" bestFit="1" customWidth="1"/>
    <col min="526" max="526" width="5.42578125" style="109" customWidth="1"/>
    <col min="527" max="527" width="6.85546875" style="109" customWidth="1"/>
    <col min="528" max="528" width="17.28515625" style="109" customWidth="1"/>
    <col min="529" max="531" width="9.140625" style="109"/>
    <col min="532" max="532" width="22.140625" style="109" customWidth="1"/>
    <col min="533" max="533" width="7.140625" style="109" customWidth="1"/>
    <col min="534" max="534" width="7.42578125" style="109" customWidth="1"/>
    <col min="535" max="535" width="14.28515625" style="109" customWidth="1"/>
    <col min="536" max="536" width="18.85546875" style="109" customWidth="1"/>
    <col min="537" max="538" width="9.140625" style="109"/>
    <col min="539" max="539" width="18.7109375" style="109" customWidth="1"/>
    <col min="540" max="768" width="9.140625" style="109"/>
    <col min="769" max="769" width="5" style="109" customWidth="1"/>
    <col min="770" max="770" width="34.140625" style="109" bestFit="1" customWidth="1"/>
    <col min="771" max="771" width="15.85546875" style="109" customWidth="1"/>
    <col min="772" max="772" width="7.28515625" style="109" customWidth="1"/>
    <col min="773" max="773" width="6.7109375" style="109" customWidth="1"/>
    <col min="774" max="774" width="7.28515625" style="109" customWidth="1"/>
    <col min="775" max="775" width="19.5703125" style="109" customWidth="1"/>
    <col min="776" max="776" width="9.140625" style="109" customWidth="1"/>
    <col min="777" max="777" width="9.140625" style="109"/>
    <col min="778" max="778" width="6.42578125" style="109" customWidth="1"/>
    <col min="779" max="779" width="7" style="109" customWidth="1"/>
    <col min="780" max="780" width="6.28515625" style="109" customWidth="1"/>
    <col min="781" max="781" width="37.85546875" style="109" bestFit="1" customWidth="1"/>
    <col min="782" max="782" width="5.42578125" style="109" customWidth="1"/>
    <col min="783" max="783" width="6.85546875" style="109" customWidth="1"/>
    <col min="784" max="784" width="17.28515625" style="109" customWidth="1"/>
    <col min="785" max="787" width="9.140625" style="109"/>
    <col min="788" max="788" width="22.140625" style="109" customWidth="1"/>
    <col min="789" max="789" width="7.140625" style="109" customWidth="1"/>
    <col min="790" max="790" width="7.42578125" style="109" customWidth="1"/>
    <col min="791" max="791" width="14.28515625" style="109" customWidth="1"/>
    <col min="792" max="792" width="18.85546875" style="109" customWidth="1"/>
    <col min="793" max="794" width="9.140625" style="109"/>
    <col min="795" max="795" width="18.7109375" style="109" customWidth="1"/>
    <col min="796" max="1024" width="9.140625" style="109"/>
    <col min="1025" max="1025" width="5" style="109" customWidth="1"/>
    <col min="1026" max="1026" width="34.140625" style="109" bestFit="1" customWidth="1"/>
    <col min="1027" max="1027" width="15.85546875" style="109" customWidth="1"/>
    <col min="1028" max="1028" width="7.28515625" style="109" customWidth="1"/>
    <col min="1029" max="1029" width="6.7109375" style="109" customWidth="1"/>
    <col min="1030" max="1030" width="7.28515625" style="109" customWidth="1"/>
    <col min="1031" max="1031" width="19.5703125" style="109" customWidth="1"/>
    <col min="1032" max="1032" width="9.140625" style="109" customWidth="1"/>
    <col min="1033" max="1033" width="9.140625" style="109"/>
    <col min="1034" max="1034" width="6.42578125" style="109" customWidth="1"/>
    <col min="1035" max="1035" width="7" style="109" customWidth="1"/>
    <col min="1036" max="1036" width="6.28515625" style="109" customWidth="1"/>
    <col min="1037" max="1037" width="37.85546875" style="109" bestFit="1" customWidth="1"/>
    <col min="1038" max="1038" width="5.42578125" style="109" customWidth="1"/>
    <col min="1039" max="1039" width="6.85546875" style="109" customWidth="1"/>
    <col min="1040" max="1040" width="17.28515625" style="109" customWidth="1"/>
    <col min="1041" max="1043" width="9.140625" style="109"/>
    <col min="1044" max="1044" width="22.140625" style="109" customWidth="1"/>
    <col min="1045" max="1045" width="7.140625" style="109" customWidth="1"/>
    <col min="1046" max="1046" width="7.42578125" style="109" customWidth="1"/>
    <col min="1047" max="1047" width="14.28515625" style="109" customWidth="1"/>
    <col min="1048" max="1048" width="18.85546875" style="109" customWidth="1"/>
    <col min="1049" max="1050" width="9.140625" style="109"/>
    <col min="1051" max="1051" width="18.7109375" style="109" customWidth="1"/>
    <col min="1052" max="1280" width="9.140625" style="109"/>
    <col min="1281" max="1281" width="5" style="109" customWidth="1"/>
    <col min="1282" max="1282" width="34.140625" style="109" bestFit="1" customWidth="1"/>
    <col min="1283" max="1283" width="15.85546875" style="109" customWidth="1"/>
    <col min="1284" max="1284" width="7.28515625" style="109" customWidth="1"/>
    <col min="1285" max="1285" width="6.7109375" style="109" customWidth="1"/>
    <col min="1286" max="1286" width="7.28515625" style="109" customWidth="1"/>
    <col min="1287" max="1287" width="19.5703125" style="109" customWidth="1"/>
    <col min="1288" max="1288" width="9.140625" style="109" customWidth="1"/>
    <col min="1289" max="1289" width="9.140625" style="109"/>
    <col min="1290" max="1290" width="6.42578125" style="109" customWidth="1"/>
    <col min="1291" max="1291" width="7" style="109" customWidth="1"/>
    <col min="1292" max="1292" width="6.28515625" style="109" customWidth="1"/>
    <col min="1293" max="1293" width="37.85546875" style="109" bestFit="1" customWidth="1"/>
    <col min="1294" max="1294" width="5.42578125" style="109" customWidth="1"/>
    <col min="1295" max="1295" width="6.85546875" style="109" customWidth="1"/>
    <col min="1296" max="1296" width="17.28515625" style="109" customWidth="1"/>
    <col min="1297" max="1299" width="9.140625" style="109"/>
    <col min="1300" max="1300" width="22.140625" style="109" customWidth="1"/>
    <col min="1301" max="1301" width="7.140625" style="109" customWidth="1"/>
    <col min="1302" max="1302" width="7.42578125" style="109" customWidth="1"/>
    <col min="1303" max="1303" width="14.28515625" style="109" customWidth="1"/>
    <col min="1304" max="1304" width="18.85546875" style="109" customWidth="1"/>
    <col min="1305" max="1306" width="9.140625" style="109"/>
    <col min="1307" max="1307" width="18.7109375" style="109" customWidth="1"/>
    <col min="1308" max="1536" width="9.140625" style="109"/>
    <col min="1537" max="1537" width="5" style="109" customWidth="1"/>
    <col min="1538" max="1538" width="34.140625" style="109" bestFit="1" customWidth="1"/>
    <col min="1539" max="1539" width="15.85546875" style="109" customWidth="1"/>
    <col min="1540" max="1540" width="7.28515625" style="109" customWidth="1"/>
    <col min="1541" max="1541" width="6.7109375" style="109" customWidth="1"/>
    <col min="1542" max="1542" width="7.28515625" style="109" customWidth="1"/>
    <col min="1543" max="1543" width="19.5703125" style="109" customWidth="1"/>
    <col min="1544" max="1544" width="9.140625" style="109" customWidth="1"/>
    <col min="1545" max="1545" width="9.140625" style="109"/>
    <col min="1546" max="1546" width="6.42578125" style="109" customWidth="1"/>
    <col min="1547" max="1547" width="7" style="109" customWidth="1"/>
    <col min="1548" max="1548" width="6.28515625" style="109" customWidth="1"/>
    <col min="1549" max="1549" width="37.85546875" style="109" bestFit="1" customWidth="1"/>
    <col min="1550" max="1550" width="5.42578125" style="109" customWidth="1"/>
    <col min="1551" max="1551" width="6.85546875" style="109" customWidth="1"/>
    <col min="1552" max="1552" width="17.28515625" style="109" customWidth="1"/>
    <col min="1553" max="1555" width="9.140625" style="109"/>
    <col min="1556" max="1556" width="22.140625" style="109" customWidth="1"/>
    <col min="1557" max="1557" width="7.140625" style="109" customWidth="1"/>
    <col min="1558" max="1558" width="7.42578125" style="109" customWidth="1"/>
    <col min="1559" max="1559" width="14.28515625" style="109" customWidth="1"/>
    <col min="1560" max="1560" width="18.85546875" style="109" customWidth="1"/>
    <col min="1561" max="1562" width="9.140625" style="109"/>
    <col min="1563" max="1563" width="18.7109375" style="109" customWidth="1"/>
    <col min="1564" max="1792" width="9.140625" style="109"/>
    <col min="1793" max="1793" width="5" style="109" customWidth="1"/>
    <col min="1794" max="1794" width="34.140625" style="109" bestFit="1" customWidth="1"/>
    <col min="1795" max="1795" width="15.85546875" style="109" customWidth="1"/>
    <col min="1796" max="1796" width="7.28515625" style="109" customWidth="1"/>
    <col min="1797" max="1797" width="6.7109375" style="109" customWidth="1"/>
    <col min="1798" max="1798" width="7.28515625" style="109" customWidth="1"/>
    <col min="1799" max="1799" width="19.5703125" style="109" customWidth="1"/>
    <col min="1800" max="1800" width="9.140625" style="109" customWidth="1"/>
    <col min="1801" max="1801" width="9.140625" style="109"/>
    <col min="1802" max="1802" width="6.42578125" style="109" customWidth="1"/>
    <col min="1803" max="1803" width="7" style="109" customWidth="1"/>
    <col min="1804" max="1804" width="6.28515625" style="109" customWidth="1"/>
    <col min="1805" max="1805" width="37.85546875" style="109" bestFit="1" customWidth="1"/>
    <col min="1806" max="1806" width="5.42578125" style="109" customWidth="1"/>
    <col min="1807" max="1807" width="6.85546875" style="109" customWidth="1"/>
    <col min="1808" max="1808" width="17.28515625" style="109" customWidth="1"/>
    <col min="1809" max="1811" width="9.140625" style="109"/>
    <col min="1812" max="1812" width="22.140625" style="109" customWidth="1"/>
    <col min="1813" max="1813" width="7.140625" style="109" customWidth="1"/>
    <col min="1814" max="1814" width="7.42578125" style="109" customWidth="1"/>
    <col min="1815" max="1815" width="14.28515625" style="109" customWidth="1"/>
    <col min="1816" max="1816" width="18.85546875" style="109" customWidth="1"/>
    <col min="1817" max="1818" width="9.140625" style="109"/>
    <col min="1819" max="1819" width="18.7109375" style="109" customWidth="1"/>
    <col min="1820" max="2048" width="9.140625" style="109"/>
    <col min="2049" max="2049" width="5" style="109" customWidth="1"/>
    <col min="2050" max="2050" width="34.140625" style="109" bestFit="1" customWidth="1"/>
    <col min="2051" max="2051" width="15.85546875" style="109" customWidth="1"/>
    <col min="2052" max="2052" width="7.28515625" style="109" customWidth="1"/>
    <col min="2053" max="2053" width="6.7109375" style="109" customWidth="1"/>
    <col min="2054" max="2054" width="7.28515625" style="109" customWidth="1"/>
    <col min="2055" max="2055" width="19.5703125" style="109" customWidth="1"/>
    <col min="2056" max="2056" width="9.140625" style="109" customWidth="1"/>
    <col min="2057" max="2057" width="9.140625" style="109"/>
    <col min="2058" max="2058" width="6.42578125" style="109" customWidth="1"/>
    <col min="2059" max="2059" width="7" style="109" customWidth="1"/>
    <col min="2060" max="2060" width="6.28515625" style="109" customWidth="1"/>
    <col min="2061" max="2061" width="37.85546875" style="109" bestFit="1" customWidth="1"/>
    <col min="2062" max="2062" width="5.42578125" style="109" customWidth="1"/>
    <col min="2063" max="2063" width="6.85546875" style="109" customWidth="1"/>
    <col min="2064" max="2064" width="17.28515625" style="109" customWidth="1"/>
    <col min="2065" max="2067" width="9.140625" style="109"/>
    <col min="2068" max="2068" width="22.140625" style="109" customWidth="1"/>
    <col min="2069" max="2069" width="7.140625" style="109" customWidth="1"/>
    <col min="2070" max="2070" width="7.42578125" style="109" customWidth="1"/>
    <col min="2071" max="2071" width="14.28515625" style="109" customWidth="1"/>
    <col min="2072" max="2072" width="18.85546875" style="109" customWidth="1"/>
    <col min="2073" max="2074" width="9.140625" style="109"/>
    <col min="2075" max="2075" width="18.7109375" style="109" customWidth="1"/>
    <col min="2076" max="2304" width="9.140625" style="109"/>
    <col min="2305" max="2305" width="5" style="109" customWidth="1"/>
    <col min="2306" max="2306" width="34.140625" style="109" bestFit="1" customWidth="1"/>
    <col min="2307" max="2307" width="15.85546875" style="109" customWidth="1"/>
    <col min="2308" max="2308" width="7.28515625" style="109" customWidth="1"/>
    <col min="2309" max="2309" width="6.7109375" style="109" customWidth="1"/>
    <col min="2310" max="2310" width="7.28515625" style="109" customWidth="1"/>
    <col min="2311" max="2311" width="19.5703125" style="109" customWidth="1"/>
    <col min="2312" max="2312" width="9.140625" style="109" customWidth="1"/>
    <col min="2313" max="2313" width="9.140625" style="109"/>
    <col min="2314" max="2314" width="6.42578125" style="109" customWidth="1"/>
    <col min="2315" max="2315" width="7" style="109" customWidth="1"/>
    <col min="2316" max="2316" width="6.28515625" style="109" customWidth="1"/>
    <col min="2317" max="2317" width="37.85546875" style="109" bestFit="1" customWidth="1"/>
    <col min="2318" max="2318" width="5.42578125" style="109" customWidth="1"/>
    <col min="2319" max="2319" width="6.85546875" style="109" customWidth="1"/>
    <col min="2320" max="2320" width="17.28515625" style="109" customWidth="1"/>
    <col min="2321" max="2323" width="9.140625" style="109"/>
    <col min="2324" max="2324" width="22.140625" style="109" customWidth="1"/>
    <col min="2325" max="2325" width="7.140625" style="109" customWidth="1"/>
    <col min="2326" max="2326" width="7.42578125" style="109" customWidth="1"/>
    <col min="2327" max="2327" width="14.28515625" style="109" customWidth="1"/>
    <col min="2328" max="2328" width="18.85546875" style="109" customWidth="1"/>
    <col min="2329" max="2330" width="9.140625" style="109"/>
    <col min="2331" max="2331" width="18.7109375" style="109" customWidth="1"/>
    <col min="2332" max="2560" width="9.140625" style="109"/>
    <col min="2561" max="2561" width="5" style="109" customWidth="1"/>
    <col min="2562" max="2562" width="34.140625" style="109" bestFit="1" customWidth="1"/>
    <col min="2563" max="2563" width="15.85546875" style="109" customWidth="1"/>
    <col min="2564" max="2564" width="7.28515625" style="109" customWidth="1"/>
    <col min="2565" max="2565" width="6.7109375" style="109" customWidth="1"/>
    <col min="2566" max="2566" width="7.28515625" style="109" customWidth="1"/>
    <col min="2567" max="2567" width="19.5703125" style="109" customWidth="1"/>
    <col min="2568" max="2568" width="9.140625" style="109" customWidth="1"/>
    <col min="2569" max="2569" width="9.140625" style="109"/>
    <col min="2570" max="2570" width="6.42578125" style="109" customWidth="1"/>
    <col min="2571" max="2571" width="7" style="109" customWidth="1"/>
    <col min="2572" max="2572" width="6.28515625" style="109" customWidth="1"/>
    <col min="2573" max="2573" width="37.85546875" style="109" bestFit="1" customWidth="1"/>
    <col min="2574" max="2574" width="5.42578125" style="109" customWidth="1"/>
    <col min="2575" max="2575" width="6.85546875" style="109" customWidth="1"/>
    <col min="2576" max="2576" width="17.28515625" style="109" customWidth="1"/>
    <col min="2577" max="2579" width="9.140625" style="109"/>
    <col min="2580" max="2580" width="22.140625" style="109" customWidth="1"/>
    <col min="2581" max="2581" width="7.140625" style="109" customWidth="1"/>
    <col min="2582" max="2582" width="7.42578125" style="109" customWidth="1"/>
    <col min="2583" max="2583" width="14.28515625" style="109" customWidth="1"/>
    <col min="2584" max="2584" width="18.85546875" style="109" customWidth="1"/>
    <col min="2585" max="2586" width="9.140625" style="109"/>
    <col min="2587" max="2587" width="18.7109375" style="109" customWidth="1"/>
    <col min="2588" max="2816" width="9.140625" style="109"/>
    <col min="2817" max="2817" width="5" style="109" customWidth="1"/>
    <col min="2818" max="2818" width="34.140625" style="109" bestFit="1" customWidth="1"/>
    <col min="2819" max="2819" width="15.85546875" style="109" customWidth="1"/>
    <col min="2820" max="2820" width="7.28515625" style="109" customWidth="1"/>
    <col min="2821" max="2821" width="6.7109375" style="109" customWidth="1"/>
    <col min="2822" max="2822" width="7.28515625" style="109" customWidth="1"/>
    <col min="2823" max="2823" width="19.5703125" style="109" customWidth="1"/>
    <col min="2824" max="2824" width="9.140625" style="109" customWidth="1"/>
    <col min="2825" max="2825" width="9.140625" style="109"/>
    <col min="2826" max="2826" width="6.42578125" style="109" customWidth="1"/>
    <col min="2827" max="2827" width="7" style="109" customWidth="1"/>
    <col min="2828" max="2828" width="6.28515625" style="109" customWidth="1"/>
    <col min="2829" max="2829" width="37.85546875" style="109" bestFit="1" customWidth="1"/>
    <col min="2830" max="2830" width="5.42578125" style="109" customWidth="1"/>
    <col min="2831" max="2831" width="6.85546875" style="109" customWidth="1"/>
    <col min="2832" max="2832" width="17.28515625" style="109" customWidth="1"/>
    <col min="2833" max="2835" width="9.140625" style="109"/>
    <col min="2836" max="2836" width="22.140625" style="109" customWidth="1"/>
    <col min="2837" max="2837" width="7.140625" style="109" customWidth="1"/>
    <col min="2838" max="2838" width="7.42578125" style="109" customWidth="1"/>
    <col min="2839" max="2839" width="14.28515625" style="109" customWidth="1"/>
    <col min="2840" max="2840" width="18.85546875" style="109" customWidth="1"/>
    <col min="2841" max="2842" width="9.140625" style="109"/>
    <col min="2843" max="2843" width="18.7109375" style="109" customWidth="1"/>
    <col min="2844" max="3072" width="9.140625" style="109"/>
    <col min="3073" max="3073" width="5" style="109" customWidth="1"/>
    <col min="3074" max="3074" width="34.140625" style="109" bestFit="1" customWidth="1"/>
    <col min="3075" max="3075" width="15.85546875" style="109" customWidth="1"/>
    <col min="3076" max="3076" width="7.28515625" style="109" customWidth="1"/>
    <col min="3077" max="3077" width="6.7109375" style="109" customWidth="1"/>
    <col min="3078" max="3078" width="7.28515625" style="109" customWidth="1"/>
    <col min="3079" max="3079" width="19.5703125" style="109" customWidth="1"/>
    <col min="3080" max="3080" width="9.140625" style="109" customWidth="1"/>
    <col min="3081" max="3081" width="9.140625" style="109"/>
    <col min="3082" max="3082" width="6.42578125" style="109" customWidth="1"/>
    <col min="3083" max="3083" width="7" style="109" customWidth="1"/>
    <col min="3084" max="3084" width="6.28515625" style="109" customWidth="1"/>
    <col min="3085" max="3085" width="37.85546875" style="109" bestFit="1" customWidth="1"/>
    <col min="3086" max="3086" width="5.42578125" style="109" customWidth="1"/>
    <col min="3087" max="3087" width="6.85546875" style="109" customWidth="1"/>
    <col min="3088" max="3088" width="17.28515625" style="109" customWidth="1"/>
    <col min="3089" max="3091" width="9.140625" style="109"/>
    <col min="3092" max="3092" width="22.140625" style="109" customWidth="1"/>
    <col min="3093" max="3093" width="7.140625" style="109" customWidth="1"/>
    <col min="3094" max="3094" width="7.42578125" style="109" customWidth="1"/>
    <col min="3095" max="3095" width="14.28515625" style="109" customWidth="1"/>
    <col min="3096" max="3096" width="18.85546875" style="109" customWidth="1"/>
    <col min="3097" max="3098" width="9.140625" style="109"/>
    <col min="3099" max="3099" width="18.7109375" style="109" customWidth="1"/>
    <col min="3100" max="3328" width="9.140625" style="109"/>
    <col min="3329" max="3329" width="5" style="109" customWidth="1"/>
    <col min="3330" max="3330" width="34.140625" style="109" bestFit="1" customWidth="1"/>
    <col min="3331" max="3331" width="15.85546875" style="109" customWidth="1"/>
    <col min="3332" max="3332" width="7.28515625" style="109" customWidth="1"/>
    <col min="3333" max="3333" width="6.7109375" style="109" customWidth="1"/>
    <col min="3334" max="3334" width="7.28515625" style="109" customWidth="1"/>
    <col min="3335" max="3335" width="19.5703125" style="109" customWidth="1"/>
    <col min="3336" max="3336" width="9.140625" style="109" customWidth="1"/>
    <col min="3337" max="3337" width="9.140625" style="109"/>
    <col min="3338" max="3338" width="6.42578125" style="109" customWidth="1"/>
    <col min="3339" max="3339" width="7" style="109" customWidth="1"/>
    <col min="3340" max="3340" width="6.28515625" style="109" customWidth="1"/>
    <col min="3341" max="3341" width="37.85546875" style="109" bestFit="1" customWidth="1"/>
    <col min="3342" max="3342" width="5.42578125" style="109" customWidth="1"/>
    <col min="3343" max="3343" width="6.85546875" style="109" customWidth="1"/>
    <col min="3344" max="3344" width="17.28515625" style="109" customWidth="1"/>
    <col min="3345" max="3347" width="9.140625" style="109"/>
    <col min="3348" max="3348" width="22.140625" style="109" customWidth="1"/>
    <col min="3349" max="3349" width="7.140625" style="109" customWidth="1"/>
    <col min="3350" max="3350" width="7.42578125" style="109" customWidth="1"/>
    <col min="3351" max="3351" width="14.28515625" style="109" customWidth="1"/>
    <col min="3352" max="3352" width="18.85546875" style="109" customWidth="1"/>
    <col min="3353" max="3354" width="9.140625" style="109"/>
    <col min="3355" max="3355" width="18.7109375" style="109" customWidth="1"/>
    <col min="3356" max="3584" width="9.140625" style="109"/>
    <col min="3585" max="3585" width="5" style="109" customWidth="1"/>
    <col min="3586" max="3586" width="34.140625" style="109" bestFit="1" customWidth="1"/>
    <col min="3587" max="3587" width="15.85546875" style="109" customWidth="1"/>
    <col min="3588" max="3588" width="7.28515625" style="109" customWidth="1"/>
    <col min="3589" max="3589" width="6.7109375" style="109" customWidth="1"/>
    <col min="3590" max="3590" width="7.28515625" style="109" customWidth="1"/>
    <col min="3591" max="3591" width="19.5703125" style="109" customWidth="1"/>
    <col min="3592" max="3592" width="9.140625" style="109" customWidth="1"/>
    <col min="3593" max="3593" width="9.140625" style="109"/>
    <col min="3594" max="3594" width="6.42578125" style="109" customWidth="1"/>
    <col min="3595" max="3595" width="7" style="109" customWidth="1"/>
    <col min="3596" max="3596" width="6.28515625" style="109" customWidth="1"/>
    <col min="3597" max="3597" width="37.85546875" style="109" bestFit="1" customWidth="1"/>
    <col min="3598" max="3598" width="5.42578125" style="109" customWidth="1"/>
    <col min="3599" max="3599" width="6.85546875" style="109" customWidth="1"/>
    <col min="3600" max="3600" width="17.28515625" style="109" customWidth="1"/>
    <col min="3601" max="3603" width="9.140625" style="109"/>
    <col min="3604" max="3604" width="22.140625" style="109" customWidth="1"/>
    <col min="3605" max="3605" width="7.140625" style="109" customWidth="1"/>
    <col min="3606" max="3606" width="7.42578125" style="109" customWidth="1"/>
    <col min="3607" max="3607" width="14.28515625" style="109" customWidth="1"/>
    <col min="3608" max="3608" width="18.85546875" style="109" customWidth="1"/>
    <col min="3609" max="3610" width="9.140625" style="109"/>
    <col min="3611" max="3611" width="18.7109375" style="109" customWidth="1"/>
    <col min="3612" max="3840" width="9.140625" style="109"/>
    <col min="3841" max="3841" width="5" style="109" customWidth="1"/>
    <col min="3842" max="3842" width="34.140625" style="109" bestFit="1" customWidth="1"/>
    <col min="3843" max="3843" width="15.85546875" style="109" customWidth="1"/>
    <col min="3844" max="3844" width="7.28515625" style="109" customWidth="1"/>
    <col min="3845" max="3845" width="6.7109375" style="109" customWidth="1"/>
    <col min="3846" max="3846" width="7.28515625" style="109" customWidth="1"/>
    <col min="3847" max="3847" width="19.5703125" style="109" customWidth="1"/>
    <col min="3848" max="3848" width="9.140625" style="109" customWidth="1"/>
    <col min="3849" max="3849" width="9.140625" style="109"/>
    <col min="3850" max="3850" width="6.42578125" style="109" customWidth="1"/>
    <col min="3851" max="3851" width="7" style="109" customWidth="1"/>
    <col min="3852" max="3852" width="6.28515625" style="109" customWidth="1"/>
    <col min="3853" max="3853" width="37.85546875" style="109" bestFit="1" customWidth="1"/>
    <col min="3854" max="3854" width="5.42578125" style="109" customWidth="1"/>
    <col min="3855" max="3855" width="6.85546875" style="109" customWidth="1"/>
    <col min="3856" max="3856" width="17.28515625" style="109" customWidth="1"/>
    <col min="3857" max="3859" width="9.140625" style="109"/>
    <col min="3860" max="3860" width="22.140625" style="109" customWidth="1"/>
    <col min="3861" max="3861" width="7.140625" style="109" customWidth="1"/>
    <col min="3862" max="3862" width="7.42578125" style="109" customWidth="1"/>
    <col min="3863" max="3863" width="14.28515625" style="109" customWidth="1"/>
    <col min="3864" max="3864" width="18.85546875" style="109" customWidth="1"/>
    <col min="3865" max="3866" width="9.140625" style="109"/>
    <col min="3867" max="3867" width="18.7109375" style="109" customWidth="1"/>
    <col min="3868" max="4096" width="9.140625" style="109"/>
    <col min="4097" max="4097" width="5" style="109" customWidth="1"/>
    <col min="4098" max="4098" width="34.140625" style="109" bestFit="1" customWidth="1"/>
    <col min="4099" max="4099" width="15.85546875" style="109" customWidth="1"/>
    <col min="4100" max="4100" width="7.28515625" style="109" customWidth="1"/>
    <col min="4101" max="4101" width="6.7109375" style="109" customWidth="1"/>
    <col min="4102" max="4102" width="7.28515625" style="109" customWidth="1"/>
    <col min="4103" max="4103" width="19.5703125" style="109" customWidth="1"/>
    <col min="4104" max="4104" width="9.140625" style="109" customWidth="1"/>
    <col min="4105" max="4105" width="9.140625" style="109"/>
    <col min="4106" max="4106" width="6.42578125" style="109" customWidth="1"/>
    <col min="4107" max="4107" width="7" style="109" customWidth="1"/>
    <col min="4108" max="4108" width="6.28515625" style="109" customWidth="1"/>
    <col min="4109" max="4109" width="37.85546875" style="109" bestFit="1" customWidth="1"/>
    <col min="4110" max="4110" width="5.42578125" style="109" customWidth="1"/>
    <col min="4111" max="4111" width="6.85546875" style="109" customWidth="1"/>
    <col min="4112" max="4112" width="17.28515625" style="109" customWidth="1"/>
    <col min="4113" max="4115" width="9.140625" style="109"/>
    <col min="4116" max="4116" width="22.140625" style="109" customWidth="1"/>
    <col min="4117" max="4117" width="7.140625" style="109" customWidth="1"/>
    <col min="4118" max="4118" width="7.42578125" style="109" customWidth="1"/>
    <col min="4119" max="4119" width="14.28515625" style="109" customWidth="1"/>
    <col min="4120" max="4120" width="18.85546875" style="109" customWidth="1"/>
    <col min="4121" max="4122" width="9.140625" style="109"/>
    <col min="4123" max="4123" width="18.7109375" style="109" customWidth="1"/>
    <col min="4124" max="4352" width="9.140625" style="109"/>
    <col min="4353" max="4353" width="5" style="109" customWidth="1"/>
    <col min="4354" max="4354" width="34.140625" style="109" bestFit="1" customWidth="1"/>
    <col min="4355" max="4355" width="15.85546875" style="109" customWidth="1"/>
    <col min="4356" max="4356" width="7.28515625" style="109" customWidth="1"/>
    <col min="4357" max="4357" width="6.7109375" style="109" customWidth="1"/>
    <col min="4358" max="4358" width="7.28515625" style="109" customWidth="1"/>
    <col min="4359" max="4359" width="19.5703125" style="109" customWidth="1"/>
    <col min="4360" max="4360" width="9.140625" style="109" customWidth="1"/>
    <col min="4361" max="4361" width="9.140625" style="109"/>
    <col min="4362" max="4362" width="6.42578125" style="109" customWidth="1"/>
    <col min="4363" max="4363" width="7" style="109" customWidth="1"/>
    <col min="4364" max="4364" width="6.28515625" style="109" customWidth="1"/>
    <col min="4365" max="4365" width="37.85546875" style="109" bestFit="1" customWidth="1"/>
    <col min="4366" max="4366" width="5.42578125" style="109" customWidth="1"/>
    <col min="4367" max="4367" width="6.85546875" style="109" customWidth="1"/>
    <col min="4368" max="4368" width="17.28515625" style="109" customWidth="1"/>
    <col min="4369" max="4371" width="9.140625" style="109"/>
    <col min="4372" max="4372" width="22.140625" style="109" customWidth="1"/>
    <col min="4373" max="4373" width="7.140625" style="109" customWidth="1"/>
    <col min="4374" max="4374" width="7.42578125" style="109" customWidth="1"/>
    <col min="4375" max="4375" width="14.28515625" style="109" customWidth="1"/>
    <col min="4376" max="4376" width="18.85546875" style="109" customWidth="1"/>
    <col min="4377" max="4378" width="9.140625" style="109"/>
    <col min="4379" max="4379" width="18.7109375" style="109" customWidth="1"/>
    <col min="4380" max="4608" width="9.140625" style="109"/>
    <col min="4609" max="4609" width="5" style="109" customWidth="1"/>
    <col min="4610" max="4610" width="34.140625" style="109" bestFit="1" customWidth="1"/>
    <col min="4611" max="4611" width="15.85546875" style="109" customWidth="1"/>
    <col min="4612" max="4612" width="7.28515625" style="109" customWidth="1"/>
    <col min="4613" max="4613" width="6.7109375" style="109" customWidth="1"/>
    <col min="4614" max="4614" width="7.28515625" style="109" customWidth="1"/>
    <col min="4615" max="4615" width="19.5703125" style="109" customWidth="1"/>
    <col min="4616" max="4616" width="9.140625" style="109" customWidth="1"/>
    <col min="4617" max="4617" width="9.140625" style="109"/>
    <col min="4618" max="4618" width="6.42578125" style="109" customWidth="1"/>
    <col min="4619" max="4619" width="7" style="109" customWidth="1"/>
    <col min="4620" max="4620" width="6.28515625" style="109" customWidth="1"/>
    <col min="4621" max="4621" width="37.85546875" style="109" bestFit="1" customWidth="1"/>
    <col min="4622" max="4622" width="5.42578125" style="109" customWidth="1"/>
    <col min="4623" max="4623" width="6.85546875" style="109" customWidth="1"/>
    <col min="4624" max="4624" width="17.28515625" style="109" customWidth="1"/>
    <col min="4625" max="4627" width="9.140625" style="109"/>
    <col min="4628" max="4628" width="22.140625" style="109" customWidth="1"/>
    <col min="4629" max="4629" width="7.140625" style="109" customWidth="1"/>
    <col min="4630" max="4630" width="7.42578125" style="109" customWidth="1"/>
    <col min="4631" max="4631" width="14.28515625" style="109" customWidth="1"/>
    <col min="4632" max="4632" width="18.85546875" style="109" customWidth="1"/>
    <col min="4633" max="4634" width="9.140625" style="109"/>
    <col min="4635" max="4635" width="18.7109375" style="109" customWidth="1"/>
    <col min="4636" max="4864" width="9.140625" style="109"/>
    <col min="4865" max="4865" width="5" style="109" customWidth="1"/>
    <col min="4866" max="4866" width="34.140625" style="109" bestFit="1" customWidth="1"/>
    <col min="4867" max="4867" width="15.85546875" style="109" customWidth="1"/>
    <col min="4868" max="4868" width="7.28515625" style="109" customWidth="1"/>
    <col min="4869" max="4869" width="6.7109375" style="109" customWidth="1"/>
    <col min="4870" max="4870" width="7.28515625" style="109" customWidth="1"/>
    <col min="4871" max="4871" width="19.5703125" style="109" customWidth="1"/>
    <col min="4872" max="4872" width="9.140625" style="109" customWidth="1"/>
    <col min="4873" max="4873" width="9.140625" style="109"/>
    <col min="4874" max="4874" width="6.42578125" style="109" customWidth="1"/>
    <col min="4875" max="4875" width="7" style="109" customWidth="1"/>
    <col min="4876" max="4876" width="6.28515625" style="109" customWidth="1"/>
    <col min="4877" max="4877" width="37.85546875" style="109" bestFit="1" customWidth="1"/>
    <col min="4878" max="4878" width="5.42578125" style="109" customWidth="1"/>
    <col min="4879" max="4879" width="6.85546875" style="109" customWidth="1"/>
    <col min="4880" max="4880" width="17.28515625" style="109" customWidth="1"/>
    <col min="4881" max="4883" width="9.140625" style="109"/>
    <col min="4884" max="4884" width="22.140625" style="109" customWidth="1"/>
    <col min="4885" max="4885" width="7.140625" style="109" customWidth="1"/>
    <col min="4886" max="4886" width="7.42578125" style="109" customWidth="1"/>
    <col min="4887" max="4887" width="14.28515625" style="109" customWidth="1"/>
    <col min="4888" max="4888" width="18.85546875" style="109" customWidth="1"/>
    <col min="4889" max="4890" width="9.140625" style="109"/>
    <col min="4891" max="4891" width="18.7109375" style="109" customWidth="1"/>
    <col min="4892" max="5120" width="9.140625" style="109"/>
    <col min="5121" max="5121" width="5" style="109" customWidth="1"/>
    <col min="5122" max="5122" width="34.140625" style="109" bestFit="1" customWidth="1"/>
    <col min="5123" max="5123" width="15.85546875" style="109" customWidth="1"/>
    <col min="5124" max="5124" width="7.28515625" style="109" customWidth="1"/>
    <col min="5125" max="5125" width="6.7109375" style="109" customWidth="1"/>
    <col min="5126" max="5126" width="7.28515625" style="109" customWidth="1"/>
    <col min="5127" max="5127" width="19.5703125" style="109" customWidth="1"/>
    <col min="5128" max="5128" width="9.140625" style="109" customWidth="1"/>
    <col min="5129" max="5129" width="9.140625" style="109"/>
    <col min="5130" max="5130" width="6.42578125" style="109" customWidth="1"/>
    <col min="5131" max="5131" width="7" style="109" customWidth="1"/>
    <col min="5132" max="5132" width="6.28515625" style="109" customWidth="1"/>
    <col min="5133" max="5133" width="37.85546875" style="109" bestFit="1" customWidth="1"/>
    <col min="5134" max="5134" width="5.42578125" style="109" customWidth="1"/>
    <col min="5135" max="5135" width="6.85546875" style="109" customWidth="1"/>
    <col min="5136" max="5136" width="17.28515625" style="109" customWidth="1"/>
    <col min="5137" max="5139" width="9.140625" style="109"/>
    <col min="5140" max="5140" width="22.140625" style="109" customWidth="1"/>
    <col min="5141" max="5141" width="7.140625" style="109" customWidth="1"/>
    <col min="5142" max="5142" width="7.42578125" style="109" customWidth="1"/>
    <col min="5143" max="5143" width="14.28515625" style="109" customWidth="1"/>
    <col min="5144" max="5144" width="18.85546875" style="109" customWidth="1"/>
    <col min="5145" max="5146" width="9.140625" style="109"/>
    <col min="5147" max="5147" width="18.7109375" style="109" customWidth="1"/>
    <col min="5148" max="5376" width="9.140625" style="109"/>
    <col min="5377" max="5377" width="5" style="109" customWidth="1"/>
    <col min="5378" max="5378" width="34.140625" style="109" bestFit="1" customWidth="1"/>
    <col min="5379" max="5379" width="15.85546875" style="109" customWidth="1"/>
    <col min="5380" max="5380" width="7.28515625" style="109" customWidth="1"/>
    <col min="5381" max="5381" width="6.7109375" style="109" customWidth="1"/>
    <col min="5382" max="5382" width="7.28515625" style="109" customWidth="1"/>
    <col min="5383" max="5383" width="19.5703125" style="109" customWidth="1"/>
    <col min="5384" max="5384" width="9.140625" style="109" customWidth="1"/>
    <col min="5385" max="5385" width="9.140625" style="109"/>
    <col min="5386" max="5386" width="6.42578125" style="109" customWidth="1"/>
    <col min="5387" max="5387" width="7" style="109" customWidth="1"/>
    <col min="5388" max="5388" width="6.28515625" style="109" customWidth="1"/>
    <col min="5389" max="5389" width="37.85546875" style="109" bestFit="1" customWidth="1"/>
    <col min="5390" max="5390" width="5.42578125" style="109" customWidth="1"/>
    <col min="5391" max="5391" width="6.85546875" style="109" customWidth="1"/>
    <col min="5392" max="5392" width="17.28515625" style="109" customWidth="1"/>
    <col min="5393" max="5395" width="9.140625" style="109"/>
    <col min="5396" max="5396" width="22.140625" style="109" customWidth="1"/>
    <col min="5397" max="5397" width="7.140625" style="109" customWidth="1"/>
    <col min="5398" max="5398" width="7.42578125" style="109" customWidth="1"/>
    <col min="5399" max="5399" width="14.28515625" style="109" customWidth="1"/>
    <col min="5400" max="5400" width="18.85546875" style="109" customWidth="1"/>
    <col min="5401" max="5402" width="9.140625" style="109"/>
    <col min="5403" max="5403" width="18.7109375" style="109" customWidth="1"/>
    <col min="5404" max="5632" width="9.140625" style="109"/>
    <col min="5633" max="5633" width="5" style="109" customWidth="1"/>
    <col min="5634" max="5634" width="34.140625" style="109" bestFit="1" customWidth="1"/>
    <col min="5635" max="5635" width="15.85546875" style="109" customWidth="1"/>
    <col min="5636" max="5636" width="7.28515625" style="109" customWidth="1"/>
    <col min="5637" max="5637" width="6.7109375" style="109" customWidth="1"/>
    <col min="5638" max="5638" width="7.28515625" style="109" customWidth="1"/>
    <col min="5639" max="5639" width="19.5703125" style="109" customWidth="1"/>
    <col min="5640" max="5640" width="9.140625" style="109" customWidth="1"/>
    <col min="5641" max="5641" width="9.140625" style="109"/>
    <col min="5642" max="5642" width="6.42578125" style="109" customWidth="1"/>
    <col min="5643" max="5643" width="7" style="109" customWidth="1"/>
    <col min="5644" max="5644" width="6.28515625" style="109" customWidth="1"/>
    <col min="5645" max="5645" width="37.85546875" style="109" bestFit="1" customWidth="1"/>
    <col min="5646" max="5646" width="5.42578125" style="109" customWidth="1"/>
    <col min="5647" max="5647" width="6.85546875" style="109" customWidth="1"/>
    <col min="5648" max="5648" width="17.28515625" style="109" customWidth="1"/>
    <col min="5649" max="5651" width="9.140625" style="109"/>
    <col min="5652" max="5652" width="22.140625" style="109" customWidth="1"/>
    <col min="5653" max="5653" width="7.140625" style="109" customWidth="1"/>
    <col min="5654" max="5654" width="7.42578125" style="109" customWidth="1"/>
    <col min="5655" max="5655" width="14.28515625" style="109" customWidth="1"/>
    <col min="5656" max="5656" width="18.85546875" style="109" customWidth="1"/>
    <col min="5657" max="5658" width="9.140625" style="109"/>
    <col min="5659" max="5659" width="18.7109375" style="109" customWidth="1"/>
    <col min="5660" max="5888" width="9.140625" style="109"/>
    <col min="5889" max="5889" width="5" style="109" customWidth="1"/>
    <col min="5890" max="5890" width="34.140625" style="109" bestFit="1" customWidth="1"/>
    <col min="5891" max="5891" width="15.85546875" style="109" customWidth="1"/>
    <col min="5892" max="5892" width="7.28515625" style="109" customWidth="1"/>
    <col min="5893" max="5893" width="6.7109375" style="109" customWidth="1"/>
    <col min="5894" max="5894" width="7.28515625" style="109" customWidth="1"/>
    <col min="5895" max="5895" width="19.5703125" style="109" customWidth="1"/>
    <col min="5896" max="5896" width="9.140625" style="109" customWidth="1"/>
    <col min="5897" max="5897" width="9.140625" style="109"/>
    <col min="5898" max="5898" width="6.42578125" style="109" customWidth="1"/>
    <col min="5899" max="5899" width="7" style="109" customWidth="1"/>
    <col min="5900" max="5900" width="6.28515625" style="109" customWidth="1"/>
    <col min="5901" max="5901" width="37.85546875" style="109" bestFit="1" customWidth="1"/>
    <col min="5902" max="5902" width="5.42578125" style="109" customWidth="1"/>
    <col min="5903" max="5903" width="6.85546875" style="109" customWidth="1"/>
    <col min="5904" max="5904" width="17.28515625" style="109" customWidth="1"/>
    <col min="5905" max="5907" width="9.140625" style="109"/>
    <col min="5908" max="5908" width="22.140625" style="109" customWidth="1"/>
    <col min="5909" max="5909" width="7.140625" style="109" customWidth="1"/>
    <col min="5910" max="5910" width="7.42578125" style="109" customWidth="1"/>
    <col min="5911" max="5911" width="14.28515625" style="109" customWidth="1"/>
    <col min="5912" max="5912" width="18.85546875" style="109" customWidth="1"/>
    <col min="5913" max="5914" width="9.140625" style="109"/>
    <col min="5915" max="5915" width="18.7109375" style="109" customWidth="1"/>
    <col min="5916" max="6144" width="9.140625" style="109"/>
    <col min="6145" max="6145" width="5" style="109" customWidth="1"/>
    <col min="6146" max="6146" width="34.140625" style="109" bestFit="1" customWidth="1"/>
    <col min="6147" max="6147" width="15.85546875" style="109" customWidth="1"/>
    <col min="6148" max="6148" width="7.28515625" style="109" customWidth="1"/>
    <col min="6149" max="6149" width="6.7109375" style="109" customWidth="1"/>
    <col min="6150" max="6150" width="7.28515625" style="109" customWidth="1"/>
    <col min="6151" max="6151" width="19.5703125" style="109" customWidth="1"/>
    <col min="6152" max="6152" width="9.140625" style="109" customWidth="1"/>
    <col min="6153" max="6153" width="9.140625" style="109"/>
    <col min="6154" max="6154" width="6.42578125" style="109" customWidth="1"/>
    <col min="6155" max="6155" width="7" style="109" customWidth="1"/>
    <col min="6156" max="6156" width="6.28515625" style="109" customWidth="1"/>
    <col min="6157" max="6157" width="37.85546875" style="109" bestFit="1" customWidth="1"/>
    <col min="6158" max="6158" width="5.42578125" style="109" customWidth="1"/>
    <col min="6159" max="6159" width="6.85546875" style="109" customWidth="1"/>
    <col min="6160" max="6160" width="17.28515625" style="109" customWidth="1"/>
    <col min="6161" max="6163" width="9.140625" style="109"/>
    <col min="6164" max="6164" width="22.140625" style="109" customWidth="1"/>
    <col min="6165" max="6165" width="7.140625" style="109" customWidth="1"/>
    <col min="6166" max="6166" width="7.42578125" style="109" customWidth="1"/>
    <col min="6167" max="6167" width="14.28515625" style="109" customWidth="1"/>
    <col min="6168" max="6168" width="18.85546875" style="109" customWidth="1"/>
    <col min="6169" max="6170" width="9.140625" style="109"/>
    <col min="6171" max="6171" width="18.7109375" style="109" customWidth="1"/>
    <col min="6172" max="6400" width="9.140625" style="109"/>
    <col min="6401" max="6401" width="5" style="109" customWidth="1"/>
    <col min="6402" max="6402" width="34.140625" style="109" bestFit="1" customWidth="1"/>
    <col min="6403" max="6403" width="15.85546875" style="109" customWidth="1"/>
    <col min="6404" max="6404" width="7.28515625" style="109" customWidth="1"/>
    <col min="6405" max="6405" width="6.7109375" style="109" customWidth="1"/>
    <col min="6406" max="6406" width="7.28515625" style="109" customWidth="1"/>
    <col min="6407" max="6407" width="19.5703125" style="109" customWidth="1"/>
    <col min="6408" max="6408" width="9.140625" style="109" customWidth="1"/>
    <col min="6409" max="6409" width="9.140625" style="109"/>
    <col min="6410" max="6410" width="6.42578125" style="109" customWidth="1"/>
    <col min="6411" max="6411" width="7" style="109" customWidth="1"/>
    <col min="6412" max="6412" width="6.28515625" style="109" customWidth="1"/>
    <col min="6413" max="6413" width="37.85546875" style="109" bestFit="1" customWidth="1"/>
    <col min="6414" max="6414" width="5.42578125" style="109" customWidth="1"/>
    <col min="6415" max="6415" width="6.85546875" style="109" customWidth="1"/>
    <col min="6416" max="6416" width="17.28515625" style="109" customWidth="1"/>
    <col min="6417" max="6419" width="9.140625" style="109"/>
    <col min="6420" max="6420" width="22.140625" style="109" customWidth="1"/>
    <col min="6421" max="6421" width="7.140625" style="109" customWidth="1"/>
    <col min="6422" max="6422" width="7.42578125" style="109" customWidth="1"/>
    <col min="6423" max="6423" width="14.28515625" style="109" customWidth="1"/>
    <col min="6424" max="6424" width="18.85546875" style="109" customWidth="1"/>
    <col min="6425" max="6426" width="9.140625" style="109"/>
    <col min="6427" max="6427" width="18.7109375" style="109" customWidth="1"/>
    <col min="6428" max="6656" width="9.140625" style="109"/>
    <col min="6657" max="6657" width="5" style="109" customWidth="1"/>
    <col min="6658" max="6658" width="34.140625" style="109" bestFit="1" customWidth="1"/>
    <col min="6659" max="6659" width="15.85546875" style="109" customWidth="1"/>
    <col min="6660" max="6660" width="7.28515625" style="109" customWidth="1"/>
    <col min="6661" max="6661" width="6.7109375" style="109" customWidth="1"/>
    <col min="6662" max="6662" width="7.28515625" style="109" customWidth="1"/>
    <col min="6663" max="6663" width="19.5703125" style="109" customWidth="1"/>
    <col min="6664" max="6664" width="9.140625" style="109" customWidth="1"/>
    <col min="6665" max="6665" width="9.140625" style="109"/>
    <col min="6666" max="6666" width="6.42578125" style="109" customWidth="1"/>
    <col min="6667" max="6667" width="7" style="109" customWidth="1"/>
    <col min="6668" max="6668" width="6.28515625" style="109" customWidth="1"/>
    <col min="6669" max="6669" width="37.85546875" style="109" bestFit="1" customWidth="1"/>
    <col min="6670" max="6670" width="5.42578125" style="109" customWidth="1"/>
    <col min="6671" max="6671" width="6.85546875" style="109" customWidth="1"/>
    <col min="6672" max="6672" width="17.28515625" style="109" customWidth="1"/>
    <col min="6673" max="6675" width="9.140625" style="109"/>
    <col min="6676" max="6676" width="22.140625" style="109" customWidth="1"/>
    <col min="6677" max="6677" width="7.140625" style="109" customWidth="1"/>
    <col min="6678" max="6678" width="7.42578125" style="109" customWidth="1"/>
    <col min="6679" max="6679" width="14.28515625" style="109" customWidth="1"/>
    <col min="6680" max="6680" width="18.85546875" style="109" customWidth="1"/>
    <col min="6681" max="6682" width="9.140625" style="109"/>
    <col min="6683" max="6683" width="18.7109375" style="109" customWidth="1"/>
    <col min="6684" max="6912" width="9.140625" style="109"/>
    <col min="6913" max="6913" width="5" style="109" customWidth="1"/>
    <col min="6914" max="6914" width="34.140625" style="109" bestFit="1" customWidth="1"/>
    <col min="6915" max="6915" width="15.85546875" style="109" customWidth="1"/>
    <col min="6916" max="6916" width="7.28515625" style="109" customWidth="1"/>
    <col min="6917" max="6917" width="6.7109375" style="109" customWidth="1"/>
    <col min="6918" max="6918" width="7.28515625" style="109" customWidth="1"/>
    <col min="6919" max="6919" width="19.5703125" style="109" customWidth="1"/>
    <col min="6920" max="6920" width="9.140625" style="109" customWidth="1"/>
    <col min="6921" max="6921" width="9.140625" style="109"/>
    <col min="6922" max="6922" width="6.42578125" style="109" customWidth="1"/>
    <col min="6923" max="6923" width="7" style="109" customWidth="1"/>
    <col min="6924" max="6924" width="6.28515625" style="109" customWidth="1"/>
    <col min="6925" max="6925" width="37.85546875" style="109" bestFit="1" customWidth="1"/>
    <col min="6926" max="6926" width="5.42578125" style="109" customWidth="1"/>
    <col min="6927" max="6927" width="6.85546875" style="109" customWidth="1"/>
    <col min="6928" max="6928" width="17.28515625" style="109" customWidth="1"/>
    <col min="6929" max="6931" width="9.140625" style="109"/>
    <col min="6932" max="6932" width="22.140625" style="109" customWidth="1"/>
    <col min="6933" max="6933" width="7.140625" style="109" customWidth="1"/>
    <col min="6934" max="6934" width="7.42578125" style="109" customWidth="1"/>
    <col min="6935" max="6935" width="14.28515625" style="109" customWidth="1"/>
    <col min="6936" max="6936" width="18.85546875" style="109" customWidth="1"/>
    <col min="6937" max="6938" width="9.140625" style="109"/>
    <col min="6939" max="6939" width="18.7109375" style="109" customWidth="1"/>
    <col min="6940" max="7168" width="9.140625" style="109"/>
    <col min="7169" max="7169" width="5" style="109" customWidth="1"/>
    <col min="7170" max="7170" width="34.140625" style="109" bestFit="1" customWidth="1"/>
    <col min="7171" max="7171" width="15.85546875" style="109" customWidth="1"/>
    <col min="7172" max="7172" width="7.28515625" style="109" customWidth="1"/>
    <col min="7173" max="7173" width="6.7109375" style="109" customWidth="1"/>
    <col min="7174" max="7174" width="7.28515625" style="109" customWidth="1"/>
    <col min="7175" max="7175" width="19.5703125" style="109" customWidth="1"/>
    <col min="7176" max="7176" width="9.140625" style="109" customWidth="1"/>
    <col min="7177" max="7177" width="9.140625" style="109"/>
    <col min="7178" max="7178" width="6.42578125" style="109" customWidth="1"/>
    <col min="7179" max="7179" width="7" style="109" customWidth="1"/>
    <col min="7180" max="7180" width="6.28515625" style="109" customWidth="1"/>
    <col min="7181" max="7181" width="37.85546875" style="109" bestFit="1" customWidth="1"/>
    <col min="7182" max="7182" width="5.42578125" style="109" customWidth="1"/>
    <col min="7183" max="7183" width="6.85546875" style="109" customWidth="1"/>
    <col min="7184" max="7184" width="17.28515625" style="109" customWidth="1"/>
    <col min="7185" max="7187" width="9.140625" style="109"/>
    <col min="7188" max="7188" width="22.140625" style="109" customWidth="1"/>
    <col min="7189" max="7189" width="7.140625" style="109" customWidth="1"/>
    <col min="7190" max="7190" width="7.42578125" style="109" customWidth="1"/>
    <col min="7191" max="7191" width="14.28515625" style="109" customWidth="1"/>
    <col min="7192" max="7192" width="18.85546875" style="109" customWidth="1"/>
    <col min="7193" max="7194" width="9.140625" style="109"/>
    <col min="7195" max="7195" width="18.7109375" style="109" customWidth="1"/>
    <col min="7196" max="7424" width="9.140625" style="109"/>
    <col min="7425" max="7425" width="5" style="109" customWidth="1"/>
    <col min="7426" max="7426" width="34.140625" style="109" bestFit="1" customWidth="1"/>
    <col min="7427" max="7427" width="15.85546875" style="109" customWidth="1"/>
    <col min="7428" max="7428" width="7.28515625" style="109" customWidth="1"/>
    <col min="7429" max="7429" width="6.7109375" style="109" customWidth="1"/>
    <col min="7430" max="7430" width="7.28515625" style="109" customWidth="1"/>
    <col min="7431" max="7431" width="19.5703125" style="109" customWidth="1"/>
    <col min="7432" max="7432" width="9.140625" style="109" customWidth="1"/>
    <col min="7433" max="7433" width="9.140625" style="109"/>
    <col min="7434" max="7434" width="6.42578125" style="109" customWidth="1"/>
    <col min="7435" max="7435" width="7" style="109" customWidth="1"/>
    <col min="7436" max="7436" width="6.28515625" style="109" customWidth="1"/>
    <col min="7437" max="7437" width="37.85546875" style="109" bestFit="1" customWidth="1"/>
    <col min="7438" max="7438" width="5.42578125" style="109" customWidth="1"/>
    <col min="7439" max="7439" width="6.85546875" style="109" customWidth="1"/>
    <col min="7440" max="7440" width="17.28515625" style="109" customWidth="1"/>
    <col min="7441" max="7443" width="9.140625" style="109"/>
    <col min="7444" max="7444" width="22.140625" style="109" customWidth="1"/>
    <col min="7445" max="7445" width="7.140625" style="109" customWidth="1"/>
    <col min="7446" max="7446" width="7.42578125" style="109" customWidth="1"/>
    <col min="7447" max="7447" width="14.28515625" style="109" customWidth="1"/>
    <col min="7448" max="7448" width="18.85546875" style="109" customWidth="1"/>
    <col min="7449" max="7450" width="9.140625" style="109"/>
    <col min="7451" max="7451" width="18.7109375" style="109" customWidth="1"/>
    <col min="7452" max="7680" width="9.140625" style="109"/>
    <col min="7681" max="7681" width="5" style="109" customWidth="1"/>
    <col min="7682" max="7682" width="34.140625" style="109" bestFit="1" customWidth="1"/>
    <col min="7683" max="7683" width="15.85546875" style="109" customWidth="1"/>
    <col min="7684" max="7684" width="7.28515625" style="109" customWidth="1"/>
    <col min="7685" max="7685" width="6.7109375" style="109" customWidth="1"/>
    <col min="7686" max="7686" width="7.28515625" style="109" customWidth="1"/>
    <col min="7687" max="7687" width="19.5703125" style="109" customWidth="1"/>
    <col min="7688" max="7688" width="9.140625" style="109" customWidth="1"/>
    <col min="7689" max="7689" width="9.140625" style="109"/>
    <col min="7690" max="7690" width="6.42578125" style="109" customWidth="1"/>
    <col min="7691" max="7691" width="7" style="109" customWidth="1"/>
    <col min="7692" max="7692" width="6.28515625" style="109" customWidth="1"/>
    <col min="7693" max="7693" width="37.85546875" style="109" bestFit="1" customWidth="1"/>
    <col min="7694" max="7694" width="5.42578125" style="109" customWidth="1"/>
    <col min="7695" max="7695" width="6.85546875" style="109" customWidth="1"/>
    <col min="7696" max="7696" width="17.28515625" style="109" customWidth="1"/>
    <col min="7697" max="7699" width="9.140625" style="109"/>
    <col min="7700" max="7700" width="22.140625" style="109" customWidth="1"/>
    <col min="7701" max="7701" width="7.140625" style="109" customWidth="1"/>
    <col min="7702" max="7702" width="7.42578125" style="109" customWidth="1"/>
    <col min="7703" max="7703" width="14.28515625" style="109" customWidth="1"/>
    <col min="7704" max="7704" width="18.85546875" style="109" customWidth="1"/>
    <col min="7705" max="7706" width="9.140625" style="109"/>
    <col min="7707" max="7707" width="18.7109375" style="109" customWidth="1"/>
    <col min="7708" max="7936" width="9.140625" style="109"/>
    <col min="7937" max="7937" width="5" style="109" customWidth="1"/>
    <col min="7938" max="7938" width="34.140625" style="109" bestFit="1" customWidth="1"/>
    <col min="7939" max="7939" width="15.85546875" style="109" customWidth="1"/>
    <col min="7940" max="7940" width="7.28515625" style="109" customWidth="1"/>
    <col min="7941" max="7941" width="6.7109375" style="109" customWidth="1"/>
    <col min="7942" max="7942" width="7.28515625" style="109" customWidth="1"/>
    <col min="7943" max="7943" width="19.5703125" style="109" customWidth="1"/>
    <col min="7944" max="7944" width="9.140625" style="109" customWidth="1"/>
    <col min="7945" max="7945" width="9.140625" style="109"/>
    <col min="7946" max="7946" width="6.42578125" style="109" customWidth="1"/>
    <col min="7947" max="7947" width="7" style="109" customWidth="1"/>
    <col min="7948" max="7948" width="6.28515625" style="109" customWidth="1"/>
    <col min="7949" max="7949" width="37.85546875" style="109" bestFit="1" customWidth="1"/>
    <col min="7950" max="7950" width="5.42578125" style="109" customWidth="1"/>
    <col min="7951" max="7951" width="6.85546875" style="109" customWidth="1"/>
    <col min="7952" max="7952" width="17.28515625" style="109" customWidth="1"/>
    <col min="7953" max="7955" width="9.140625" style="109"/>
    <col min="7956" max="7956" width="22.140625" style="109" customWidth="1"/>
    <col min="7957" max="7957" width="7.140625" style="109" customWidth="1"/>
    <col min="7958" max="7958" width="7.42578125" style="109" customWidth="1"/>
    <col min="7959" max="7959" width="14.28515625" style="109" customWidth="1"/>
    <col min="7960" max="7960" width="18.85546875" style="109" customWidth="1"/>
    <col min="7961" max="7962" width="9.140625" style="109"/>
    <col min="7963" max="7963" width="18.7109375" style="109" customWidth="1"/>
    <col min="7964" max="8192" width="9.140625" style="109"/>
    <col min="8193" max="8193" width="5" style="109" customWidth="1"/>
    <col min="8194" max="8194" width="34.140625" style="109" bestFit="1" customWidth="1"/>
    <col min="8195" max="8195" width="15.85546875" style="109" customWidth="1"/>
    <col min="8196" max="8196" width="7.28515625" style="109" customWidth="1"/>
    <col min="8197" max="8197" width="6.7109375" style="109" customWidth="1"/>
    <col min="8198" max="8198" width="7.28515625" style="109" customWidth="1"/>
    <col min="8199" max="8199" width="19.5703125" style="109" customWidth="1"/>
    <col min="8200" max="8200" width="9.140625" style="109" customWidth="1"/>
    <col min="8201" max="8201" width="9.140625" style="109"/>
    <col min="8202" max="8202" width="6.42578125" style="109" customWidth="1"/>
    <col min="8203" max="8203" width="7" style="109" customWidth="1"/>
    <col min="8204" max="8204" width="6.28515625" style="109" customWidth="1"/>
    <col min="8205" max="8205" width="37.85546875" style="109" bestFit="1" customWidth="1"/>
    <col min="8206" max="8206" width="5.42578125" style="109" customWidth="1"/>
    <col min="8207" max="8207" width="6.85546875" style="109" customWidth="1"/>
    <col min="8208" max="8208" width="17.28515625" style="109" customWidth="1"/>
    <col min="8209" max="8211" width="9.140625" style="109"/>
    <col min="8212" max="8212" width="22.140625" style="109" customWidth="1"/>
    <col min="8213" max="8213" width="7.140625" style="109" customWidth="1"/>
    <col min="8214" max="8214" width="7.42578125" style="109" customWidth="1"/>
    <col min="8215" max="8215" width="14.28515625" style="109" customWidth="1"/>
    <col min="8216" max="8216" width="18.85546875" style="109" customWidth="1"/>
    <col min="8217" max="8218" width="9.140625" style="109"/>
    <col min="8219" max="8219" width="18.7109375" style="109" customWidth="1"/>
    <col min="8220" max="8448" width="9.140625" style="109"/>
    <col min="8449" max="8449" width="5" style="109" customWidth="1"/>
    <col min="8450" max="8450" width="34.140625" style="109" bestFit="1" customWidth="1"/>
    <col min="8451" max="8451" width="15.85546875" style="109" customWidth="1"/>
    <col min="8452" max="8452" width="7.28515625" style="109" customWidth="1"/>
    <col min="8453" max="8453" width="6.7109375" style="109" customWidth="1"/>
    <col min="8454" max="8454" width="7.28515625" style="109" customWidth="1"/>
    <col min="8455" max="8455" width="19.5703125" style="109" customWidth="1"/>
    <col min="8456" max="8456" width="9.140625" style="109" customWidth="1"/>
    <col min="8457" max="8457" width="9.140625" style="109"/>
    <col min="8458" max="8458" width="6.42578125" style="109" customWidth="1"/>
    <col min="8459" max="8459" width="7" style="109" customWidth="1"/>
    <col min="8460" max="8460" width="6.28515625" style="109" customWidth="1"/>
    <col min="8461" max="8461" width="37.85546875" style="109" bestFit="1" customWidth="1"/>
    <col min="8462" max="8462" width="5.42578125" style="109" customWidth="1"/>
    <col min="8463" max="8463" width="6.85546875" style="109" customWidth="1"/>
    <col min="8464" max="8464" width="17.28515625" style="109" customWidth="1"/>
    <col min="8465" max="8467" width="9.140625" style="109"/>
    <col min="8468" max="8468" width="22.140625" style="109" customWidth="1"/>
    <col min="8469" max="8469" width="7.140625" style="109" customWidth="1"/>
    <col min="8470" max="8470" width="7.42578125" style="109" customWidth="1"/>
    <col min="8471" max="8471" width="14.28515625" style="109" customWidth="1"/>
    <col min="8472" max="8472" width="18.85546875" style="109" customWidth="1"/>
    <col min="8473" max="8474" width="9.140625" style="109"/>
    <col min="8475" max="8475" width="18.7109375" style="109" customWidth="1"/>
    <col min="8476" max="8704" width="9.140625" style="109"/>
    <col min="8705" max="8705" width="5" style="109" customWidth="1"/>
    <col min="8706" max="8706" width="34.140625" style="109" bestFit="1" customWidth="1"/>
    <col min="8707" max="8707" width="15.85546875" style="109" customWidth="1"/>
    <col min="8708" max="8708" width="7.28515625" style="109" customWidth="1"/>
    <col min="8709" max="8709" width="6.7109375" style="109" customWidth="1"/>
    <col min="8710" max="8710" width="7.28515625" style="109" customWidth="1"/>
    <col min="8711" max="8711" width="19.5703125" style="109" customWidth="1"/>
    <col min="8712" max="8712" width="9.140625" style="109" customWidth="1"/>
    <col min="8713" max="8713" width="9.140625" style="109"/>
    <col min="8714" max="8714" width="6.42578125" style="109" customWidth="1"/>
    <col min="8715" max="8715" width="7" style="109" customWidth="1"/>
    <col min="8716" max="8716" width="6.28515625" style="109" customWidth="1"/>
    <col min="8717" max="8717" width="37.85546875" style="109" bestFit="1" customWidth="1"/>
    <col min="8718" max="8718" width="5.42578125" style="109" customWidth="1"/>
    <col min="8719" max="8719" width="6.85546875" style="109" customWidth="1"/>
    <col min="8720" max="8720" width="17.28515625" style="109" customWidth="1"/>
    <col min="8721" max="8723" width="9.140625" style="109"/>
    <col min="8724" max="8724" width="22.140625" style="109" customWidth="1"/>
    <col min="8725" max="8725" width="7.140625" style="109" customWidth="1"/>
    <col min="8726" max="8726" width="7.42578125" style="109" customWidth="1"/>
    <col min="8727" max="8727" width="14.28515625" style="109" customWidth="1"/>
    <col min="8728" max="8728" width="18.85546875" style="109" customWidth="1"/>
    <col min="8729" max="8730" width="9.140625" style="109"/>
    <col min="8731" max="8731" width="18.7109375" style="109" customWidth="1"/>
    <col min="8732" max="8960" width="9.140625" style="109"/>
    <col min="8961" max="8961" width="5" style="109" customWidth="1"/>
    <col min="8962" max="8962" width="34.140625" style="109" bestFit="1" customWidth="1"/>
    <col min="8963" max="8963" width="15.85546875" style="109" customWidth="1"/>
    <col min="8964" max="8964" width="7.28515625" style="109" customWidth="1"/>
    <col min="8965" max="8965" width="6.7109375" style="109" customWidth="1"/>
    <col min="8966" max="8966" width="7.28515625" style="109" customWidth="1"/>
    <col min="8967" max="8967" width="19.5703125" style="109" customWidth="1"/>
    <col min="8968" max="8968" width="9.140625" style="109" customWidth="1"/>
    <col min="8969" max="8969" width="9.140625" style="109"/>
    <col min="8970" max="8970" width="6.42578125" style="109" customWidth="1"/>
    <col min="8971" max="8971" width="7" style="109" customWidth="1"/>
    <col min="8972" max="8972" width="6.28515625" style="109" customWidth="1"/>
    <col min="8973" max="8973" width="37.85546875" style="109" bestFit="1" customWidth="1"/>
    <col min="8974" max="8974" width="5.42578125" style="109" customWidth="1"/>
    <col min="8975" max="8975" width="6.85546875" style="109" customWidth="1"/>
    <col min="8976" max="8976" width="17.28515625" style="109" customWidth="1"/>
    <col min="8977" max="8979" width="9.140625" style="109"/>
    <col min="8980" max="8980" width="22.140625" style="109" customWidth="1"/>
    <col min="8981" max="8981" width="7.140625" style="109" customWidth="1"/>
    <col min="8982" max="8982" width="7.42578125" style="109" customWidth="1"/>
    <col min="8983" max="8983" width="14.28515625" style="109" customWidth="1"/>
    <col min="8984" max="8984" width="18.85546875" style="109" customWidth="1"/>
    <col min="8985" max="8986" width="9.140625" style="109"/>
    <col min="8987" max="8987" width="18.7109375" style="109" customWidth="1"/>
    <col min="8988" max="9216" width="9.140625" style="109"/>
    <col min="9217" max="9217" width="5" style="109" customWidth="1"/>
    <col min="9218" max="9218" width="34.140625" style="109" bestFit="1" customWidth="1"/>
    <col min="9219" max="9219" width="15.85546875" style="109" customWidth="1"/>
    <col min="9220" max="9220" width="7.28515625" style="109" customWidth="1"/>
    <col min="9221" max="9221" width="6.7109375" style="109" customWidth="1"/>
    <col min="9222" max="9222" width="7.28515625" style="109" customWidth="1"/>
    <col min="9223" max="9223" width="19.5703125" style="109" customWidth="1"/>
    <col min="9224" max="9224" width="9.140625" style="109" customWidth="1"/>
    <col min="9225" max="9225" width="9.140625" style="109"/>
    <col min="9226" max="9226" width="6.42578125" style="109" customWidth="1"/>
    <col min="9227" max="9227" width="7" style="109" customWidth="1"/>
    <col min="9228" max="9228" width="6.28515625" style="109" customWidth="1"/>
    <col min="9229" max="9229" width="37.85546875" style="109" bestFit="1" customWidth="1"/>
    <col min="9230" max="9230" width="5.42578125" style="109" customWidth="1"/>
    <col min="9231" max="9231" width="6.85546875" style="109" customWidth="1"/>
    <col min="9232" max="9232" width="17.28515625" style="109" customWidth="1"/>
    <col min="9233" max="9235" width="9.140625" style="109"/>
    <col min="9236" max="9236" width="22.140625" style="109" customWidth="1"/>
    <col min="9237" max="9237" width="7.140625" style="109" customWidth="1"/>
    <col min="9238" max="9238" width="7.42578125" style="109" customWidth="1"/>
    <col min="9239" max="9239" width="14.28515625" style="109" customWidth="1"/>
    <col min="9240" max="9240" width="18.85546875" style="109" customWidth="1"/>
    <col min="9241" max="9242" width="9.140625" style="109"/>
    <col min="9243" max="9243" width="18.7109375" style="109" customWidth="1"/>
    <col min="9244" max="9472" width="9.140625" style="109"/>
    <col min="9473" max="9473" width="5" style="109" customWidth="1"/>
    <col min="9474" max="9474" width="34.140625" style="109" bestFit="1" customWidth="1"/>
    <col min="9475" max="9475" width="15.85546875" style="109" customWidth="1"/>
    <col min="9476" max="9476" width="7.28515625" style="109" customWidth="1"/>
    <col min="9477" max="9477" width="6.7109375" style="109" customWidth="1"/>
    <col min="9478" max="9478" width="7.28515625" style="109" customWidth="1"/>
    <col min="9479" max="9479" width="19.5703125" style="109" customWidth="1"/>
    <col min="9480" max="9480" width="9.140625" style="109" customWidth="1"/>
    <col min="9481" max="9481" width="9.140625" style="109"/>
    <col min="9482" max="9482" width="6.42578125" style="109" customWidth="1"/>
    <col min="9483" max="9483" width="7" style="109" customWidth="1"/>
    <col min="9484" max="9484" width="6.28515625" style="109" customWidth="1"/>
    <col min="9485" max="9485" width="37.85546875" style="109" bestFit="1" customWidth="1"/>
    <col min="9486" max="9486" width="5.42578125" style="109" customWidth="1"/>
    <col min="9487" max="9487" width="6.85546875" style="109" customWidth="1"/>
    <col min="9488" max="9488" width="17.28515625" style="109" customWidth="1"/>
    <col min="9489" max="9491" width="9.140625" style="109"/>
    <col min="9492" max="9492" width="22.140625" style="109" customWidth="1"/>
    <col min="9493" max="9493" width="7.140625" style="109" customWidth="1"/>
    <col min="9494" max="9494" width="7.42578125" style="109" customWidth="1"/>
    <col min="9495" max="9495" width="14.28515625" style="109" customWidth="1"/>
    <col min="9496" max="9496" width="18.85546875" style="109" customWidth="1"/>
    <col min="9497" max="9498" width="9.140625" style="109"/>
    <col min="9499" max="9499" width="18.7109375" style="109" customWidth="1"/>
    <col min="9500" max="9728" width="9.140625" style="109"/>
    <col min="9729" max="9729" width="5" style="109" customWidth="1"/>
    <col min="9730" max="9730" width="34.140625" style="109" bestFit="1" customWidth="1"/>
    <col min="9731" max="9731" width="15.85546875" style="109" customWidth="1"/>
    <col min="9732" max="9732" width="7.28515625" style="109" customWidth="1"/>
    <col min="9733" max="9733" width="6.7109375" style="109" customWidth="1"/>
    <col min="9734" max="9734" width="7.28515625" style="109" customWidth="1"/>
    <col min="9735" max="9735" width="19.5703125" style="109" customWidth="1"/>
    <col min="9736" max="9736" width="9.140625" style="109" customWidth="1"/>
    <col min="9737" max="9737" width="9.140625" style="109"/>
    <col min="9738" max="9738" width="6.42578125" style="109" customWidth="1"/>
    <col min="9739" max="9739" width="7" style="109" customWidth="1"/>
    <col min="9740" max="9740" width="6.28515625" style="109" customWidth="1"/>
    <col min="9741" max="9741" width="37.85546875" style="109" bestFit="1" customWidth="1"/>
    <col min="9742" max="9742" width="5.42578125" style="109" customWidth="1"/>
    <col min="9743" max="9743" width="6.85546875" style="109" customWidth="1"/>
    <col min="9744" max="9744" width="17.28515625" style="109" customWidth="1"/>
    <col min="9745" max="9747" width="9.140625" style="109"/>
    <col min="9748" max="9748" width="22.140625" style="109" customWidth="1"/>
    <col min="9749" max="9749" width="7.140625" style="109" customWidth="1"/>
    <col min="9750" max="9750" width="7.42578125" style="109" customWidth="1"/>
    <col min="9751" max="9751" width="14.28515625" style="109" customWidth="1"/>
    <col min="9752" max="9752" width="18.85546875" style="109" customWidth="1"/>
    <col min="9753" max="9754" width="9.140625" style="109"/>
    <col min="9755" max="9755" width="18.7109375" style="109" customWidth="1"/>
    <col min="9756" max="9984" width="9.140625" style="109"/>
    <col min="9985" max="9985" width="5" style="109" customWidth="1"/>
    <col min="9986" max="9986" width="34.140625" style="109" bestFit="1" customWidth="1"/>
    <col min="9987" max="9987" width="15.85546875" style="109" customWidth="1"/>
    <col min="9988" max="9988" width="7.28515625" style="109" customWidth="1"/>
    <col min="9989" max="9989" width="6.7109375" style="109" customWidth="1"/>
    <col min="9990" max="9990" width="7.28515625" style="109" customWidth="1"/>
    <col min="9991" max="9991" width="19.5703125" style="109" customWidth="1"/>
    <col min="9992" max="9992" width="9.140625" style="109" customWidth="1"/>
    <col min="9993" max="9993" width="9.140625" style="109"/>
    <col min="9994" max="9994" width="6.42578125" style="109" customWidth="1"/>
    <col min="9995" max="9995" width="7" style="109" customWidth="1"/>
    <col min="9996" max="9996" width="6.28515625" style="109" customWidth="1"/>
    <col min="9997" max="9997" width="37.85546875" style="109" bestFit="1" customWidth="1"/>
    <col min="9998" max="9998" width="5.42578125" style="109" customWidth="1"/>
    <col min="9999" max="9999" width="6.85546875" style="109" customWidth="1"/>
    <col min="10000" max="10000" width="17.28515625" style="109" customWidth="1"/>
    <col min="10001" max="10003" width="9.140625" style="109"/>
    <col min="10004" max="10004" width="22.140625" style="109" customWidth="1"/>
    <col min="10005" max="10005" width="7.140625" style="109" customWidth="1"/>
    <col min="10006" max="10006" width="7.42578125" style="109" customWidth="1"/>
    <col min="10007" max="10007" width="14.28515625" style="109" customWidth="1"/>
    <col min="10008" max="10008" width="18.85546875" style="109" customWidth="1"/>
    <col min="10009" max="10010" width="9.140625" style="109"/>
    <col min="10011" max="10011" width="18.7109375" style="109" customWidth="1"/>
    <col min="10012" max="10240" width="9.140625" style="109"/>
    <col min="10241" max="10241" width="5" style="109" customWidth="1"/>
    <col min="10242" max="10242" width="34.140625" style="109" bestFit="1" customWidth="1"/>
    <col min="10243" max="10243" width="15.85546875" style="109" customWidth="1"/>
    <col min="10244" max="10244" width="7.28515625" style="109" customWidth="1"/>
    <col min="10245" max="10245" width="6.7109375" style="109" customWidth="1"/>
    <col min="10246" max="10246" width="7.28515625" style="109" customWidth="1"/>
    <col min="10247" max="10247" width="19.5703125" style="109" customWidth="1"/>
    <col min="10248" max="10248" width="9.140625" style="109" customWidth="1"/>
    <col min="10249" max="10249" width="9.140625" style="109"/>
    <col min="10250" max="10250" width="6.42578125" style="109" customWidth="1"/>
    <col min="10251" max="10251" width="7" style="109" customWidth="1"/>
    <col min="10252" max="10252" width="6.28515625" style="109" customWidth="1"/>
    <col min="10253" max="10253" width="37.85546875" style="109" bestFit="1" customWidth="1"/>
    <col min="10254" max="10254" width="5.42578125" style="109" customWidth="1"/>
    <col min="10255" max="10255" width="6.85546875" style="109" customWidth="1"/>
    <col min="10256" max="10256" width="17.28515625" style="109" customWidth="1"/>
    <col min="10257" max="10259" width="9.140625" style="109"/>
    <col min="10260" max="10260" width="22.140625" style="109" customWidth="1"/>
    <col min="10261" max="10261" width="7.140625" style="109" customWidth="1"/>
    <col min="10262" max="10262" width="7.42578125" style="109" customWidth="1"/>
    <col min="10263" max="10263" width="14.28515625" style="109" customWidth="1"/>
    <col min="10264" max="10264" width="18.85546875" style="109" customWidth="1"/>
    <col min="10265" max="10266" width="9.140625" style="109"/>
    <col min="10267" max="10267" width="18.7109375" style="109" customWidth="1"/>
    <col min="10268" max="10496" width="9.140625" style="109"/>
    <col min="10497" max="10497" width="5" style="109" customWidth="1"/>
    <col min="10498" max="10498" width="34.140625" style="109" bestFit="1" customWidth="1"/>
    <col min="10499" max="10499" width="15.85546875" style="109" customWidth="1"/>
    <col min="10500" max="10500" width="7.28515625" style="109" customWidth="1"/>
    <col min="10501" max="10501" width="6.7109375" style="109" customWidth="1"/>
    <col min="10502" max="10502" width="7.28515625" style="109" customWidth="1"/>
    <col min="10503" max="10503" width="19.5703125" style="109" customWidth="1"/>
    <col min="10504" max="10504" width="9.140625" style="109" customWidth="1"/>
    <col min="10505" max="10505" width="9.140625" style="109"/>
    <col min="10506" max="10506" width="6.42578125" style="109" customWidth="1"/>
    <col min="10507" max="10507" width="7" style="109" customWidth="1"/>
    <col min="10508" max="10508" width="6.28515625" style="109" customWidth="1"/>
    <col min="10509" max="10509" width="37.85546875" style="109" bestFit="1" customWidth="1"/>
    <col min="10510" max="10510" width="5.42578125" style="109" customWidth="1"/>
    <col min="10511" max="10511" width="6.85546875" style="109" customWidth="1"/>
    <col min="10512" max="10512" width="17.28515625" style="109" customWidth="1"/>
    <col min="10513" max="10515" width="9.140625" style="109"/>
    <col min="10516" max="10516" width="22.140625" style="109" customWidth="1"/>
    <col min="10517" max="10517" width="7.140625" style="109" customWidth="1"/>
    <col min="10518" max="10518" width="7.42578125" style="109" customWidth="1"/>
    <col min="10519" max="10519" width="14.28515625" style="109" customWidth="1"/>
    <col min="10520" max="10520" width="18.85546875" style="109" customWidth="1"/>
    <col min="10521" max="10522" width="9.140625" style="109"/>
    <col min="10523" max="10523" width="18.7109375" style="109" customWidth="1"/>
    <col min="10524" max="10752" width="9.140625" style="109"/>
    <col min="10753" max="10753" width="5" style="109" customWidth="1"/>
    <col min="10754" max="10754" width="34.140625" style="109" bestFit="1" customWidth="1"/>
    <col min="10755" max="10755" width="15.85546875" style="109" customWidth="1"/>
    <col min="10756" max="10756" width="7.28515625" style="109" customWidth="1"/>
    <col min="10757" max="10757" width="6.7109375" style="109" customWidth="1"/>
    <col min="10758" max="10758" width="7.28515625" style="109" customWidth="1"/>
    <col min="10759" max="10759" width="19.5703125" style="109" customWidth="1"/>
    <col min="10760" max="10760" width="9.140625" style="109" customWidth="1"/>
    <col min="10761" max="10761" width="9.140625" style="109"/>
    <col min="10762" max="10762" width="6.42578125" style="109" customWidth="1"/>
    <col min="10763" max="10763" width="7" style="109" customWidth="1"/>
    <col min="10764" max="10764" width="6.28515625" style="109" customWidth="1"/>
    <col min="10765" max="10765" width="37.85546875" style="109" bestFit="1" customWidth="1"/>
    <col min="10766" max="10766" width="5.42578125" style="109" customWidth="1"/>
    <col min="10767" max="10767" width="6.85546875" style="109" customWidth="1"/>
    <col min="10768" max="10768" width="17.28515625" style="109" customWidth="1"/>
    <col min="10769" max="10771" width="9.140625" style="109"/>
    <col min="10772" max="10772" width="22.140625" style="109" customWidth="1"/>
    <col min="10773" max="10773" width="7.140625" style="109" customWidth="1"/>
    <col min="10774" max="10774" width="7.42578125" style="109" customWidth="1"/>
    <col min="10775" max="10775" width="14.28515625" style="109" customWidth="1"/>
    <col min="10776" max="10776" width="18.85546875" style="109" customWidth="1"/>
    <col min="10777" max="10778" width="9.140625" style="109"/>
    <col min="10779" max="10779" width="18.7109375" style="109" customWidth="1"/>
    <col min="10780" max="11008" width="9.140625" style="109"/>
    <col min="11009" max="11009" width="5" style="109" customWidth="1"/>
    <col min="11010" max="11010" width="34.140625" style="109" bestFit="1" customWidth="1"/>
    <col min="11011" max="11011" width="15.85546875" style="109" customWidth="1"/>
    <col min="11012" max="11012" width="7.28515625" style="109" customWidth="1"/>
    <col min="11013" max="11013" width="6.7109375" style="109" customWidth="1"/>
    <col min="11014" max="11014" width="7.28515625" style="109" customWidth="1"/>
    <col min="11015" max="11015" width="19.5703125" style="109" customWidth="1"/>
    <col min="11016" max="11016" width="9.140625" style="109" customWidth="1"/>
    <col min="11017" max="11017" width="9.140625" style="109"/>
    <col min="11018" max="11018" width="6.42578125" style="109" customWidth="1"/>
    <col min="11019" max="11019" width="7" style="109" customWidth="1"/>
    <col min="11020" max="11020" width="6.28515625" style="109" customWidth="1"/>
    <col min="11021" max="11021" width="37.85546875" style="109" bestFit="1" customWidth="1"/>
    <col min="11022" max="11022" width="5.42578125" style="109" customWidth="1"/>
    <col min="11023" max="11023" width="6.85546875" style="109" customWidth="1"/>
    <col min="11024" max="11024" width="17.28515625" style="109" customWidth="1"/>
    <col min="11025" max="11027" width="9.140625" style="109"/>
    <col min="11028" max="11028" width="22.140625" style="109" customWidth="1"/>
    <col min="11029" max="11029" width="7.140625" style="109" customWidth="1"/>
    <col min="11030" max="11030" width="7.42578125" style="109" customWidth="1"/>
    <col min="11031" max="11031" width="14.28515625" style="109" customWidth="1"/>
    <col min="11032" max="11032" width="18.85546875" style="109" customWidth="1"/>
    <col min="11033" max="11034" width="9.140625" style="109"/>
    <col min="11035" max="11035" width="18.7109375" style="109" customWidth="1"/>
    <col min="11036" max="11264" width="9.140625" style="109"/>
    <col min="11265" max="11265" width="5" style="109" customWidth="1"/>
    <col min="11266" max="11266" width="34.140625" style="109" bestFit="1" customWidth="1"/>
    <col min="11267" max="11267" width="15.85546875" style="109" customWidth="1"/>
    <col min="11268" max="11268" width="7.28515625" style="109" customWidth="1"/>
    <col min="11269" max="11269" width="6.7109375" style="109" customWidth="1"/>
    <col min="11270" max="11270" width="7.28515625" style="109" customWidth="1"/>
    <col min="11271" max="11271" width="19.5703125" style="109" customWidth="1"/>
    <col min="11272" max="11272" width="9.140625" style="109" customWidth="1"/>
    <col min="11273" max="11273" width="9.140625" style="109"/>
    <col min="11274" max="11274" width="6.42578125" style="109" customWidth="1"/>
    <col min="11275" max="11275" width="7" style="109" customWidth="1"/>
    <col min="11276" max="11276" width="6.28515625" style="109" customWidth="1"/>
    <col min="11277" max="11277" width="37.85546875" style="109" bestFit="1" customWidth="1"/>
    <col min="11278" max="11278" width="5.42578125" style="109" customWidth="1"/>
    <col min="11279" max="11279" width="6.85546875" style="109" customWidth="1"/>
    <col min="11280" max="11280" width="17.28515625" style="109" customWidth="1"/>
    <col min="11281" max="11283" width="9.140625" style="109"/>
    <col min="11284" max="11284" width="22.140625" style="109" customWidth="1"/>
    <col min="11285" max="11285" width="7.140625" style="109" customWidth="1"/>
    <col min="11286" max="11286" width="7.42578125" style="109" customWidth="1"/>
    <col min="11287" max="11287" width="14.28515625" style="109" customWidth="1"/>
    <col min="11288" max="11288" width="18.85546875" style="109" customWidth="1"/>
    <col min="11289" max="11290" width="9.140625" style="109"/>
    <col min="11291" max="11291" width="18.7109375" style="109" customWidth="1"/>
    <col min="11292" max="11520" width="9.140625" style="109"/>
    <col min="11521" max="11521" width="5" style="109" customWidth="1"/>
    <col min="11522" max="11522" width="34.140625" style="109" bestFit="1" customWidth="1"/>
    <col min="11523" max="11523" width="15.85546875" style="109" customWidth="1"/>
    <col min="11524" max="11524" width="7.28515625" style="109" customWidth="1"/>
    <col min="11525" max="11525" width="6.7109375" style="109" customWidth="1"/>
    <col min="11526" max="11526" width="7.28515625" style="109" customWidth="1"/>
    <col min="11527" max="11527" width="19.5703125" style="109" customWidth="1"/>
    <col min="11528" max="11528" width="9.140625" style="109" customWidth="1"/>
    <col min="11529" max="11529" width="9.140625" style="109"/>
    <col min="11530" max="11530" width="6.42578125" style="109" customWidth="1"/>
    <col min="11531" max="11531" width="7" style="109" customWidth="1"/>
    <col min="11532" max="11532" width="6.28515625" style="109" customWidth="1"/>
    <col min="11533" max="11533" width="37.85546875" style="109" bestFit="1" customWidth="1"/>
    <col min="11534" max="11534" width="5.42578125" style="109" customWidth="1"/>
    <col min="11535" max="11535" width="6.85546875" style="109" customWidth="1"/>
    <col min="11536" max="11536" width="17.28515625" style="109" customWidth="1"/>
    <col min="11537" max="11539" width="9.140625" style="109"/>
    <col min="11540" max="11540" width="22.140625" style="109" customWidth="1"/>
    <col min="11541" max="11541" width="7.140625" style="109" customWidth="1"/>
    <col min="11542" max="11542" width="7.42578125" style="109" customWidth="1"/>
    <col min="11543" max="11543" width="14.28515625" style="109" customWidth="1"/>
    <col min="11544" max="11544" width="18.85546875" style="109" customWidth="1"/>
    <col min="11545" max="11546" width="9.140625" style="109"/>
    <col min="11547" max="11547" width="18.7109375" style="109" customWidth="1"/>
    <col min="11548" max="11776" width="9.140625" style="109"/>
    <col min="11777" max="11777" width="5" style="109" customWidth="1"/>
    <col min="11778" max="11778" width="34.140625" style="109" bestFit="1" customWidth="1"/>
    <col min="11779" max="11779" width="15.85546875" style="109" customWidth="1"/>
    <col min="11780" max="11780" width="7.28515625" style="109" customWidth="1"/>
    <col min="11781" max="11781" width="6.7109375" style="109" customWidth="1"/>
    <col min="11782" max="11782" width="7.28515625" style="109" customWidth="1"/>
    <col min="11783" max="11783" width="19.5703125" style="109" customWidth="1"/>
    <col min="11784" max="11784" width="9.140625" style="109" customWidth="1"/>
    <col min="11785" max="11785" width="9.140625" style="109"/>
    <col min="11786" max="11786" width="6.42578125" style="109" customWidth="1"/>
    <col min="11787" max="11787" width="7" style="109" customWidth="1"/>
    <col min="11788" max="11788" width="6.28515625" style="109" customWidth="1"/>
    <col min="11789" max="11789" width="37.85546875" style="109" bestFit="1" customWidth="1"/>
    <col min="11790" max="11790" width="5.42578125" style="109" customWidth="1"/>
    <col min="11791" max="11791" width="6.85546875" style="109" customWidth="1"/>
    <col min="11792" max="11792" width="17.28515625" style="109" customWidth="1"/>
    <col min="11793" max="11795" width="9.140625" style="109"/>
    <col min="11796" max="11796" width="22.140625" style="109" customWidth="1"/>
    <col min="11797" max="11797" width="7.140625" style="109" customWidth="1"/>
    <col min="11798" max="11798" width="7.42578125" style="109" customWidth="1"/>
    <col min="11799" max="11799" width="14.28515625" style="109" customWidth="1"/>
    <col min="11800" max="11800" width="18.85546875" style="109" customWidth="1"/>
    <col min="11801" max="11802" width="9.140625" style="109"/>
    <col min="11803" max="11803" width="18.7109375" style="109" customWidth="1"/>
    <col min="11804" max="12032" width="9.140625" style="109"/>
    <col min="12033" max="12033" width="5" style="109" customWidth="1"/>
    <col min="12034" max="12034" width="34.140625" style="109" bestFit="1" customWidth="1"/>
    <col min="12035" max="12035" width="15.85546875" style="109" customWidth="1"/>
    <col min="12036" max="12036" width="7.28515625" style="109" customWidth="1"/>
    <col min="12037" max="12037" width="6.7109375" style="109" customWidth="1"/>
    <col min="12038" max="12038" width="7.28515625" style="109" customWidth="1"/>
    <col min="12039" max="12039" width="19.5703125" style="109" customWidth="1"/>
    <col min="12040" max="12040" width="9.140625" style="109" customWidth="1"/>
    <col min="12041" max="12041" width="9.140625" style="109"/>
    <col min="12042" max="12042" width="6.42578125" style="109" customWidth="1"/>
    <col min="12043" max="12043" width="7" style="109" customWidth="1"/>
    <col min="12044" max="12044" width="6.28515625" style="109" customWidth="1"/>
    <col min="12045" max="12045" width="37.85546875" style="109" bestFit="1" customWidth="1"/>
    <col min="12046" max="12046" width="5.42578125" style="109" customWidth="1"/>
    <col min="12047" max="12047" width="6.85546875" style="109" customWidth="1"/>
    <col min="12048" max="12048" width="17.28515625" style="109" customWidth="1"/>
    <col min="12049" max="12051" width="9.140625" style="109"/>
    <col min="12052" max="12052" width="22.140625" style="109" customWidth="1"/>
    <col min="12053" max="12053" width="7.140625" style="109" customWidth="1"/>
    <col min="12054" max="12054" width="7.42578125" style="109" customWidth="1"/>
    <col min="12055" max="12055" width="14.28515625" style="109" customWidth="1"/>
    <col min="12056" max="12056" width="18.85546875" style="109" customWidth="1"/>
    <col min="12057" max="12058" width="9.140625" style="109"/>
    <col min="12059" max="12059" width="18.7109375" style="109" customWidth="1"/>
    <col min="12060" max="12288" width="9.140625" style="109"/>
    <col min="12289" max="12289" width="5" style="109" customWidth="1"/>
    <col min="12290" max="12290" width="34.140625" style="109" bestFit="1" customWidth="1"/>
    <col min="12291" max="12291" width="15.85546875" style="109" customWidth="1"/>
    <col min="12292" max="12292" width="7.28515625" style="109" customWidth="1"/>
    <col min="12293" max="12293" width="6.7109375" style="109" customWidth="1"/>
    <col min="12294" max="12294" width="7.28515625" style="109" customWidth="1"/>
    <col min="12295" max="12295" width="19.5703125" style="109" customWidth="1"/>
    <col min="12296" max="12296" width="9.140625" style="109" customWidth="1"/>
    <col min="12297" max="12297" width="9.140625" style="109"/>
    <col min="12298" max="12298" width="6.42578125" style="109" customWidth="1"/>
    <col min="12299" max="12299" width="7" style="109" customWidth="1"/>
    <col min="12300" max="12300" width="6.28515625" style="109" customWidth="1"/>
    <col min="12301" max="12301" width="37.85546875" style="109" bestFit="1" customWidth="1"/>
    <col min="12302" max="12302" width="5.42578125" style="109" customWidth="1"/>
    <col min="12303" max="12303" width="6.85546875" style="109" customWidth="1"/>
    <col min="12304" max="12304" width="17.28515625" style="109" customWidth="1"/>
    <col min="12305" max="12307" width="9.140625" style="109"/>
    <col min="12308" max="12308" width="22.140625" style="109" customWidth="1"/>
    <col min="12309" max="12309" width="7.140625" style="109" customWidth="1"/>
    <col min="12310" max="12310" width="7.42578125" style="109" customWidth="1"/>
    <col min="12311" max="12311" width="14.28515625" style="109" customWidth="1"/>
    <col min="12312" max="12312" width="18.85546875" style="109" customWidth="1"/>
    <col min="12313" max="12314" width="9.140625" style="109"/>
    <col min="12315" max="12315" width="18.7109375" style="109" customWidth="1"/>
    <col min="12316" max="12544" width="9.140625" style="109"/>
    <col min="12545" max="12545" width="5" style="109" customWidth="1"/>
    <col min="12546" max="12546" width="34.140625" style="109" bestFit="1" customWidth="1"/>
    <col min="12547" max="12547" width="15.85546875" style="109" customWidth="1"/>
    <col min="12548" max="12548" width="7.28515625" style="109" customWidth="1"/>
    <col min="12549" max="12549" width="6.7109375" style="109" customWidth="1"/>
    <col min="12550" max="12550" width="7.28515625" style="109" customWidth="1"/>
    <col min="12551" max="12551" width="19.5703125" style="109" customWidth="1"/>
    <col min="12552" max="12552" width="9.140625" style="109" customWidth="1"/>
    <col min="12553" max="12553" width="9.140625" style="109"/>
    <col min="12554" max="12554" width="6.42578125" style="109" customWidth="1"/>
    <col min="12555" max="12555" width="7" style="109" customWidth="1"/>
    <col min="12556" max="12556" width="6.28515625" style="109" customWidth="1"/>
    <col min="12557" max="12557" width="37.85546875" style="109" bestFit="1" customWidth="1"/>
    <col min="12558" max="12558" width="5.42578125" style="109" customWidth="1"/>
    <col min="12559" max="12559" width="6.85546875" style="109" customWidth="1"/>
    <col min="12560" max="12560" width="17.28515625" style="109" customWidth="1"/>
    <col min="12561" max="12563" width="9.140625" style="109"/>
    <col min="12564" max="12564" width="22.140625" style="109" customWidth="1"/>
    <col min="12565" max="12565" width="7.140625" style="109" customWidth="1"/>
    <col min="12566" max="12566" width="7.42578125" style="109" customWidth="1"/>
    <col min="12567" max="12567" width="14.28515625" style="109" customWidth="1"/>
    <col min="12568" max="12568" width="18.85546875" style="109" customWidth="1"/>
    <col min="12569" max="12570" width="9.140625" style="109"/>
    <col min="12571" max="12571" width="18.7109375" style="109" customWidth="1"/>
    <col min="12572" max="12800" width="9.140625" style="109"/>
    <col min="12801" max="12801" width="5" style="109" customWidth="1"/>
    <col min="12802" max="12802" width="34.140625" style="109" bestFit="1" customWidth="1"/>
    <col min="12803" max="12803" width="15.85546875" style="109" customWidth="1"/>
    <col min="12804" max="12804" width="7.28515625" style="109" customWidth="1"/>
    <col min="12805" max="12805" width="6.7109375" style="109" customWidth="1"/>
    <col min="12806" max="12806" width="7.28515625" style="109" customWidth="1"/>
    <col min="12807" max="12807" width="19.5703125" style="109" customWidth="1"/>
    <col min="12808" max="12808" width="9.140625" style="109" customWidth="1"/>
    <col min="12809" max="12809" width="9.140625" style="109"/>
    <col min="12810" max="12810" width="6.42578125" style="109" customWidth="1"/>
    <col min="12811" max="12811" width="7" style="109" customWidth="1"/>
    <col min="12812" max="12812" width="6.28515625" style="109" customWidth="1"/>
    <col min="12813" max="12813" width="37.85546875" style="109" bestFit="1" customWidth="1"/>
    <col min="12814" max="12814" width="5.42578125" style="109" customWidth="1"/>
    <col min="12815" max="12815" width="6.85546875" style="109" customWidth="1"/>
    <col min="12816" max="12816" width="17.28515625" style="109" customWidth="1"/>
    <col min="12817" max="12819" width="9.140625" style="109"/>
    <col min="12820" max="12820" width="22.140625" style="109" customWidth="1"/>
    <col min="12821" max="12821" width="7.140625" style="109" customWidth="1"/>
    <col min="12822" max="12822" width="7.42578125" style="109" customWidth="1"/>
    <col min="12823" max="12823" width="14.28515625" style="109" customWidth="1"/>
    <col min="12824" max="12824" width="18.85546875" style="109" customWidth="1"/>
    <col min="12825" max="12826" width="9.140625" style="109"/>
    <col min="12827" max="12827" width="18.7109375" style="109" customWidth="1"/>
    <col min="12828" max="13056" width="9.140625" style="109"/>
    <col min="13057" max="13057" width="5" style="109" customWidth="1"/>
    <col min="13058" max="13058" width="34.140625" style="109" bestFit="1" customWidth="1"/>
    <col min="13059" max="13059" width="15.85546875" style="109" customWidth="1"/>
    <col min="13060" max="13060" width="7.28515625" style="109" customWidth="1"/>
    <col min="13061" max="13061" width="6.7109375" style="109" customWidth="1"/>
    <col min="13062" max="13062" width="7.28515625" style="109" customWidth="1"/>
    <col min="13063" max="13063" width="19.5703125" style="109" customWidth="1"/>
    <col min="13064" max="13064" width="9.140625" style="109" customWidth="1"/>
    <col min="13065" max="13065" width="9.140625" style="109"/>
    <col min="13066" max="13066" width="6.42578125" style="109" customWidth="1"/>
    <col min="13067" max="13067" width="7" style="109" customWidth="1"/>
    <col min="13068" max="13068" width="6.28515625" style="109" customWidth="1"/>
    <col min="13069" max="13069" width="37.85546875" style="109" bestFit="1" customWidth="1"/>
    <col min="13070" max="13070" width="5.42578125" style="109" customWidth="1"/>
    <col min="13071" max="13071" width="6.85546875" style="109" customWidth="1"/>
    <col min="13072" max="13072" width="17.28515625" style="109" customWidth="1"/>
    <col min="13073" max="13075" width="9.140625" style="109"/>
    <col min="13076" max="13076" width="22.140625" style="109" customWidth="1"/>
    <col min="13077" max="13077" width="7.140625" style="109" customWidth="1"/>
    <col min="13078" max="13078" width="7.42578125" style="109" customWidth="1"/>
    <col min="13079" max="13079" width="14.28515625" style="109" customWidth="1"/>
    <col min="13080" max="13080" width="18.85546875" style="109" customWidth="1"/>
    <col min="13081" max="13082" width="9.140625" style="109"/>
    <col min="13083" max="13083" width="18.7109375" style="109" customWidth="1"/>
    <col min="13084" max="13312" width="9.140625" style="109"/>
    <col min="13313" max="13313" width="5" style="109" customWidth="1"/>
    <col min="13314" max="13314" width="34.140625" style="109" bestFit="1" customWidth="1"/>
    <col min="13315" max="13315" width="15.85546875" style="109" customWidth="1"/>
    <col min="13316" max="13316" width="7.28515625" style="109" customWidth="1"/>
    <col min="13317" max="13317" width="6.7109375" style="109" customWidth="1"/>
    <col min="13318" max="13318" width="7.28515625" style="109" customWidth="1"/>
    <col min="13319" max="13319" width="19.5703125" style="109" customWidth="1"/>
    <col min="13320" max="13320" width="9.140625" style="109" customWidth="1"/>
    <col min="13321" max="13321" width="9.140625" style="109"/>
    <col min="13322" max="13322" width="6.42578125" style="109" customWidth="1"/>
    <col min="13323" max="13323" width="7" style="109" customWidth="1"/>
    <col min="13324" max="13324" width="6.28515625" style="109" customWidth="1"/>
    <col min="13325" max="13325" width="37.85546875" style="109" bestFit="1" customWidth="1"/>
    <col min="13326" max="13326" width="5.42578125" style="109" customWidth="1"/>
    <col min="13327" max="13327" width="6.85546875" style="109" customWidth="1"/>
    <col min="13328" max="13328" width="17.28515625" style="109" customWidth="1"/>
    <col min="13329" max="13331" width="9.140625" style="109"/>
    <col min="13332" max="13332" width="22.140625" style="109" customWidth="1"/>
    <col min="13333" max="13333" width="7.140625" style="109" customWidth="1"/>
    <col min="13334" max="13334" width="7.42578125" style="109" customWidth="1"/>
    <col min="13335" max="13335" width="14.28515625" style="109" customWidth="1"/>
    <col min="13336" max="13336" width="18.85546875" style="109" customWidth="1"/>
    <col min="13337" max="13338" width="9.140625" style="109"/>
    <col min="13339" max="13339" width="18.7109375" style="109" customWidth="1"/>
    <col min="13340" max="13568" width="9.140625" style="109"/>
    <col min="13569" max="13569" width="5" style="109" customWidth="1"/>
    <col min="13570" max="13570" width="34.140625" style="109" bestFit="1" customWidth="1"/>
    <col min="13571" max="13571" width="15.85546875" style="109" customWidth="1"/>
    <col min="13572" max="13572" width="7.28515625" style="109" customWidth="1"/>
    <col min="13573" max="13573" width="6.7109375" style="109" customWidth="1"/>
    <col min="13574" max="13574" width="7.28515625" style="109" customWidth="1"/>
    <col min="13575" max="13575" width="19.5703125" style="109" customWidth="1"/>
    <col min="13576" max="13576" width="9.140625" style="109" customWidth="1"/>
    <col min="13577" max="13577" width="9.140625" style="109"/>
    <col min="13578" max="13578" width="6.42578125" style="109" customWidth="1"/>
    <col min="13579" max="13579" width="7" style="109" customWidth="1"/>
    <col min="13580" max="13580" width="6.28515625" style="109" customWidth="1"/>
    <col min="13581" max="13581" width="37.85546875" style="109" bestFit="1" customWidth="1"/>
    <col min="13582" max="13582" width="5.42578125" style="109" customWidth="1"/>
    <col min="13583" max="13583" width="6.85546875" style="109" customWidth="1"/>
    <col min="13584" max="13584" width="17.28515625" style="109" customWidth="1"/>
    <col min="13585" max="13587" width="9.140625" style="109"/>
    <col min="13588" max="13588" width="22.140625" style="109" customWidth="1"/>
    <col min="13589" max="13589" width="7.140625" style="109" customWidth="1"/>
    <col min="13590" max="13590" width="7.42578125" style="109" customWidth="1"/>
    <col min="13591" max="13591" width="14.28515625" style="109" customWidth="1"/>
    <col min="13592" max="13592" width="18.85546875" style="109" customWidth="1"/>
    <col min="13593" max="13594" width="9.140625" style="109"/>
    <col min="13595" max="13595" width="18.7109375" style="109" customWidth="1"/>
    <col min="13596" max="13824" width="9.140625" style="109"/>
    <col min="13825" max="13825" width="5" style="109" customWidth="1"/>
    <col min="13826" max="13826" width="34.140625" style="109" bestFit="1" customWidth="1"/>
    <col min="13827" max="13827" width="15.85546875" style="109" customWidth="1"/>
    <col min="13828" max="13828" width="7.28515625" style="109" customWidth="1"/>
    <col min="13829" max="13829" width="6.7109375" style="109" customWidth="1"/>
    <col min="13830" max="13830" width="7.28515625" style="109" customWidth="1"/>
    <col min="13831" max="13831" width="19.5703125" style="109" customWidth="1"/>
    <col min="13832" max="13832" width="9.140625" style="109" customWidth="1"/>
    <col min="13833" max="13833" width="9.140625" style="109"/>
    <col min="13834" max="13834" width="6.42578125" style="109" customWidth="1"/>
    <col min="13835" max="13835" width="7" style="109" customWidth="1"/>
    <col min="13836" max="13836" width="6.28515625" style="109" customWidth="1"/>
    <col min="13837" max="13837" width="37.85546875" style="109" bestFit="1" customWidth="1"/>
    <col min="13838" max="13838" width="5.42578125" style="109" customWidth="1"/>
    <col min="13839" max="13839" width="6.85546875" style="109" customWidth="1"/>
    <col min="13840" max="13840" width="17.28515625" style="109" customWidth="1"/>
    <col min="13841" max="13843" width="9.140625" style="109"/>
    <col min="13844" max="13844" width="22.140625" style="109" customWidth="1"/>
    <col min="13845" max="13845" width="7.140625" style="109" customWidth="1"/>
    <col min="13846" max="13846" width="7.42578125" style="109" customWidth="1"/>
    <col min="13847" max="13847" width="14.28515625" style="109" customWidth="1"/>
    <col min="13848" max="13848" width="18.85546875" style="109" customWidth="1"/>
    <col min="13849" max="13850" width="9.140625" style="109"/>
    <col min="13851" max="13851" width="18.7109375" style="109" customWidth="1"/>
    <col min="13852" max="14080" width="9.140625" style="109"/>
    <col min="14081" max="14081" width="5" style="109" customWidth="1"/>
    <col min="14082" max="14082" width="34.140625" style="109" bestFit="1" customWidth="1"/>
    <col min="14083" max="14083" width="15.85546875" style="109" customWidth="1"/>
    <col min="14084" max="14084" width="7.28515625" style="109" customWidth="1"/>
    <col min="14085" max="14085" width="6.7109375" style="109" customWidth="1"/>
    <col min="14086" max="14086" width="7.28515625" style="109" customWidth="1"/>
    <col min="14087" max="14087" width="19.5703125" style="109" customWidth="1"/>
    <col min="14088" max="14088" width="9.140625" style="109" customWidth="1"/>
    <col min="14089" max="14089" width="9.140625" style="109"/>
    <col min="14090" max="14090" width="6.42578125" style="109" customWidth="1"/>
    <col min="14091" max="14091" width="7" style="109" customWidth="1"/>
    <col min="14092" max="14092" width="6.28515625" style="109" customWidth="1"/>
    <col min="14093" max="14093" width="37.85546875" style="109" bestFit="1" customWidth="1"/>
    <col min="14094" max="14094" width="5.42578125" style="109" customWidth="1"/>
    <col min="14095" max="14095" width="6.85546875" style="109" customWidth="1"/>
    <col min="14096" max="14096" width="17.28515625" style="109" customWidth="1"/>
    <col min="14097" max="14099" width="9.140625" style="109"/>
    <col min="14100" max="14100" width="22.140625" style="109" customWidth="1"/>
    <col min="14101" max="14101" width="7.140625" style="109" customWidth="1"/>
    <col min="14102" max="14102" width="7.42578125" style="109" customWidth="1"/>
    <col min="14103" max="14103" width="14.28515625" style="109" customWidth="1"/>
    <col min="14104" max="14104" width="18.85546875" style="109" customWidth="1"/>
    <col min="14105" max="14106" width="9.140625" style="109"/>
    <col min="14107" max="14107" width="18.7109375" style="109" customWidth="1"/>
    <col min="14108" max="14336" width="9.140625" style="109"/>
    <col min="14337" max="14337" width="5" style="109" customWidth="1"/>
    <col min="14338" max="14338" width="34.140625" style="109" bestFit="1" customWidth="1"/>
    <col min="14339" max="14339" width="15.85546875" style="109" customWidth="1"/>
    <col min="14340" max="14340" width="7.28515625" style="109" customWidth="1"/>
    <col min="14341" max="14341" width="6.7109375" style="109" customWidth="1"/>
    <col min="14342" max="14342" width="7.28515625" style="109" customWidth="1"/>
    <col min="14343" max="14343" width="19.5703125" style="109" customWidth="1"/>
    <col min="14344" max="14344" width="9.140625" style="109" customWidth="1"/>
    <col min="14345" max="14345" width="9.140625" style="109"/>
    <col min="14346" max="14346" width="6.42578125" style="109" customWidth="1"/>
    <col min="14347" max="14347" width="7" style="109" customWidth="1"/>
    <col min="14348" max="14348" width="6.28515625" style="109" customWidth="1"/>
    <col min="14349" max="14349" width="37.85546875" style="109" bestFit="1" customWidth="1"/>
    <col min="14350" max="14350" width="5.42578125" style="109" customWidth="1"/>
    <col min="14351" max="14351" width="6.85546875" style="109" customWidth="1"/>
    <col min="14352" max="14352" width="17.28515625" style="109" customWidth="1"/>
    <col min="14353" max="14355" width="9.140625" style="109"/>
    <col min="14356" max="14356" width="22.140625" style="109" customWidth="1"/>
    <col min="14357" max="14357" width="7.140625" style="109" customWidth="1"/>
    <col min="14358" max="14358" width="7.42578125" style="109" customWidth="1"/>
    <col min="14359" max="14359" width="14.28515625" style="109" customWidth="1"/>
    <col min="14360" max="14360" width="18.85546875" style="109" customWidth="1"/>
    <col min="14361" max="14362" width="9.140625" style="109"/>
    <col min="14363" max="14363" width="18.7109375" style="109" customWidth="1"/>
    <col min="14364" max="14592" width="9.140625" style="109"/>
    <col min="14593" max="14593" width="5" style="109" customWidth="1"/>
    <col min="14594" max="14594" width="34.140625" style="109" bestFit="1" customWidth="1"/>
    <col min="14595" max="14595" width="15.85546875" style="109" customWidth="1"/>
    <col min="14596" max="14596" width="7.28515625" style="109" customWidth="1"/>
    <col min="14597" max="14597" width="6.7109375" style="109" customWidth="1"/>
    <col min="14598" max="14598" width="7.28515625" style="109" customWidth="1"/>
    <col min="14599" max="14599" width="19.5703125" style="109" customWidth="1"/>
    <col min="14600" max="14600" width="9.140625" style="109" customWidth="1"/>
    <col min="14601" max="14601" width="9.140625" style="109"/>
    <col min="14602" max="14602" width="6.42578125" style="109" customWidth="1"/>
    <col min="14603" max="14603" width="7" style="109" customWidth="1"/>
    <col min="14604" max="14604" width="6.28515625" style="109" customWidth="1"/>
    <col min="14605" max="14605" width="37.85546875" style="109" bestFit="1" customWidth="1"/>
    <col min="14606" max="14606" width="5.42578125" style="109" customWidth="1"/>
    <col min="14607" max="14607" width="6.85546875" style="109" customWidth="1"/>
    <col min="14608" max="14608" width="17.28515625" style="109" customWidth="1"/>
    <col min="14609" max="14611" width="9.140625" style="109"/>
    <col min="14612" max="14612" width="22.140625" style="109" customWidth="1"/>
    <col min="14613" max="14613" width="7.140625" style="109" customWidth="1"/>
    <col min="14614" max="14614" width="7.42578125" style="109" customWidth="1"/>
    <col min="14615" max="14615" width="14.28515625" style="109" customWidth="1"/>
    <col min="14616" max="14616" width="18.85546875" style="109" customWidth="1"/>
    <col min="14617" max="14618" width="9.140625" style="109"/>
    <col min="14619" max="14619" width="18.7109375" style="109" customWidth="1"/>
    <col min="14620" max="14848" width="9.140625" style="109"/>
    <col min="14849" max="14849" width="5" style="109" customWidth="1"/>
    <col min="14850" max="14850" width="34.140625" style="109" bestFit="1" customWidth="1"/>
    <col min="14851" max="14851" width="15.85546875" style="109" customWidth="1"/>
    <col min="14852" max="14852" width="7.28515625" style="109" customWidth="1"/>
    <col min="14853" max="14853" width="6.7109375" style="109" customWidth="1"/>
    <col min="14854" max="14854" width="7.28515625" style="109" customWidth="1"/>
    <col min="14855" max="14855" width="19.5703125" style="109" customWidth="1"/>
    <col min="14856" max="14856" width="9.140625" style="109" customWidth="1"/>
    <col min="14857" max="14857" width="9.140625" style="109"/>
    <col min="14858" max="14858" width="6.42578125" style="109" customWidth="1"/>
    <col min="14859" max="14859" width="7" style="109" customWidth="1"/>
    <col min="14860" max="14860" width="6.28515625" style="109" customWidth="1"/>
    <col min="14861" max="14861" width="37.85546875" style="109" bestFit="1" customWidth="1"/>
    <col min="14862" max="14862" width="5.42578125" style="109" customWidth="1"/>
    <col min="14863" max="14863" width="6.85546875" style="109" customWidth="1"/>
    <col min="14864" max="14864" width="17.28515625" style="109" customWidth="1"/>
    <col min="14865" max="14867" width="9.140625" style="109"/>
    <col min="14868" max="14868" width="22.140625" style="109" customWidth="1"/>
    <col min="14869" max="14869" width="7.140625" style="109" customWidth="1"/>
    <col min="14870" max="14870" width="7.42578125" style="109" customWidth="1"/>
    <col min="14871" max="14871" width="14.28515625" style="109" customWidth="1"/>
    <col min="14872" max="14872" width="18.85546875" style="109" customWidth="1"/>
    <col min="14873" max="14874" width="9.140625" style="109"/>
    <col min="14875" max="14875" width="18.7109375" style="109" customWidth="1"/>
    <col min="14876" max="15104" width="9.140625" style="109"/>
    <col min="15105" max="15105" width="5" style="109" customWidth="1"/>
    <col min="15106" max="15106" width="34.140625" style="109" bestFit="1" customWidth="1"/>
    <col min="15107" max="15107" width="15.85546875" style="109" customWidth="1"/>
    <col min="15108" max="15108" width="7.28515625" style="109" customWidth="1"/>
    <col min="15109" max="15109" width="6.7109375" style="109" customWidth="1"/>
    <col min="15110" max="15110" width="7.28515625" style="109" customWidth="1"/>
    <col min="15111" max="15111" width="19.5703125" style="109" customWidth="1"/>
    <col min="15112" max="15112" width="9.140625" style="109" customWidth="1"/>
    <col min="15113" max="15113" width="9.140625" style="109"/>
    <col min="15114" max="15114" width="6.42578125" style="109" customWidth="1"/>
    <col min="15115" max="15115" width="7" style="109" customWidth="1"/>
    <col min="15116" max="15116" width="6.28515625" style="109" customWidth="1"/>
    <col min="15117" max="15117" width="37.85546875" style="109" bestFit="1" customWidth="1"/>
    <col min="15118" max="15118" width="5.42578125" style="109" customWidth="1"/>
    <col min="15119" max="15119" width="6.85546875" style="109" customWidth="1"/>
    <col min="15120" max="15120" width="17.28515625" style="109" customWidth="1"/>
    <col min="15121" max="15123" width="9.140625" style="109"/>
    <col min="15124" max="15124" width="22.140625" style="109" customWidth="1"/>
    <col min="15125" max="15125" width="7.140625" style="109" customWidth="1"/>
    <col min="15126" max="15126" width="7.42578125" style="109" customWidth="1"/>
    <col min="15127" max="15127" width="14.28515625" style="109" customWidth="1"/>
    <col min="15128" max="15128" width="18.85546875" style="109" customWidth="1"/>
    <col min="15129" max="15130" width="9.140625" style="109"/>
    <col min="15131" max="15131" width="18.7109375" style="109" customWidth="1"/>
    <col min="15132" max="15360" width="9.140625" style="109"/>
    <col min="15361" max="15361" width="5" style="109" customWidth="1"/>
    <col min="15362" max="15362" width="34.140625" style="109" bestFit="1" customWidth="1"/>
    <col min="15363" max="15363" width="15.85546875" style="109" customWidth="1"/>
    <col min="15364" max="15364" width="7.28515625" style="109" customWidth="1"/>
    <col min="15365" max="15365" width="6.7109375" style="109" customWidth="1"/>
    <col min="15366" max="15366" width="7.28515625" style="109" customWidth="1"/>
    <col min="15367" max="15367" width="19.5703125" style="109" customWidth="1"/>
    <col min="15368" max="15368" width="9.140625" style="109" customWidth="1"/>
    <col min="15369" max="15369" width="9.140625" style="109"/>
    <col min="15370" max="15370" width="6.42578125" style="109" customWidth="1"/>
    <col min="15371" max="15371" width="7" style="109" customWidth="1"/>
    <col min="15372" max="15372" width="6.28515625" style="109" customWidth="1"/>
    <col min="15373" max="15373" width="37.85546875" style="109" bestFit="1" customWidth="1"/>
    <col min="15374" max="15374" width="5.42578125" style="109" customWidth="1"/>
    <col min="15375" max="15375" width="6.85546875" style="109" customWidth="1"/>
    <col min="15376" max="15376" width="17.28515625" style="109" customWidth="1"/>
    <col min="15377" max="15379" width="9.140625" style="109"/>
    <col min="15380" max="15380" width="22.140625" style="109" customWidth="1"/>
    <col min="15381" max="15381" width="7.140625" style="109" customWidth="1"/>
    <col min="15382" max="15382" width="7.42578125" style="109" customWidth="1"/>
    <col min="15383" max="15383" width="14.28515625" style="109" customWidth="1"/>
    <col min="15384" max="15384" width="18.85546875" style="109" customWidth="1"/>
    <col min="15385" max="15386" width="9.140625" style="109"/>
    <col min="15387" max="15387" width="18.7109375" style="109" customWidth="1"/>
    <col min="15388" max="15616" width="9.140625" style="109"/>
    <col min="15617" max="15617" width="5" style="109" customWidth="1"/>
    <col min="15618" max="15618" width="34.140625" style="109" bestFit="1" customWidth="1"/>
    <col min="15619" max="15619" width="15.85546875" style="109" customWidth="1"/>
    <col min="15620" max="15620" width="7.28515625" style="109" customWidth="1"/>
    <col min="15621" max="15621" width="6.7109375" style="109" customWidth="1"/>
    <col min="15622" max="15622" width="7.28515625" style="109" customWidth="1"/>
    <col min="15623" max="15623" width="19.5703125" style="109" customWidth="1"/>
    <col min="15624" max="15624" width="9.140625" style="109" customWidth="1"/>
    <col min="15625" max="15625" width="9.140625" style="109"/>
    <col min="15626" max="15626" width="6.42578125" style="109" customWidth="1"/>
    <col min="15627" max="15627" width="7" style="109" customWidth="1"/>
    <col min="15628" max="15628" width="6.28515625" style="109" customWidth="1"/>
    <col min="15629" max="15629" width="37.85546875" style="109" bestFit="1" customWidth="1"/>
    <col min="15630" max="15630" width="5.42578125" style="109" customWidth="1"/>
    <col min="15631" max="15631" width="6.85546875" style="109" customWidth="1"/>
    <col min="15632" max="15632" width="17.28515625" style="109" customWidth="1"/>
    <col min="15633" max="15635" width="9.140625" style="109"/>
    <col min="15636" max="15636" width="22.140625" style="109" customWidth="1"/>
    <col min="15637" max="15637" width="7.140625" style="109" customWidth="1"/>
    <col min="15638" max="15638" width="7.42578125" style="109" customWidth="1"/>
    <col min="15639" max="15639" width="14.28515625" style="109" customWidth="1"/>
    <col min="15640" max="15640" width="18.85546875" style="109" customWidth="1"/>
    <col min="15641" max="15642" width="9.140625" style="109"/>
    <col min="15643" max="15643" width="18.7109375" style="109" customWidth="1"/>
    <col min="15644" max="15872" width="9.140625" style="109"/>
    <col min="15873" max="15873" width="5" style="109" customWidth="1"/>
    <col min="15874" max="15874" width="34.140625" style="109" bestFit="1" customWidth="1"/>
    <col min="15875" max="15875" width="15.85546875" style="109" customWidth="1"/>
    <col min="15876" max="15876" width="7.28515625" style="109" customWidth="1"/>
    <col min="15877" max="15877" width="6.7109375" style="109" customWidth="1"/>
    <col min="15878" max="15878" width="7.28515625" style="109" customWidth="1"/>
    <col min="15879" max="15879" width="19.5703125" style="109" customWidth="1"/>
    <col min="15880" max="15880" width="9.140625" style="109" customWidth="1"/>
    <col min="15881" max="15881" width="9.140625" style="109"/>
    <col min="15882" max="15882" width="6.42578125" style="109" customWidth="1"/>
    <col min="15883" max="15883" width="7" style="109" customWidth="1"/>
    <col min="15884" max="15884" width="6.28515625" style="109" customWidth="1"/>
    <col min="15885" max="15885" width="37.85546875" style="109" bestFit="1" customWidth="1"/>
    <col min="15886" max="15886" width="5.42578125" style="109" customWidth="1"/>
    <col min="15887" max="15887" width="6.85546875" style="109" customWidth="1"/>
    <col min="15888" max="15888" width="17.28515625" style="109" customWidth="1"/>
    <col min="15889" max="15891" width="9.140625" style="109"/>
    <col min="15892" max="15892" width="22.140625" style="109" customWidth="1"/>
    <col min="15893" max="15893" width="7.140625" style="109" customWidth="1"/>
    <col min="15894" max="15894" width="7.42578125" style="109" customWidth="1"/>
    <col min="15895" max="15895" width="14.28515625" style="109" customWidth="1"/>
    <col min="15896" max="15896" width="18.85546875" style="109" customWidth="1"/>
    <col min="15897" max="15898" width="9.140625" style="109"/>
    <col min="15899" max="15899" width="18.7109375" style="109" customWidth="1"/>
    <col min="15900" max="16128" width="9.140625" style="109"/>
    <col min="16129" max="16129" width="5" style="109" customWidth="1"/>
    <col min="16130" max="16130" width="34.140625" style="109" bestFit="1" customWidth="1"/>
    <col min="16131" max="16131" width="15.85546875" style="109" customWidth="1"/>
    <col min="16132" max="16132" width="7.28515625" style="109" customWidth="1"/>
    <col min="16133" max="16133" width="6.7109375" style="109" customWidth="1"/>
    <col min="16134" max="16134" width="7.28515625" style="109" customWidth="1"/>
    <col min="16135" max="16135" width="19.5703125" style="109" customWidth="1"/>
    <col min="16136" max="16136" width="9.140625" style="109" customWidth="1"/>
    <col min="16137" max="16137" width="9.140625" style="109"/>
    <col min="16138" max="16138" width="6.42578125" style="109" customWidth="1"/>
    <col min="16139" max="16139" width="7" style="109" customWidth="1"/>
    <col min="16140" max="16140" width="6.28515625" style="109" customWidth="1"/>
    <col min="16141" max="16141" width="37.85546875" style="109" bestFit="1" customWidth="1"/>
    <col min="16142" max="16142" width="5.42578125" style="109" customWidth="1"/>
    <col min="16143" max="16143" width="6.85546875" style="109" customWidth="1"/>
    <col min="16144" max="16144" width="17.28515625" style="109" customWidth="1"/>
    <col min="16145" max="16147" width="9.140625" style="109"/>
    <col min="16148" max="16148" width="22.140625" style="109" customWidth="1"/>
    <col min="16149" max="16149" width="7.140625" style="109" customWidth="1"/>
    <col min="16150" max="16150" width="7.42578125" style="109" customWidth="1"/>
    <col min="16151" max="16151" width="14.28515625" style="109" customWidth="1"/>
    <col min="16152" max="16152" width="18.85546875" style="109" customWidth="1"/>
    <col min="16153" max="16154" width="9.140625" style="109"/>
    <col min="16155" max="16155" width="18.7109375" style="109" customWidth="1"/>
    <col min="16156" max="16384" width="9.140625" style="109"/>
  </cols>
  <sheetData>
    <row r="1" spans="1:27">
      <c r="A1" s="106"/>
      <c r="B1" s="107"/>
      <c r="C1" s="107"/>
      <c r="D1" s="107"/>
      <c r="E1" s="108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743" t="s">
        <v>5455</v>
      </c>
      <c r="V1" s="743"/>
      <c r="W1" s="743"/>
      <c r="X1" s="107"/>
      <c r="Y1" s="743" t="s">
        <v>5455</v>
      </c>
      <c r="Z1" s="743"/>
      <c r="AA1" s="743"/>
    </row>
    <row r="2" spans="1:27">
      <c r="A2" s="106"/>
      <c r="B2" s="107"/>
      <c r="C2" s="107"/>
      <c r="D2" s="107"/>
      <c r="E2" s="108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</row>
    <row r="3" spans="1:27">
      <c r="A3" s="110"/>
      <c r="B3" s="107"/>
      <c r="C3" s="107"/>
      <c r="D3" s="107"/>
      <c r="E3" s="108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743" t="s">
        <v>5456</v>
      </c>
      <c r="S3" s="743"/>
      <c r="T3" s="743"/>
      <c r="U3" s="743"/>
      <c r="V3" s="107"/>
      <c r="W3" s="107"/>
      <c r="X3" s="109"/>
      <c r="Y3" s="109"/>
      <c r="Z3" s="107"/>
      <c r="AA3" s="107"/>
    </row>
    <row r="4" spans="1:27">
      <c r="A4" s="106"/>
      <c r="B4" s="107"/>
      <c r="C4" s="107"/>
      <c r="D4" s="107"/>
      <c r="E4" s="108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</row>
    <row r="5" spans="1:27">
      <c r="A5" s="110"/>
      <c r="B5" s="107"/>
      <c r="C5" s="107"/>
      <c r="D5" s="107"/>
      <c r="E5" s="108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752" t="s">
        <v>5457</v>
      </c>
      <c r="Q5" s="752"/>
      <c r="R5" s="752"/>
      <c r="S5" s="752"/>
      <c r="T5" s="752"/>
      <c r="U5" s="752"/>
      <c r="V5" s="752"/>
      <c r="W5" s="752"/>
      <c r="X5" s="109"/>
      <c r="Y5" s="109"/>
      <c r="Z5" s="109"/>
      <c r="AA5" s="109"/>
    </row>
    <row r="6" spans="1:27">
      <c r="A6" s="106"/>
      <c r="B6" s="107"/>
      <c r="C6" s="107"/>
      <c r="D6" s="107"/>
      <c r="E6" s="108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</row>
    <row r="7" spans="1:27">
      <c r="A7" s="106"/>
      <c r="B7" s="107"/>
      <c r="C7" s="107"/>
      <c r="D7" s="107"/>
      <c r="E7" s="108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</row>
    <row r="8" spans="1:27">
      <c r="A8" s="110"/>
      <c r="B8" s="107"/>
      <c r="C8" s="107"/>
      <c r="D8" s="107"/>
      <c r="E8" s="108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743" t="s">
        <v>5458</v>
      </c>
      <c r="R8" s="743"/>
      <c r="S8" s="743"/>
      <c r="T8" s="743"/>
      <c r="U8" s="743"/>
      <c r="V8" s="743"/>
      <c r="W8" s="107"/>
      <c r="X8" s="109"/>
      <c r="Y8" s="109"/>
      <c r="Z8" s="109"/>
      <c r="AA8" s="107"/>
    </row>
    <row r="9" spans="1:27">
      <c r="A9" s="106"/>
      <c r="B9" s="107"/>
      <c r="C9" s="107"/>
      <c r="D9" s="107"/>
      <c r="E9" s="108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</row>
    <row r="10" spans="1:27">
      <c r="A10" s="110"/>
      <c r="B10" s="107"/>
      <c r="C10" s="107"/>
      <c r="D10" s="107"/>
      <c r="E10" s="108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752" t="s">
        <v>5459</v>
      </c>
      <c r="R10" s="752"/>
      <c r="S10" s="752"/>
      <c r="T10" s="752"/>
      <c r="U10" s="752"/>
      <c r="V10" s="752"/>
      <c r="W10" s="107"/>
      <c r="X10" s="109"/>
      <c r="Y10" s="109"/>
      <c r="Z10" s="109"/>
      <c r="AA10" s="107"/>
    </row>
    <row r="11" spans="1:27" ht="15.75" customHeight="1">
      <c r="A11" s="106"/>
      <c r="B11" s="107"/>
      <c r="C11" s="107"/>
      <c r="D11" s="107"/>
      <c r="E11" s="108"/>
      <c r="F11" s="107"/>
      <c r="G11" s="107"/>
      <c r="H11" s="107"/>
      <c r="I11" s="107"/>
      <c r="J11" s="107"/>
      <c r="K11" s="743" t="s">
        <v>0</v>
      </c>
      <c r="L11" s="743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</row>
    <row r="12" spans="1:27" ht="21" customHeight="1">
      <c r="A12" s="110"/>
      <c r="B12" s="107"/>
      <c r="C12" s="107"/>
      <c r="D12" s="107"/>
      <c r="E12" s="108"/>
      <c r="F12" s="107"/>
      <c r="G12" s="107"/>
      <c r="H12" s="107"/>
      <c r="I12" s="743" t="s">
        <v>5460</v>
      </c>
      <c r="J12" s="743"/>
      <c r="K12" s="743"/>
      <c r="L12" s="743"/>
      <c r="M12" s="743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</row>
    <row r="13" spans="1:27" ht="15" customHeight="1">
      <c r="A13" s="106"/>
      <c r="B13" s="107"/>
      <c r="C13" s="107"/>
      <c r="D13" s="107"/>
      <c r="E13" s="108"/>
      <c r="F13" s="107"/>
      <c r="G13" s="107"/>
      <c r="H13" s="107"/>
      <c r="I13" s="107"/>
      <c r="J13" s="744" t="s">
        <v>5461</v>
      </c>
      <c r="K13" s="744"/>
      <c r="L13" s="744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</row>
    <row r="15" spans="1:27" ht="15" customHeight="1">
      <c r="A15" s="111" t="s">
        <v>1</v>
      </c>
      <c r="B15" s="112" t="s">
        <v>5462</v>
      </c>
      <c r="C15" s="113"/>
      <c r="D15" s="113"/>
      <c r="E15" s="114"/>
      <c r="F15" s="745" t="s">
        <v>3</v>
      </c>
      <c r="G15" s="746"/>
      <c r="H15" s="746"/>
      <c r="I15" s="746"/>
      <c r="J15" s="746"/>
      <c r="K15" s="746"/>
      <c r="L15" s="746"/>
      <c r="M15" s="746"/>
      <c r="N15" s="746"/>
      <c r="O15" s="746"/>
      <c r="P15" s="746"/>
      <c r="Q15" s="746"/>
      <c r="R15" s="746"/>
      <c r="S15" s="746"/>
      <c r="T15" s="746"/>
      <c r="U15" s="746"/>
      <c r="V15" s="746"/>
      <c r="W15" s="747"/>
      <c r="X15" s="109"/>
      <c r="Y15" s="109"/>
      <c r="Z15" s="109"/>
      <c r="AA15" s="109"/>
    </row>
    <row r="16" spans="1:27">
      <c r="A16" s="748"/>
      <c r="B16" s="749"/>
      <c r="C16" s="106"/>
      <c r="D16" s="106"/>
      <c r="E16" s="115"/>
      <c r="F16" s="750" t="s">
        <v>8201</v>
      </c>
      <c r="G16" s="750"/>
      <c r="H16" s="750"/>
      <c r="I16" s="750"/>
      <c r="J16" s="750"/>
      <c r="K16" s="750"/>
      <c r="L16" s="750"/>
      <c r="M16" s="750"/>
      <c r="N16" s="750"/>
      <c r="O16" s="750"/>
      <c r="P16" s="750"/>
      <c r="Q16" s="750"/>
      <c r="R16" s="750"/>
      <c r="S16" s="750"/>
      <c r="T16" s="750"/>
      <c r="U16" s="750"/>
      <c r="V16" s="750"/>
      <c r="W16" s="750"/>
      <c r="X16" s="109"/>
      <c r="Y16" s="109"/>
      <c r="Z16" s="109"/>
      <c r="AA16" s="109"/>
    </row>
    <row r="17" spans="1:27" s="116" customFormat="1" ht="12.75">
      <c r="A17" s="748"/>
      <c r="B17" s="749"/>
      <c r="C17" s="106"/>
      <c r="D17" s="106"/>
      <c r="E17" s="115"/>
      <c r="F17" s="751"/>
      <c r="G17" s="751"/>
      <c r="H17" s="751"/>
      <c r="I17" s="751"/>
      <c r="J17" s="751"/>
      <c r="K17" s="751"/>
      <c r="L17" s="751"/>
      <c r="M17" s="751"/>
      <c r="N17" s="751"/>
      <c r="O17" s="751"/>
      <c r="P17" s="751"/>
      <c r="Q17" s="751"/>
      <c r="R17" s="751"/>
      <c r="S17" s="751"/>
      <c r="T17" s="751"/>
      <c r="U17" s="751"/>
      <c r="V17" s="751"/>
      <c r="W17" s="751"/>
    </row>
    <row r="18" spans="1:27" s="116" customFormat="1" ht="12.75">
      <c r="A18" s="748"/>
      <c r="B18" s="749"/>
      <c r="C18" s="106"/>
      <c r="D18" s="106"/>
      <c r="E18" s="115"/>
      <c r="F18" s="751"/>
      <c r="G18" s="751"/>
      <c r="H18" s="751"/>
      <c r="I18" s="751"/>
      <c r="J18" s="751"/>
      <c r="K18" s="751"/>
      <c r="L18" s="751"/>
      <c r="M18" s="751"/>
      <c r="N18" s="751"/>
      <c r="O18" s="751"/>
      <c r="P18" s="751"/>
      <c r="Q18" s="751"/>
      <c r="R18" s="751"/>
      <c r="S18" s="751"/>
      <c r="T18" s="751"/>
      <c r="U18" s="751"/>
      <c r="V18" s="751"/>
      <c r="W18" s="751"/>
    </row>
    <row r="19" spans="1:27" s="116" customFormat="1" ht="12.75">
      <c r="A19" s="748"/>
      <c r="B19" s="749"/>
      <c r="C19" s="106"/>
      <c r="D19" s="106"/>
      <c r="E19" s="115"/>
      <c r="F19" s="751"/>
      <c r="G19" s="751"/>
      <c r="H19" s="751"/>
      <c r="I19" s="751"/>
      <c r="J19" s="751"/>
      <c r="K19" s="751"/>
      <c r="L19" s="751"/>
      <c r="M19" s="751"/>
      <c r="N19" s="751"/>
      <c r="O19" s="751"/>
      <c r="P19" s="751"/>
      <c r="Q19" s="751"/>
      <c r="R19" s="751"/>
      <c r="S19" s="751"/>
      <c r="T19" s="751"/>
      <c r="U19" s="751"/>
      <c r="V19" s="751"/>
      <c r="W19" s="751"/>
    </row>
    <row r="20" spans="1:27" s="117" customFormat="1">
      <c r="A20" s="732" t="s">
        <v>1</v>
      </c>
      <c r="B20" s="733" t="s">
        <v>5462</v>
      </c>
      <c r="C20" s="736" t="s">
        <v>5</v>
      </c>
      <c r="D20" s="737"/>
      <c r="E20" s="738"/>
      <c r="F20" s="736" t="s">
        <v>5463</v>
      </c>
      <c r="G20" s="737"/>
      <c r="H20" s="737"/>
      <c r="I20" s="737"/>
      <c r="J20" s="737"/>
      <c r="K20" s="737"/>
      <c r="L20" s="738"/>
      <c r="M20" s="736" t="s">
        <v>6</v>
      </c>
      <c r="N20" s="737"/>
      <c r="O20" s="737"/>
      <c r="P20" s="737"/>
      <c r="Q20" s="737"/>
      <c r="R20" s="737"/>
      <c r="S20" s="738"/>
      <c r="T20" s="736" t="s">
        <v>5464</v>
      </c>
      <c r="U20" s="737"/>
      <c r="V20" s="737"/>
      <c r="W20" s="738"/>
      <c r="X20" s="736" t="s">
        <v>5465</v>
      </c>
      <c r="Y20" s="737"/>
      <c r="Z20" s="737"/>
      <c r="AA20" s="738"/>
    </row>
    <row r="21" spans="1:27" s="117" customFormat="1" ht="15" customHeight="1">
      <c r="A21" s="732"/>
      <c r="B21" s="734"/>
      <c r="C21" s="730" t="s">
        <v>5466</v>
      </c>
      <c r="D21" s="730" t="s">
        <v>13</v>
      </c>
      <c r="E21" s="739" t="s">
        <v>5467</v>
      </c>
      <c r="F21" s="730" t="s">
        <v>7</v>
      </c>
      <c r="G21" s="730" t="s">
        <v>8</v>
      </c>
      <c r="H21" s="741" t="s">
        <v>9</v>
      </c>
      <c r="I21" s="730" t="s">
        <v>10</v>
      </c>
      <c r="J21" s="736" t="s">
        <v>11</v>
      </c>
      <c r="K21" s="737"/>
      <c r="L21" s="738"/>
      <c r="M21" s="730" t="s">
        <v>15</v>
      </c>
      <c r="N21" s="730" t="s">
        <v>7</v>
      </c>
      <c r="O21" s="730" t="s">
        <v>9</v>
      </c>
      <c r="P21" s="730" t="s">
        <v>16</v>
      </c>
      <c r="Q21" s="736" t="s">
        <v>11</v>
      </c>
      <c r="R21" s="737"/>
      <c r="S21" s="738"/>
      <c r="T21" s="730" t="s">
        <v>17</v>
      </c>
      <c r="U21" s="730" t="s">
        <v>7</v>
      </c>
      <c r="V21" s="730" t="s">
        <v>9</v>
      </c>
      <c r="W21" s="730" t="s">
        <v>20</v>
      </c>
      <c r="X21" s="730" t="s">
        <v>17</v>
      </c>
      <c r="Y21" s="730" t="s">
        <v>7</v>
      </c>
      <c r="Z21" s="730" t="s">
        <v>9</v>
      </c>
      <c r="AA21" s="730" t="s">
        <v>20</v>
      </c>
    </row>
    <row r="22" spans="1:27" s="117" customFormat="1" ht="55.5">
      <c r="A22" s="732"/>
      <c r="B22" s="735"/>
      <c r="C22" s="731"/>
      <c r="D22" s="731"/>
      <c r="E22" s="740"/>
      <c r="F22" s="731"/>
      <c r="G22" s="731"/>
      <c r="H22" s="742"/>
      <c r="I22" s="731"/>
      <c r="J22" s="118" t="s">
        <v>21</v>
      </c>
      <c r="K22" s="118" t="s">
        <v>22</v>
      </c>
      <c r="L22" s="119" t="s">
        <v>23</v>
      </c>
      <c r="M22" s="731"/>
      <c r="N22" s="731"/>
      <c r="O22" s="731"/>
      <c r="P22" s="731"/>
      <c r="Q22" s="118" t="s">
        <v>21</v>
      </c>
      <c r="R22" s="118" t="s">
        <v>22</v>
      </c>
      <c r="S22" s="119" t="s">
        <v>23</v>
      </c>
      <c r="T22" s="731"/>
      <c r="U22" s="731"/>
      <c r="V22" s="731"/>
      <c r="W22" s="731"/>
      <c r="X22" s="731"/>
      <c r="Y22" s="731"/>
      <c r="Z22" s="731"/>
      <c r="AA22" s="731"/>
    </row>
    <row r="23" spans="1:27">
      <c r="A23" s="120" t="s">
        <v>5468</v>
      </c>
      <c r="B23" s="121" t="s">
        <v>5469</v>
      </c>
      <c r="C23" s="121">
        <v>10</v>
      </c>
      <c r="D23" s="121" t="s">
        <v>5470</v>
      </c>
      <c r="E23" s="122" t="s">
        <v>5471</v>
      </c>
      <c r="F23" s="121" t="s">
        <v>5472</v>
      </c>
      <c r="G23" s="121" t="s">
        <v>5473</v>
      </c>
      <c r="H23" s="121" t="s">
        <v>5474</v>
      </c>
      <c r="I23" s="121" t="s">
        <v>5475</v>
      </c>
      <c r="J23" s="121" t="s">
        <v>5476</v>
      </c>
      <c r="K23" s="121" t="s">
        <v>5477</v>
      </c>
      <c r="L23" s="121" t="s">
        <v>5478</v>
      </c>
      <c r="M23" s="121" t="s">
        <v>5479</v>
      </c>
      <c r="N23" s="121" t="s">
        <v>5480</v>
      </c>
      <c r="O23" s="121" t="s">
        <v>5481</v>
      </c>
      <c r="P23" s="121">
        <v>16</v>
      </c>
      <c r="Q23" s="121" t="s">
        <v>5482</v>
      </c>
      <c r="R23" s="121" t="s">
        <v>5483</v>
      </c>
      <c r="S23" s="121" t="s">
        <v>5484</v>
      </c>
      <c r="T23" s="121" t="s">
        <v>5485</v>
      </c>
      <c r="U23" s="121" t="s">
        <v>5486</v>
      </c>
      <c r="V23" s="121" t="s">
        <v>5487</v>
      </c>
      <c r="W23" s="121" t="s">
        <v>5488</v>
      </c>
      <c r="X23" s="121" t="s">
        <v>5485</v>
      </c>
      <c r="Y23" s="121" t="s">
        <v>5486</v>
      </c>
      <c r="Z23" s="121" t="s">
        <v>5487</v>
      </c>
      <c r="AA23" s="121" t="s">
        <v>5488</v>
      </c>
    </row>
    <row r="24" spans="1:27" s="288" customFormat="1">
      <c r="A24" s="722">
        <v>1</v>
      </c>
      <c r="B24" s="123" t="s">
        <v>5489</v>
      </c>
      <c r="C24" s="123" t="s">
        <v>5490</v>
      </c>
      <c r="D24" s="123" t="s">
        <v>5491</v>
      </c>
      <c r="E24" s="123"/>
      <c r="F24" s="291"/>
      <c r="G24" s="123"/>
      <c r="H24" s="123"/>
      <c r="I24" s="123"/>
      <c r="J24" s="291"/>
      <c r="K24" s="123"/>
      <c r="L24" s="291"/>
      <c r="M24" s="123"/>
      <c r="N24" s="123"/>
      <c r="O24" s="123"/>
      <c r="P24" s="123"/>
      <c r="Q24" s="123"/>
      <c r="R24" s="123"/>
      <c r="S24" s="123"/>
      <c r="T24" s="125" t="s">
        <v>5492</v>
      </c>
      <c r="U24" s="123">
        <v>2007</v>
      </c>
      <c r="V24" s="123">
        <v>0.45</v>
      </c>
      <c r="W24" s="123" t="s">
        <v>5493</v>
      </c>
      <c r="X24" s="125"/>
      <c r="Y24" s="123"/>
      <c r="Z24" s="123"/>
      <c r="AA24" s="123"/>
    </row>
    <row r="25" spans="1:27" s="288" customFormat="1">
      <c r="A25" s="724"/>
      <c r="B25" s="123"/>
      <c r="C25" s="123" t="s">
        <v>5494</v>
      </c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5"/>
      <c r="U25" s="123"/>
      <c r="V25" s="123"/>
      <c r="W25" s="123"/>
      <c r="X25" s="125"/>
      <c r="Y25" s="123"/>
      <c r="Z25" s="123"/>
      <c r="AA25" s="123"/>
    </row>
    <row r="26" spans="1:27" s="288" customFormat="1">
      <c r="A26" s="722">
        <v>2</v>
      </c>
      <c r="B26" s="123" t="s">
        <v>5489</v>
      </c>
      <c r="C26" s="123" t="s">
        <v>5490</v>
      </c>
      <c r="D26" s="123" t="s">
        <v>5491</v>
      </c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5" t="s">
        <v>5495</v>
      </c>
      <c r="U26" s="123">
        <v>2007</v>
      </c>
      <c r="V26" s="123">
        <v>0.45</v>
      </c>
      <c r="W26" s="123" t="s">
        <v>5493</v>
      </c>
      <c r="X26" s="125"/>
      <c r="Y26" s="123"/>
      <c r="Z26" s="123"/>
      <c r="AA26" s="123"/>
    </row>
    <row r="27" spans="1:27" s="288" customFormat="1">
      <c r="A27" s="724"/>
      <c r="B27" s="123"/>
      <c r="C27" s="123" t="s">
        <v>5496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5"/>
      <c r="U27" s="123"/>
      <c r="V27" s="123"/>
      <c r="W27" s="123"/>
      <c r="X27" s="125"/>
      <c r="Y27" s="123"/>
      <c r="Z27" s="123"/>
      <c r="AA27" s="123"/>
    </row>
    <row r="28" spans="1:27" s="288" customFormat="1">
      <c r="A28" s="722">
        <v>3</v>
      </c>
      <c r="B28" s="123" t="s">
        <v>5489</v>
      </c>
      <c r="C28" s="123" t="s">
        <v>5490</v>
      </c>
      <c r="D28" s="123" t="s">
        <v>5491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5"/>
      <c r="U28" s="123"/>
      <c r="V28" s="123"/>
      <c r="W28" s="123"/>
      <c r="X28" s="125"/>
      <c r="Y28" s="123"/>
      <c r="Z28" s="123"/>
      <c r="AA28" s="123"/>
    </row>
    <row r="29" spans="1:27" s="288" customFormat="1">
      <c r="A29" s="724"/>
      <c r="B29" s="123"/>
      <c r="C29" s="123" t="s">
        <v>5497</v>
      </c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5"/>
      <c r="U29" s="123"/>
      <c r="V29" s="123"/>
      <c r="W29" s="123"/>
      <c r="X29" s="125"/>
      <c r="Y29" s="123"/>
      <c r="Z29" s="123"/>
      <c r="AA29" s="123"/>
    </row>
    <row r="30" spans="1:27" s="288" customFormat="1">
      <c r="A30" s="722">
        <v>4</v>
      </c>
      <c r="B30" s="123" t="s">
        <v>5489</v>
      </c>
      <c r="C30" s="123" t="s">
        <v>5490</v>
      </c>
      <c r="D30" s="123" t="s">
        <v>5491</v>
      </c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5"/>
      <c r="U30" s="123"/>
      <c r="V30" s="123"/>
      <c r="W30" s="123"/>
      <c r="X30" s="125"/>
      <c r="Y30" s="123"/>
      <c r="Z30" s="123"/>
      <c r="AA30" s="123"/>
    </row>
    <row r="31" spans="1:27" s="288" customFormat="1">
      <c r="A31" s="724"/>
      <c r="B31" s="123"/>
      <c r="C31" s="123" t="s">
        <v>5498</v>
      </c>
      <c r="D31" s="123"/>
      <c r="E31" s="123"/>
      <c r="F31" s="123"/>
      <c r="G31" s="123"/>
      <c r="H31" s="123"/>
      <c r="I31" s="123"/>
      <c r="J31" s="123"/>
      <c r="K31" s="123"/>
      <c r="L31" s="123"/>
      <c r="M31" s="126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</row>
    <row r="32" spans="1:27" s="288" customFormat="1">
      <c r="A32" s="722">
        <v>5</v>
      </c>
      <c r="B32" s="123" t="s">
        <v>5489</v>
      </c>
      <c r="C32" s="123" t="s">
        <v>5499</v>
      </c>
      <c r="D32" s="123" t="s">
        <v>5491</v>
      </c>
      <c r="E32" s="123"/>
      <c r="F32" s="123"/>
      <c r="G32" s="123"/>
      <c r="H32" s="123"/>
      <c r="I32" s="123"/>
      <c r="J32" s="123"/>
      <c r="K32" s="123"/>
      <c r="L32" s="123"/>
      <c r="M32" s="126"/>
      <c r="N32" s="123"/>
      <c r="O32" s="123"/>
      <c r="P32" s="123"/>
      <c r="Q32" s="123"/>
      <c r="R32" s="123"/>
      <c r="S32" s="123"/>
      <c r="T32" s="123" t="s">
        <v>5500</v>
      </c>
      <c r="U32" s="123">
        <v>1962</v>
      </c>
      <c r="V32" s="123">
        <v>0.5</v>
      </c>
      <c r="W32" s="123" t="s">
        <v>4530</v>
      </c>
      <c r="X32" s="123"/>
      <c r="Y32" s="123"/>
      <c r="Z32" s="123"/>
      <c r="AA32" s="123"/>
    </row>
    <row r="33" spans="1:27" s="288" customFormat="1">
      <c r="A33" s="7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6"/>
      <c r="N33" s="123"/>
      <c r="O33" s="123"/>
      <c r="P33" s="123"/>
      <c r="Q33" s="123"/>
      <c r="R33" s="123"/>
      <c r="S33" s="123"/>
      <c r="T33" s="123" t="s">
        <v>5500</v>
      </c>
      <c r="U33" s="123">
        <v>1962</v>
      </c>
      <c r="V33" s="123">
        <v>0.5</v>
      </c>
      <c r="W33" s="123" t="s">
        <v>4530</v>
      </c>
      <c r="X33" s="123"/>
      <c r="Y33" s="123"/>
      <c r="Z33" s="123"/>
      <c r="AA33" s="123"/>
    </row>
    <row r="34" spans="1:27" s="288" customFormat="1">
      <c r="A34" s="724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6"/>
      <c r="N34" s="123"/>
      <c r="O34" s="123"/>
      <c r="P34" s="123"/>
      <c r="Q34" s="123"/>
      <c r="R34" s="123"/>
      <c r="S34" s="123"/>
      <c r="T34" s="123" t="s">
        <v>5500</v>
      </c>
      <c r="U34" s="123">
        <v>1968</v>
      </c>
      <c r="V34" s="291">
        <v>0.5</v>
      </c>
      <c r="W34" s="123" t="s">
        <v>4269</v>
      </c>
      <c r="X34" s="123"/>
      <c r="Y34" s="123"/>
      <c r="Z34" s="291"/>
      <c r="AA34" s="123"/>
    </row>
    <row r="35" spans="1:27" s="288" customFormat="1" ht="24">
      <c r="A35" s="722">
        <v>6</v>
      </c>
      <c r="B35" s="123" t="s">
        <v>5489</v>
      </c>
      <c r="C35" s="123" t="s">
        <v>5501</v>
      </c>
      <c r="D35" s="123" t="s">
        <v>5491</v>
      </c>
      <c r="E35" s="123"/>
      <c r="F35" s="123"/>
      <c r="G35" s="123" t="s">
        <v>5502</v>
      </c>
      <c r="H35" s="123">
        <v>0.5</v>
      </c>
      <c r="I35" s="123" t="s">
        <v>4733</v>
      </c>
      <c r="J35" s="123"/>
      <c r="K35" s="123"/>
      <c r="L35" s="123"/>
      <c r="M35" s="126"/>
      <c r="N35" s="123"/>
      <c r="O35" s="123"/>
      <c r="P35" s="123"/>
      <c r="Q35" s="123"/>
      <c r="R35" s="123"/>
      <c r="S35" s="123"/>
      <c r="T35" s="125" t="s">
        <v>5503</v>
      </c>
      <c r="U35" s="123" t="s">
        <v>5504</v>
      </c>
      <c r="V35" s="123" t="s">
        <v>5505</v>
      </c>
      <c r="W35" s="123" t="s">
        <v>5506</v>
      </c>
      <c r="X35" s="125"/>
      <c r="Y35" s="123"/>
      <c r="Z35" s="123"/>
      <c r="AA35" s="123"/>
    </row>
    <row r="36" spans="1:27" s="288" customFormat="1" ht="36">
      <c r="A36" s="724"/>
      <c r="B36" s="123" t="s">
        <v>5507</v>
      </c>
      <c r="C36" s="123" t="s">
        <v>2053</v>
      </c>
      <c r="D36" s="123" t="s">
        <v>5491</v>
      </c>
      <c r="E36" s="123" t="s">
        <v>70</v>
      </c>
      <c r="F36" s="123"/>
      <c r="G36" s="123"/>
      <c r="H36" s="123"/>
      <c r="I36" s="123"/>
      <c r="J36" s="123"/>
      <c r="K36" s="123"/>
      <c r="L36" s="123"/>
      <c r="M36" s="126" t="s">
        <v>5508</v>
      </c>
      <c r="N36" s="123"/>
      <c r="O36" s="123"/>
      <c r="P36" s="123" t="s">
        <v>5509</v>
      </c>
      <c r="Q36" s="123"/>
      <c r="R36" s="123"/>
      <c r="S36" s="123"/>
      <c r="T36" s="125"/>
      <c r="U36" s="123" t="s">
        <v>5510</v>
      </c>
      <c r="V36" s="123"/>
      <c r="W36" s="123"/>
      <c r="X36" s="125" t="s">
        <v>5511</v>
      </c>
      <c r="Y36" s="123"/>
      <c r="Z36" s="123"/>
      <c r="AA36" s="123"/>
    </row>
    <row r="37" spans="1:27" s="288" customFormat="1" ht="36">
      <c r="A37" s="722">
        <v>7</v>
      </c>
      <c r="B37" s="123" t="s">
        <v>5512</v>
      </c>
      <c r="C37" s="123" t="s">
        <v>5513</v>
      </c>
      <c r="D37" s="123" t="s">
        <v>5491</v>
      </c>
      <c r="E37" s="123" t="s">
        <v>5514</v>
      </c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5" t="s">
        <v>5515</v>
      </c>
      <c r="U37" s="123">
        <v>1970</v>
      </c>
      <c r="V37" s="123">
        <v>1.2549999999999999</v>
      </c>
      <c r="W37" s="123" t="s">
        <v>5516</v>
      </c>
      <c r="X37" s="125"/>
      <c r="Y37" s="123"/>
      <c r="Z37" s="123"/>
      <c r="AA37" s="123"/>
    </row>
    <row r="38" spans="1:27" s="288" customFormat="1">
      <c r="A38" s="7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6"/>
      <c r="N38" s="123"/>
      <c r="O38" s="123"/>
      <c r="P38" s="123"/>
      <c r="Q38" s="123"/>
      <c r="R38" s="123"/>
      <c r="S38" s="123"/>
      <c r="T38" s="125"/>
      <c r="U38" s="123"/>
      <c r="V38" s="123"/>
      <c r="W38" s="123"/>
      <c r="X38" s="125" t="s">
        <v>5517</v>
      </c>
      <c r="Y38" s="123">
        <v>1995</v>
      </c>
      <c r="Z38" s="123" t="s">
        <v>1926</v>
      </c>
      <c r="AA38" s="123" t="s">
        <v>862</v>
      </c>
    </row>
    <row r="39" spans="1:27" s="288" customFormat="1">
      <c r="A39" s="7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6"/>
      <c r="N39" s="123"/>
      <c r="O39" s="123"/>
      <c r="P39" s="123"/>
      <c r="Q39" s="123"/>
      <c r="R39" s="123"/>
      <c r="S39" s="123"/>
      <c r="T39" s="125"/>
      <c r="U39" s="123"/>
      <c r="V39" s="123"/>
      <c r="W39" s="123"/>
      <c r="X39" s="125" t="s">
        <v>5518</v>
      </c>
      <c r="Y39" s="123">
        <v>1995</v>
      </c>
      <c r="Z39" s="123">
        <v>0.1</v>
      </c>
      <c r="AA39" s="123" t="s">
        <v>862</v>
      </c>
    </row>
    <row r="40" spans="1:27" s="288" customFormat="1">
      <c r="A40" s="7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6"/>
      <c r="N40" s="123"/>
      <c r="O40" s="123"/>
      <c r="P40" s="123"/>
      <c r="Q40" s="123"/>
      <c r="R40" s="123"/>
      <c r="S40" s="123"/>
      <c r="T40" s="125"/>
      <c r="U40" s="123"/>
      <c r="V40" s="123"/>
      <c r="W40" s="123"/>
      <c r="X40" s="125" t="s">
        <v>5519</v>
      </c>
      <c r="Y40" s="123">
        <v>1997</v>
      </c>
      <c r="Z40" s="123">
        <v>7.0000000000000007E-2</v>
      </c>
      <c r="AA40" s="123" t="s">
        <v>788</v>
      </c>
    </row>
    <row r="41" spans="1:27" s="288" customFormat="1">
      <c r="A41" s="7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6"/>
      <c r="N41" s="123"/>
      <c r="O41" s="123"/>
      <c r="P41" s="123"/>
      <c r="Q41" s="123"/>
      <c r="R41" s="123"/>
      <c r="S41" s="123"/>
      <c r="T41" s="125"/>
      <c r="U41" s="123"/>
      <c r="V41" s="123"/>
      <c r="W41" s="123"/>
      <c r="X41" s="125"/>
      <c r="Y41" s="123"/>
      <c r="Z41" s="123"/>
      <c r="AA41" s="123"/>
    </row>
    <row r="42" spans="1:27" s="288" customFormat="1">
      <c r="A42" s="724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6"/>
      <c r="N42" s="123"/>
      <c r="O42" s="123"/>
      <c r="P42" s="123"/>
      <c r="Q42" s="123"/>
      <c r="R42" s="123"/>
      <c r="S42" s="123"/>
      <c r="T42" s="125"/>
      <c r="U42" s="123"/>
      <c r="V42" s="123"/>
      <c r="W42" s="123"/>
      <c r="X42" s="125"/>
      <c r="Y42" s="123"/>
      <c r="Z42" s="123"/>
      <c r="AA42" s="123"/>
    </row>
    <row r="43" spans="1:27" s="288" customFormat="1" ht="24">
      <c r="A43" s="722">
        <v>8</v>
      </c>
      <c r="B43" s="726" t="s">
        <v>5512</v>
      </c>
      <c r="C43" s="726" t="s">
        <v>5520</v>
      </c>
      <c r="D43" s="726" t="s">
        <v>5491</v>
      </c>
      <c r="E43" s="726" t="s">
        <v>70</v>
      </c>
      <c r="F43" s="726"/>
      <c r="G43" s="726"/>
      <c r="H43" s="726"/>
      <c r="I43" s="726"/>
      <c r="J43" s="726"/>
      <c r="K43" s="726"/>
      <c r="L43" s="726"/>
      <c r="M43" s="728" t="s">
        <v>5521</v>
      </c>
      <c r="N43" s="726"/>
      <c r="O43" s="726"/>
      <c r="P43" s="726"/>
      <c r="Q43" s="726"/>
      <c r="R43" s="726"/>
      <c r="S43" s="726"/>
      <c r="T43" s="726" t="s">
        <v>5522</v>
      </c>
      <c r="U43" s="726">
        <v>1995</v>
      </c>
      <c r="V43" s="726">
        <v>0.104</v>
      </c>
      <c r="W43" s="123" t="s">
        <v>5523</v>
      </c>
      <c r="X43" s="726"/>
      <c r="Y43" s="726"/>
      <c r="Z43" s="726"/>
      <c r="AA43" s="123"/>
    </row>
    <row r="44" spans="1:27" s="288" customFormat="1">
      <c r="A44" s="723"/>
      <c r="B44" s="727"/>
      <c r="C44" s="727"/>
      <c r="D44" s="727"/>
      <c r="E44" s="727"/>
      <c r="F44" s="727"/>
      <c r="G44" s="727"/>
      <c r="H44" s="727"/>
      <c r="I44" s="727"/>
      <c r="J44" s="727"/>
      <c r="K44" s="727"/>
      <c r="L44" s="727"/>
      <c r="M44" s="729"/>
      <c r="N44" s="727"/>
      <c r="O44" s="727"/>
      <c r="P44" s="727"/>
      <c r="Q44" s="727"/>
      <c r="R44" s="727"/>
      <c r="S44" s="727"/>
      <c r="T44" s="727"/>
      <c r="U44" s="727"/>
      <c r="V44" s="727"/>
      <c r="W44" s="123" t="s">
        <v>5524</v>
      </c>
      <c r="X44" s="727"/>
      <c r="Y44" s="727"/>
      <c r="Z44" s="727"/>
      <c r="AA44" s="123"/>
    </row>
    <row r="45" spans="1:27" s="288" customFormat="1">
      <c r="A45" s="723"/>
      <c r="B45" s="726"/>
      <c r="C45" s="726"/>
      <c r="D45" s="726"/>
      <c r="E45" s="726"/>
      <c r="F45" s="726"/>
      <c r="G45" s="726"/>
      <c r="H45" s="726"/>
      <c r="I45" s="726"/>
      <c r="J45" s="726"/>
      <c r="K45" s="726"/>
      <c r="L45" s="726"/>
      <c r="M45" s="728" t="s">
        <v>5525</v>
      </c>
      <c r="N45" s="726">
        <v>2015</v>
      </c>
      <c r="O45" s="726">
        <v>0.15</v>
      </c>
      <c r="P45" s="726" t="s">
        <v>5526</v>
      </c>
      <c r="Q45" s="726"/>
      <c r="R45" s="726"/>
      <c r="S45" s="726"/>
      <c r="T45" s="725" t="s">
        <v>5527</v>
      </c>
      <c r="U45" s="725">
        <v>1988</v>
      </c>
      <c r="V45" s="725">
        <v>0.55000000000000004</v>
      </c>
      <c r="W45" s="123" t="s">
        <v>5528</v>
      </c>
      <c r="X45" s="725"/>
      <c r="Y45" s="725"/>
      <c r="Z45" s="725"/>
      <c r="AA45" s="123"/>
    </row>
    <row r="46" spans="1:27" s="288" customFormat="1">
      <c r="A46" s="724"/>
      <c r="B46" s="727"/>
      <c r="C46" s="727"/>
      <c r="D46" s="727"/>
      <c r="E46" s="727"/>
      <c r="F46" s="727"/>
      <c r="G46" s="727"/>
      <c r="H46" s="727"/>
      <c r="I46" s="727"/>
      <c r="J46" s="727"/>
      <c r="K46" s="727"/>
      <c r="L46" s="727"/>
      <c r="M46" s="729"/>
      <c r="N46" s="727"/>
      <c r="O46" s="727"/>
      <c r="P46" s="727"/>
      <c r="Q46" s="727"/>
      <c r="R46" s="727"/>
      <c r="S46" s="727"/>
      <c r="T46" s="725"/>
      <c r="U46" s="725"/>
      <c r="V46" s="725"/>
      <c r="W46" s="123" t="s">
        <v>5529</v>
      </c>
      <c r="X46" s="725"/>
      <c r="Y46" s="725"/>
      <c r="Z46" s="725"/>
      <c r="AA46" s="123"/>
    </row>
    <row r="47" spans="1:27" s="288" customFormat="1">
      <c r="A47" s="722">
        <v>9</v>
      </c>
      <c r="B47" s="123" t="s">
        <v>5512</v>
      </c>
      <c r="C47" s="123" t="s">
        <v>5530</v>
      </c>
      <c r="D47" s="123" t="s">
        <v>5491</v>
      </c>
      <c r="E47" s="123" t="s">
        <v>58</v>
      </c>
      <c r="F47" s="123"/>
      <c r="G47" s="123"/>
      <c r="H47" s="123"/>
      <c r="I47" s="123"/>
      <c r="J47" s="123"/>
      <c r="K47" s="123"/>
      <c r="L47" s="123"/>
      <c r="M47" s="126"/>
      <c r="N47" s="123"/>
      <c r="O47" s="123"/>
      <c r="P47" s="123"/>
      <c r="Q47" s="123"/>
      <c r="R47" s="123"/>
      <c r="S47" s="123"/>
      <c r="T47" s="125"/>
      <c r="U47" s="123"/>
      <c r="V47" s="123"/>
      <c r="W47" s="108"/>
      <c r="X47" s="125"/>
      <c r="Y47" s="123"/>
      <c r="Z47" s="123"/>
      <c r="AA47" s="108"/>
    </row>
    <row r="48" spans="1:27" s="288" customFormat="1">
      <c r="A48" s="7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6"/>
      <c r="N48" s="123"/>
      <c r="O48" s="123"/>
      <c r="P48" s="123"/>
      <c r="Q48" s="123"/>
      <c r="R48" s="123"/>
      <c r="S48" s="123"/>
      <c r="T48" s="125" t="s">
        <v>5531</v>
      </c>
      <c r="U48" s="123">
        <v>1962</v>
      </c>
      <c r="V48" s="123">
        <v>0.29499999999999998</v>
      </c>
      <c r="W48" s="123" t="s">
        <v>1878</v>
      </c>
      <c r="X48" s="125"/>
      <c r="Y48" s="123"/>
      <c r="Z48" s="123"/>
      <c r="AA48" s="123"/>
    </row>
    <row r="49" spans="1:27" s="288" customFormat="1">
      <c r="A49" s="7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6"/>
      <c r="N49" s="123"/>
      <c r="O49" s="123"/>
      <c r="P49" s="123"/>
      <c r="Q49" s="123"/>
      <c r="R49" s="123"/>
      <c r="S49" s="123"/>
      <c r="T49" s="125"/>
      <c r="U49" s="123"/>
      <c r="V49" s="123"/>
      <c r="W49" s="123"/>
      <c r="X49" s="125" t="s">
        <v>5532</v>
      </c>
      <c r="Y49" s="123">
        <v>1966</v>
      </c>
      <c r="Z49" s="123">
        <v>0.184</v>
      </c>
      <c r="AA49" s="123" t="s">
        <v>5533</v>
      </c>
    </row>
    <row r="50" spans="1:27" s="288" customFormat="1">
      <c r="A50" s="7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6"/>
      <c r="N50" s="123"/>
      <c r="O50" s="123"/>
      <c r="P50" s="123"/>
      <c r="Q50" s="123"/>
      <c r="R50" s="123"/>
      <c r="S50" s="123"/>
      <c r="T50" s="125"/>
      <c r="U50" s="123"/>
      <c r="V50" s="123"/>
      <c r="W50" s="123"/>
      <c r="X50" s="125" t="s">
        <v>5534</v>
      </c>
      <c r="Y50" s="123">
        <v>1960</v>
      </c>
      <c r="Z50" s="123">
        <v>0.16</v>
      </c>
      <c r="AA50" s="123" t="s">
        <v>806</v>
      </c>
    </row>
    <row r="51" spans="1:27" s="288" customFormat="1">
      <c r="A51" s="7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6"/>
      <c r="N51" s="123"/>
      <c r="O51" s="123"/>
      <c r="P51" s="123"/>
      <c r="Q51" s="123"/>
      <c r="R51" s="123"/>
      <c r="S51" s="123"/>
      <c r="T51" s="125"/>
      <c r="U51" s="123"/>
      <c r="V51" s="123"/>
      <c r="W51" s="123"/>
      <c r="X51" s="125" t="s">
        <v>5535</v>
      </c>
      <c r="Y51" s="123">
        <v>1975</v>
      </c>
      <c r="Z51" s="123">
        <v>4.7E-2</v>
      </c>
      <c r="AA51" s="123" t="s">
        <v>1513</v>
      </c>
    </row>
    <row r="52" spans="1:27" s="288" customFormat="1">
      <c r="A52" s="7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6"/>
      <c r="N52" s="123"/>
      <c r="O52" s="123"/>
      <c r="P52" s="123"/>
      <c r="Q52" s="123"/>
      <c r="R52" s="123"/>
      <c r="S52" s="123"/>
      <c r="T52" s="125"/>
      <c r="U52" s="123"/>
      <c r="V52" s="123"/>
      <c r="W52" s="123"/>
      <c r="X52" s="125" t="s">
        <v>5536</v>
      </c>
      <c r="Y52" s="123">
        <v>1966</v>
      </c>
      <c r="Z52" s="123">
        <v>3.2000000000000001E-2</v>
      </c>
      <c r="AA52" s="123" t="s">
        <v>786</v>
      </c>
    </row>
    <row r="53" spans="1:27" s="288" customFormat="1">
      <c r="A53" s="7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6"/>
      <c r="N53" s="123"/>
      <c r="O53" s="123"/>
      <c r="P53" s="123"/>
      <c r="Q53" s="123"/>
      <c r="R53" s="123"/>
      <c r="S53" s="123"/>
      <c r="T53" s="125"/>
      <c r="U53" s="123"/>
      <c r="V53" s="123"/>
      <c r="W53" s="123"/>
      <c r="X53" s="125" t="s">
        <v>5537</v>
      </c>
      <c r="Y53" s="123">
        <v>1979</v>
      </c>
      <c r="Z53" s="123">
        <v>0.124</v>
      </c>
      <c r="AA53" s="123" t="s">
        <v>5538</v>
      </c>
    </row>
    <row r="54" spans="1:27" s="288" customFormat="1" ht="24">
      <c r="A54" s="724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6"/>
      <c r="N54" s="123"/>
      <c r="O54" s="123"/>
      <c r="P54" s="123"/>
      <c r="Q54" s="123"/>
      <c r="R54" s="123"/>
      <c r="S54" s="123"/>
      <c r="T54" s="125"/>
      <c r="U54" s="123"/>
      <c r="V54" s="123"/>
      <c r="W54" s="123"/>
      <c r="X54" s="125" t="s">
        <v>5539</v>
      </c>
      <c r="Y54" s="123">
        <v>2015</v>
      </c>
      <c r="Z54" s="123">
        <v>0.17100000000000001</v>
      </c>
      <c r="AA54" s="123" t="s">
        <v>1039</v>
      </c>
    </row>
    <row r="55" spans="1:27" s="288" customFormat="1">
      <c r="A55" s="722">
        <v>10</v>
      </c>
      <c r="B55" s="123" t="s">
        <v>5512</v>
      </c>
      <c r="C55" s="123" t="s">
        <v>5540</v>
      </c>
      <c r="D55" s="123" t="s">
        <v>416</v>
      </c>
      <c r="E55" s="123" t="s">
        <v>5514</v>
      </c>
      <c r="F55" s="123"/>
      <c r="G55" s="123"/>
      <c r="H55" s="123"/>
      <c r="I55" s="123"/>
      <c r="J55" s="123"/>
      <c r="K55" s="123"/>
      <c r="L55" s="123"/>
      <c r="M55" s="126" t="s">
        <v>5541</v>
      </c>
      <c r="N55" s="123">
        <v>1995</v>
      </c>
      <c r="O55" s="123">
        <v>0.6</v>
      </c>
      <c r="P55" s="123"/>
      <c r="Q55" s="123"/>
      <c r="R55" s="123"/>
      <c r="S55" s="123"/>
      <c r="T55" s="125"/>
      <c r="U55" s="123"/>
      <c r="V55" s="123"/>
      <c r="W55" s="123"/>
      <c r="X55" s="125"/>
      <c r="Y55" s="123"/>
      <c r="Z55" s="123"/>
      <c r="AA55" s="123"/>
    </row>
    <row r="56" spans="1:27" s="288" customFormat="1">
      <c r="A56" s="7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6" t="s">
        <v>5542</v>
      </c>
      <c r="N56" s="123"/>
      <c r="O56" s="123"/>
      <c r="P56" s="123"/>
      <c r="Q56" s="123"/>
      <c r="R56" s="123"/>
      <c r="S56" s="123"/>
      <c r="T56" s="125"/>
      <c r="U56" s="123"/>
      <c r="V56" s="123"/>
      <c r="W56" s="123"/>
      <c r="X56" s="125"/>
      <c r="Y56" s="123"/>
      <c r="Z56" s="123"/>
      <c r="AA56" s="123"/>
    </row>
    <row r="57" spans="1:27" s="288" customFormat="1">
      <c r="A57" s="7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6"/>
      <c r="N57" s="123"/>
      <c r="O57" s="123"/>
      <c r="P57" s="123"/>
      <c r="Q57" s="123"/>
      <c r="R57" s="123"/>
      <c r="S57" s="123"/>
      <c r="T57" s="127"/>
      <c r="U57" s="123"/>
      <c r="V57" s="123"/>
      <c r="W57" s="123"/>
      <c r="X57" s="127"/>
      <c r="Y57" s="123"/>
      <c r="Z57" s="123"/>
      <c r="AA57" s="123"/>
    </row>
    <row r="58" spans="1:27" s="288" customFormat="1">
      <c r="A58" s="723"/>
      <c r="B58" s="128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30" t="s">
        <v>5543</v>
      </c>
      <c r="U58" s="129">
        <v>1962</v>
      </c>
      <c r="V58" s="129">
        <v>0.23</v>
      </c>
      <c r="W58" s="129" t="s">
        <v>1878</v>
      </c>
      <c r="X58" s="130"/>
      <c r="Y58" s="129"/>
      <c r="Z58" s="129"/>
      <c r="AA58" s="129"/>
    </row>
    <row r="59" spans="1:27" s="288" customFormat="1">
      <c r="A59" s="723"/>
      <c r="B59" s="128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30"/>
      <c r="U59" s="129"/>
      <c r="V59" s="129"/>
      <c r="W59" s="129"/>
      <c r="X59" s="130" t="s">
        <v>5544</v>
      </c>
      <c r="Y59" s="129">
        <v>1962</v>
      </c>
      <c r="Z59" s="129">
        <v>0.19</v>
      </c>
      <c r="AA59" s="129" t="s">
        <v>5545</v>
      </c>
    </row>
    <row r="60" spans="1:27" s="288" customFormat="1">
      <c r="A60" s="723"/>
      <c r="B60" s="128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30"/>
      <c r="U60" s="129"/>
      <c r="V60" s="129"/>
      <c r="W60" s="129"/>
      <c r="X60" s="130" t="s">
        <v>5546</v>
      </c>
      <c r="Y60" s="129">
        <v>1962</v>
      </c>
      <c r="Z60" s="129">
        <v>0.19</v>
      </c>
      <c r="AA60" s="129" t="s">
        <v>5545</v>
      </c>
    </row>
    <row r="61" spans="1:27" s="288" customFormat="1">
      <c r="A61" s="723"/>
      <c r="B61" s="128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30"/>
      <c r="U61" s="129"/>
      <c r="V61" s="129"/>
      <c r="W61" s="129"/>
      <c r="X61" s="130" t="s">
        <v>5547</v>
      </c>
      <c r="Y61" s="129">
        <v>1962</v>
      </c>
      <c r="Z61" s="129">
        <v>0.09</v>
      </c>
      <c r="AA61" s="129" t="s">
        <v>1371</v>
      </c>
    </row>
    <row r="62" spans="1:27" s="288" customFormat="1">
      <c r="A62" s="723"/>
      <c r="B62" s="128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33"/>
      <c r="N62" s="129"/>
      <c r="O62" s="129"/>
      <c r="P62" s="129"/>
      <c r="Q62" s="129"/>
      <c r="R62" s="129"/>
      <c r="S62" s="129"/>
      <c r="T62" s="130"/>
      <c r="U62" s="129"/>
      <c r="V62" s="129"/>
      <c r="W62" s="129"/>
      <c r="X62" s="130" t="s">
        <v>5548</v>
      </c>
      <c r="Y62" s="129">
        <v>1969</v>
      </c>
      <c r="Z62" s="129">
        <v>0.04</v>
      </c>
      <c r="AA62" s="129" t="s">
        <v>5549</v>
      </c>
    </row>
    <row r="63" spans="1:27" s="288" customFormat="1">
      <c r="A63" s="723"/>
      <c r="B63" s="128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33"/>
      <c r="N63" s="129"/>
      <c r="O63" s="129"/>
      <c r="P63" s="129"/>
      <c r="Q63" s="129"/>
      <c r="R63" s="129"/>
      <c r="S63" s="129"/>
      <c r="T63" s="130"/>
      <c r="U63" s="129"/>
      <c r="V63" s="129"/>
      <c r="W63" s="129"/>
      <c r="X63" s="130" t="s">
        <v>5550</v>
      </c>
      <c r="Y63" s="129">
        <v>1962</v>
      </c>
      <c r="Z63" s="129">
        <v>0.09</v>
      </c>
      <c r="AA63" s="129" t="s">
        <v>5551</v>
      </c>
    </row>
    <row r="64" spans="1:27" s="288" customFormat="1">
      <c r="A64" s="724"/>
      <c r="B64" s="128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33"/>
      <c r="N64" s="129"/>
      <c r="O64" s="129"/>
      <c r="P64" s="129"/>
      <c r="Q64" s="129"/>
      <c r="R64" s="129"/>
      <c r="S64" s="129"/>
      <c r="T64" s="130"/>
      <c r="U64" s="129"/>
      <c r="V64" s="129"/>
      <c r="W64" s="129"/>
      <c r="X64" s="130" t="s">
        <v>5552</v>
      </c>
      <c r="Y64" s="129">
        <v>1969</v>
      </c>
      <c r="Z64" s="129">
        <v>0.2</v>
      </c>
      <c r="AA64" s="129" t="s">
        <v>1371</v>
      </c>
    </row>
    <row r="65" spans="1:27" s="288" customFormat="1">
      <c r="A65" s="708">
        <v>11</v>
      </c>
      <c r="B65" s="128" t="s">
        <v>5512</v>
      </c>
      <c r="C65" s="129" t="s">
        <v>5553</v>
      </c>
      <c r="D65" s="133" t="s">
        <v>5491</v>
      </c>
      <c r="E65" s="129" t="s">
        <v>70</v>
      </c>
      <c r="F65" s="129"/>
      <c r="G65" s="129"/>
      <c r="H65" s="129"/>
      <c r="I65" s="129"/>
      <c r="J65" s="129"/>
      <c r="K65" s="129"/>
      <c r="L65" s="129"/>
      <c r="M65" s="292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</row>
    <row r="66" spans="1:27" s="288" customFormat="1">
      <c r="A66" s="706"/>
      <c r="B66" s="128"/>
      <c r="C66" s="129"/>
      <c r="D66" s="129"/>
      <c r="E66" s="129" t="s">
        <v>70</v>
      </c>
      <c r="F66" s="129"/>
      <c r="G66" s="129"/>
      <c r="H66" s="129"/>
      <c r="I66" s="129"/>
      <c r="J66" s="129"/>
      <c r="K66" s="129"/>
      <c r="L66" s="129"/>
      <c r="M66" s="133"/>
      <c r="N66" s="129"/>
      <c r="O66" s="129"/>
      <c r="P66" s="129"/>
      <c r="Q66" s="129"/>
      <c r="R66" s="129"/>
      <c r="S66" s="129"/>
      <c r="T66" s="130" t="s">
        <v>5554</v>
      </c>
      <c r="U66" s="129">
        <v>1964</v>
      </c>
      <c r="V66" s="129">
        <v>0.46</v>
      </c>
      <c r="W66" s="129" t="s">
        <v>5555</v>
      </c>
      <c r="X66" s="130"/>
      <c r="Y66" s="129"/>
      <c r="Z66" s="129"/>
      <c r="AA66" s="129"/>
    </row>
    <row r="67" spans="1:27" s="288" customFormat="1">
      <c r="A67" s="706"/>
      <c r="B67" s="128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33"/>
      <c r="N67" s="129"/>
      <c r="O67" s="129"/>
      <c r="P67" s="129"/>
      <c r="Q67" s="129"/>
      <c r="R67" s="129"/>
      <c r="S67" s="129"/>
      <c r="T67" s="130"/>
      <c r="U67" s="129"/>
      <c r="V67" s="129"/>
      <c r="W67" s="129"/>
      <c r="X67" s="130" t="s">
        <v>5556</v>
      </c>
      <c r="Y67" s="129">
        <v>1963</v>
      </c>
      <c r="Z67" s="129">
        <v>0.1</v>
      </c>
      <c r="AA67" s="129" t="s">
        <v>5557</v>
      </c>
    </row>
    <row r="68" spans="1:27" s="288" customFormat="1">
      <c r="A68" s="706"/>
      <c r="B68" s="128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33"/>
      <c r="N68" s="129"/>
      <c r="O68" s="129"/>
      <c r="P68" s="129"/>
      <c r="Q68" s="129"/>
      <c r="R68" s="129"/>
      <c r="S68" s="129"/>
      <c r="T68" s="130"/>
      <c r="U68" s="129"/>
      <c r="V68" s="129"/>
      <c r="W68" s="129"/>
      <c r="X68" s="130" t="s">
        <v>5558</v>
      </c>
      <c r="Y68" s="129">
        <v>1964</v>
      </c>
      <c r="Z68" s="129">
        <v>0.09</v>
      </c>
      <c r="AA68" s="129" t="s">
        <v>5559</v>
      </c>
    </row>
    <row r="69" spans="1:27" s="288" customFormat="1">
      <c r="A69" s="706"/>
      <c r="B69" s="128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33"/>
      <c r="N69" s="129"/>
      <c r="O69" s="129"/>
      <c r="P69" s="129"/>
      <c r="Q69" s="129"/>
      <c r="R69" s="129"/>
      <c r="S69" s="129"/>
      <c r="T69" s="130"/>
      <c r="U69" s="129"/>
      <c r="V69" s="129"/>
      <c r="W69" s="129"/>
      <c r="X69" s="130" t="s">
        <v>5560</v>
      </c>
      <c r="Y69" s="129">
        <v>1965</v>
      </c>
      <c r="Z69" s="129">
        <v>0.02</v>
      </c>
      <c r="AA69" s="129" t="s">
        <v>5561</v>
      </c>
    </row>
    <row r="70" spans="1:27" s="288" customFormat="1">
      <c r="A70" s="706"/>
      <c r="B70" s="128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33"/>
      <c r="N70" s="129"/>
      <c r="O70" s="129"/>
      <c r="P70" s="129"/>
      <c r="Q70" s="129"/>
      <c r="R70" s="129"/>
      <c r="S70" s="129"/>
      <c r="T70" s="130"/>
      <c r="U70" s="129"/>
      <c r="V70" s="129"/>
      <c r="W70" s="129"/>
      <c r="X70" s="130" t="s">
        <v>5562</v>
      </c>
      <c r="Y70" s="129">
        <v>1969</v>
      </c>
      <c r="Z70" s="129">
        <v>0.13</v>
      </c>
      <c r="AA70" s="129" t="s">
        <v>5557</v>
      </c>
    </row>
    <row r="71" spans="1:27" s="288" customFormat="1">
      <c r="A71" s="706"/>
      <c r="B71" s="128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33"/>
      <c r="N71" s="129"/>
      <c r="O71" s="129"/>
      <c r="P71" s="129"/>
      <c r="Q71" s="129"/>
      <c r="R71" s="129"/>
      <c r="S71" s="129"/>
      <c r="T71" s="130"/>
      <c r="U71" s="129"/>
      <c r="V71" s="129"/>
      <c r="W71" s="129"/>
      <c r="X71" s="130" t="s">
        <v>5563</v>
      </c>
      <c r="Y71" s="129">
        <v>1967</v>
      </c>
      <c r="Z71" s="129">
        <v>0.28000000000000003</v>
      </c>
      <c r="AA71" s="129" t="s">
        <v>5561</v>
      </c>
    </row>
    <row r="72" spans="1:27" s="288" customFormat="1">
      <c r="A72" s="706"/>
      <c r="B72" s="128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33"/>
      <c r="N72" s="129"/>
      <c r="O72" s="129"/>
      <c r="P72" s="129"/>
      <c r="Q72" s="129"/>
      <c r="R72" s="129"/>
      <c r="S72" s="129"/>
      <c r="T72" s="130"/>
      <c r="U72" s="129"/>
      <c r="V72" s="129"/>
      <c r="W72" s="129"/>
      <c r="X72" s="130" t="s">
        <v>5564</v>
      </c>
      <c r="Y72" s="129">
        <v>1969</v>
      </c>
      <c r="Z72" s="129">
        <v>0.1</v>
      </c>
      <c r="AA72" s="129" t="s">
        <v>1371</v>
      </c>
    </row>
    <row r="73" spans="1:27" s="288" customFormat="1">
      <c r="A73" s="706"/>
      <c r="B73" s="128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33"/>
      <c r="N73" s="129"/>
      <c r="O73" s="129"/>
      <c r="P73" s="129"/>
      <c r="Q73" s="129"/>
      <c r="R73" s="129"/>
      <c r="S73" s="129"/>
      <c r="T73" s="130"/>
      <c r="U73" s="129"/>
      <c r="V73" s="129"/>
      <c r="W73" s="129"/>
      <c r="X73" s="130" t="s">
        <v>5565</v>
      </c>
      <c r="Y73" s="129">
        <v>1968</v>
      </c>
      <c r="Z73" s="129">
        <v>0.22</v>
      </c>
      <c r="AA73" s="129" t="s">
        <v>5559</v>
      </c>
    </row>
    <row r="74" spans="1:27" s="288" customFormat="1">
      <c r="A74" s="707"/>
      <c r="B74" s="128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33"/>
      <c r="N74" s="129"/>
      <c r="O74" s="129"/>
      <c r="P74" s="129"/>
      <c r="Q74" s="129"/>
      <c r="R74" s="129"/>
      <c r="S74" s="129"/>
      <c r="T74" s="130"/>
      <c r="U74" s="129"/>
      <c r="V74" s="129"/>
      <c r="W74" s="129"/>
      <c r="X74" s="130" t="s">
        <v>5566</v>
      </c>
      <c r="Y74" s="129">
        <v>1968</v>
      </c>
      <c r="Z74" s="129">
        <v>7.0000000000000007E-2</v>
      </c>
      <c r="AA74" s="129" t="s">
        <v>878</v>
      </c>
    </row>
    <row r="75" spans="1:27" s="288" customFormat="1" ht="36">
      <c r="A75" s="293"/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33"/>
      <c r="N75" s="129"/>
      <c r="O75" s="129"/>
      <c r="P75" s="129"/>
      <c r="Q75" s="129"/>
      <c r="R75" s="129"/>
      <c r="S75" s="129"/>
      <c r="T75" s="130"/>
      <c r="U75" s="129"/>
      <c r="V75" s="129"/>
      <c r="W75" s="129"/>
      <c r="X75" s="131" t="s">
        <v>5567</v>
      </c>
      <c r="Y75" s="129">
        <v>2016</v>
      </c>
      <c r="Z75" s="129">
        <v>0.23</v>
      </c>
      <c r="AA75" s="129" t="s">
        <v>5568</v>
      </c>
    </row>
    <row r="76" spans="1:27" s="288" customFormat="1">
      <c r="A76" s="708">
        <v>12</v>
      </c>
      <c r="B76" s="128" t="s">
        <v>5512</v>
      </c>
      <c r="C76" s="129" t="s">
        <v>5569</v>
      </c>
      <c r="D76" s="133" t="s">
        <v>5491</v>
      </c>
      <c r="E76" s="129" t="s">
        <v>5570</v>
      </c>
      <c r="F76" s="129"/>
      <c r="G76" s="129"/>
      <c r="H76" s="129"/>
      <c r="I76" s="129"/>
      <c r="J76" s="129"/>
      <c r="K76" s="129"/>
      <c r="L76" s="129"/>
      <c r="M76" s="133"/>
      <c r="N76" s="129"/>
      <c r="O76" s="129"/>
      <c r="P76" s="129"/>
      <c r="Q76" s="129"/>
      <c r="R76" s="129"/>
      <c r="S76" s="129"/>
      <c r="T76" s="130" t="s">
        <v>5571</v>
      </c>
      <c r="U76" s="129">
        <v>1972</v>
      </c>
      <c r="V76" s="129">
        <v>0.83599999999999997</v>
      </c>
      <c r="W76" s="129" t="s">
        <v>1115</v>
      </c>
      <c r="X76" s="130"/>
      <c r="Y76" s="129"/>
      <c r="Z76" s="129"/>
      <c r="AA76" s="129"/>
    </row>
    <row r="77" spans="1:27" s="288" customFormat="1">
      <c r="A77" s="706"/>
      <c r="B77" s="128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33"/>
      <c r="N77" s="129"/>
      <c r="O77" s="129"/>
      <c r="P77" s="129"/>
      <c r="Q77" s="129"/>
      <c r="R77" s="129"/>
      <c r="S77" s="129"/>
      <c r="T77" s="130" t="s">
        <v>5572</v>
      </c>
      <c r="U77" s="129">
        <v>1972</v>
      </c>
      <c r="V77" s="129">
        <v>0.45</v>
      </c>
      <c r="W77" s="129" t="s">
        <v>1115</v>
      </c>
      <c r="X77" s="130"/>
      <c r="Y77" s="129"/>
      <c r="Z77" s="129"/>
      <c r="AA77" s="129"/>
    </row>
    <row r="78" spans="1:27" s="288" customFormat="1">
      <c r="A78" s="707"/>
      <c r="B78" s="128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33"/>
      <c r="N78" s="129"/>
      <c r="O78" s="129"/>
      <c r="P78" s="129"/>
      <c r="Q78" s="129"/>
      <c r="R78" s="129"/>
      <c r="S78" s="129"/>
      <c r="T78" s="130" t="s">
        <v>5573</v>
      </c>
      <c r="U78" s="129">
        <v>1981</v>
      </c>
      <c r="V78" s="129">
        <v>0.5</v>
      </c>
      <c r="W78" s="129" t="s">
        <v>1115</v>
      </c>
      <c r="X78" s="130"/>
      <c r="Y78" s="129"/>
      <c r="Z78" s="129"/>
      <c r="AA78" s="129"/>
    </row>
    <row r="79" spans="1:27" s="288" customFormat="1">
      <c r="A79" s="708">
        <v>13</v>
      </c>
      <c r="B79" s="128" t="s">
        <v>5512</v>
      </c>
      <c r="C79" s="129" t="s">
        <v>5574</v>
      </c>
      <c r="D79" s="133" t="s">
        <v>5491</v>
      </c>
      <c r="E79" s="129" t="s">
        <v>1019</v>
      </c>
      <c r="F79" s="129"/>
      <c r="G79" s="129"/>
      <c r="H79" s="129"/>
      <c r="I79" s="129"/>
      <c r="J79" s="129"/>
      <c r="K79" s="129"/>
      <c r="L79" s="129"/>
      <c r="M79" s="133"/>
      <c r="N79" s="129"/>
      <c r="O79" s="129"/>
      <c r="P79" s="129"/>
      <c r="Q79" s="129"/>
      <c r="R79" s="129"/>
      <c r="S79" s="129"/>
      <c r="T79" s="130" t="s">
        <v>5575</v>
      </c>
      <c r="U79" s="129">
        <v>1972</v>
      </c>
      <c r="V79" s="129">
        <v>0.28999999999999998</v>
      </c>
      <c r="W79" s="129" t="s">
        <v>918</v>
      </c>
      <c r="X79" s="130"/>
      <c r="Y79" s="129"/>
      <c r="Z79" s="129"/>
      <c r="AA79" s="129"/>
    </row>
    <row r="80" spans="1:27" s="288" customFormat="1">
      <c r="A80" s="706"/>
      <c r="B80" s="128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33"/>
      <c r="N80" s="129"/>
      <c r="O80" s="129"/>
      <c r="P80" s="129"/>
      <c r="Q80" s="129"/>
      <c r="R80" s="129"/>
      <c r="S80" s="129"/>
      <c r="T80" s="130" t="s">
        <v>5576</v>
      </c>
      <c r="U80" s="129">
        <v>1980</v>
      </c>
      <c r="V80" s="129">
        <v>0.44</v>
      </c>
      <c r="W80" s="129" t="s">
        <v>918</v>
      </c>
      <c r="X80" s="130"/>
      <c r="Y80" s="129"/>
      <c r="Z80" s="129"/>
      <c r="AA80" s="129"/>
    </row>
    <row r="81" spans="1:27" s="288" customFormat="1">
      <c r="A81" s="706"/>
      <c r="B81" s="128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33"/>
      <c r="N81" s="129"/>
      <c r="O81" s="129"/>
      <c r="P81" s="129"/>
      <c r="Q81" s="129"/>
      <c r="R81" s="129"/>
      <c r="S81" s="129"/>
      <c r="T81" s="130" t="s">
        <v>5577</v>
      </c>
      <c r="U81" s="129">
        <v>2015</v>
      </c>
      <c r="V81" s="129">
        <v>0.67900000000000005</v>
      </c>
      <c r="W81" s="129" t="s">
        <v>5578</v>
      </c>
      <c r="X81" s="130"/>
      <c r="Y81" s="129"/>
      <c r="Z81" s="129"/>
      <c r="AA81" s="129"/>
    </row>
    <row r="82" spans="1:27" s="288" customFormat="1">
      <c r="A82" s="706"/>
      <c r="B82" s="128"/>
      <c r="C82" s="129" t="s">
        <v>5579</v>
      </c>
      <c r="D82" s="133" t="s">
        <v>5491</v>
      </c>
      <c r="E82" s="129" t="s">
        <v>58</v>
      </c>
      <c r="F82" s="129"/>
      <c r="G82" s="129"/>
      <c r="H82" s="129"/>
      <c r="I82" s="129"/>
      <c r="J82" s="129"/>
      <c r="K82" s="129"/>
      <c r="L82" s="129"/>
      <c r="M82" s="133"/>
      <c r="N82" s="129"/>
      <c r="O82" s="129"/>
      <c r="P82" s="129"/>
      <c r="Q82" s="129"/>
      <c r="R82" s="129"/>
      <c r="S82" s="129"/>
      <c r="T82" s="130" t="s">
        <v>5580</v>
      </c>
      <c r="U82" s="129">
        <v>1972</v>
      </c>
      <c r="V82" s="129">
        <v>0.4</v>
      </c>
      <c r="W82" s="129" t="s">
        <v>1115</v>
      </c>
      <c r="X82" s="130"/>
      <c r="Y82" s="129"/>
      <c r="Z82" s="129"/>
      <c r="AA82" s="129"/>
    </row>
    <row r="83" spans="1:27" s="288" customFormat="1">
      <c r="A83" s="707"/>
      <c r="B83" s="128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33"/>
      <c r="N83" s="129"/>
      <c r="O83" s="129"/>
      <c r="P83" s="129"/>
      <c r="Q83" s="129"/>
      <c r="R83" s="129"/>
      <c r="S83" s="129"/>
      <c r="T83" s="130" t="s">
        <v>5581</v>
      </c>
      <c r="U83" s="129">
        <v>1985</v>
      </c>
      <c r="V83" s="129">
        <v>0.5</v>
      </c>
      <c r="W83" s="129" t="s">
        <v>1115</v>
      </c>
      <c r="X83" s="130"/>
      <c r="Y83" s="129"/>
      <c r="Z83" s="129"/>
      <c r="AA83" s="129"/>
    </row>
    <row r="84" spans="1:27" s="288" customFormat="1">
      <c r="A84" s="708">
        <v>14</v>
      </c>
      <c r="B84" s="128" t="s">
        <v>5512</v>
      </c>
      <c r="C84" s="129" t="s">
        <v>5582</v>
      </c>
      <c r="D84" s="133" t="s">
        <v>5491</v>
      </c>
      <c r="E84" s="129" t="s">
        <v>173</v>
      </c>
      <c r="F84" s="129"/>
      <c r="G84" s="129" t="s">
        <v>5583</v>
      </c>
      <c r="H84" s="129">
        <v>0.5</v>
      </c>
      <c r="I84" s="129" t="s">
        <v>81</v>
      </c>
      <c r="J84" s="129"/>
      <c r="K84" s="129"/>
      <c r="L84" s="129"/>
      <c r="M84" s="133"/>
      <c r="N84" s="129"/>
      <c r="O84" s="129"/>
      <c r="P84" s="129"/>
      <c r="Q84" s="129"/>
      <c r="R84" s="129"/>
      <c r="S84" s="129"/>
      <c r="T84" s="130" t="s">
        <v>5584</v>
      </c>
      <c r="U84" s="129">
        <v>1996</v>
      </c>
      <c r="V84" s="129">
        <v>0.123</v>
      </c>
      <c r="W84" s="129" t="s">
        <v>783</v>
      </c>
      <c r="X84" s="130"/>
      <c r="Y84" s="129"/>
      <c r="Z84" s="129"/>
      <c r="AA84" s="129"/>
    </row>
    <row r="85" spans="1:27" s="288" customFormat="1">
      <c r="A85" s="707"/>
      <c r="B85" s="128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33"/>
      <c r="N85" s="129"/>
      <c r="O85" s="129"/>
      <c r="P85" s="129"/>
      <c r="Q85" s="129"/>
      <c r="R85" s="129"/>
      <c r="S85" s="129"/>
      <c r="T85" s="130"/>
      <c r="U85" s="129"/>
      <c r="V85" s="129"/>
      <c r="W85" s="132"/>
      <c r="X85" s="130"/>
      <c r="Y85" s="129"/>
      <c r="Z85" s="129"/>
      <c r="AA85" s="132"/>
    </row>
    <row r="86" spans="1:27" s="288" customFormat="1">
      <c r="A86" s="708">
        <v>15</v>
      </c>
      <c r="B86" s="128" t="s">
        <v>5512</v>
      </c>
      <c r="C86" s="129" t="s">
        <v>5585</v>
      </c>
      <c r="D86" s="133" t="s">
        <v>5491</v>
      </c>
      <c r="E86" s="129" t="s">
        <v>173</v>
      </c>
      <c r="F86" s="129"/>
      <c r="G86" s="129"/>
      <c r="H86" s="129"/>
      <c r="I86" s="129"/>
      <c r="J86" s="129"/>
      <c r="K86" s="129"/>
      <c r="L86" s="129"/>
      <c r="M86" s="133"/>
      <c r="N86" s="129"/>
      <c r="O86" s="129"/>
      <c r="P86" s="129"/>
      <c r="Q86" s="129"/>
      <c r="R86" s="129"/>
      <c r="S86" s="129"/>
      <c r="T86" s="130" t="s">
        <v>5586</v>
      </c>
      <c r="U86" s="129">
        <v>1991</v>
      </c>
      <c r="V86" s="129">
        <v>0.371</v>
      </c>
      <c r="W86" s="129" t="s">
        <v>430</v>
      </c>
      <c r="X86" s="130"/>
      <c r="Y86" s="129"/>
      <c r="Z86" s="129"/>
      <c r="AA86" s="129"/>
    </row>
    <row r="87" spans="1:27" s="288" customFormat="1">
      <c r="A87" s="706"/>
      <c r="B87" s="128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33"/>
      <c r="N87" s="129"/>
      <c r="O87" s="129"/>
      <c r="P87" s="129"/>
      <c r="Q87" s="129"/>
      <c r="R87" s="129"/>
      <c r="S87" s="129"/>
      <c r="T87" s="130"/>
      <c r="U87" s="129"/>
      <c r="V87" s="129"/>
      <c r="W87" s="132"/>
      <c r="X87" s="130"/>
      <c r="Y87" s="129"/>
      <c r="Z87" s="129"/>
      <c r="AA87" s="132"/>
    </row>
    <row r="88" spans="1:27" s="288" customFormat="1">
      <c r="A88" s="707"/>
      <c r="B88" s="128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33"/>
      <c r="N88" s="129"/>
      <c r="O88" s="129"/>
      <c r="P88" s="129"/>
      <c r="Q88" s="129"/>
      <c r="R88" s="129"/>
      <c r="S88" s="129"/>
      <c r="T88" s="130"/>
      <c r="U88" s="129"/>
      <c r="V88" s="129"/>
      <c r="W88" s="132"/>
      <c r="X88" s="130"/>
      <c r="Y88" s="129"/>
      <c r="Z88" s="129"/>
      <c r="AA88" s="132"/>
    </row>
    <row r="89" spans="1:27" s="288" customFormat="1">
      <c r="A89" s="294">
        <v>16</v>
      </c>
      <c r="B89" s="128" t="s">
        <v>5587</v>
      </c>
      <c r="C89" s="129" t="s">
        <v>5588</v>
      </c>
      <c r="D89" s="133" t="s">
        <v>5491</v>
      </c>
      <c r="E89" s="129" t="s">
        <v>397</v>
      </c>
      <c r="F89" s="129"/>
      <c r="G89" s="129" t="s">
        <v>5589</v>
      </c>
      <c r="H89" s="129">
        <v>0.68</v>
      </c>
      <c r="I89" s="129" t="s">
        <v>544</v>
      </c>
      <c r="J89" s="129"/>
      <c r="K89" s="129"/>
      <c r="L89" s="129"/>
      <c r="M89" s="133"/>
      <c r="N89" s="129"/>
      <c r="O89" s="129"/>
      <c r="P89" s="129"/>
      <c r="Q89" s="129"/>
      <c r="R89" s="129"/>
      <c r="S89" s="129"/>
      <c r="T89" s="130" t="s">
        <v>5590</v>
      </c>
      <c r="U89" s="129"/>
      <c r="V89" s="129"/>
      <c r="W89" s="132"/>
      <c r="X89" s="130"/>
      <c r="Y89" s="129"/>
      <c r="Z89" s="129"/>
      <c r="AA89" s="132"/>
    </row>
    <row r="90" spans="1:27" s="288" customFormat="1">
      <c r="A90" s="708">
        <v>17</v>
      </c>
      <c r="B90" s="128"/>
      <c r="C90" s="129" t="s">
        <v>5591</v>
      </c>
      <c r="D90" s="133" t="s">
        <v>5491</v>
      </c>
      <c r="E90" s="129" t="s">
        <v>58</v>
      </c>
      <c r="F90" s="129"/>
      <c r="G90" s="129"/>
      <c r="H90" s="129"/>
      <c r="I90" s="129"/>
      <c r="J90" s="129"/>
      <c r="K90" s="129"/>
      <c r="L90" s="129"/>
      <c r="M90" s="133"/>
      <c r="N90" s="129"/>
      <c r="O90" s="129"/>
      <c r="P90" s="129"/>
      <c r="Q90" s="129"/>
      <c r="R90" s="129"/>
      <c r="S90" s="129"/>
      <c r="T90" s="130" t="s">
        <v>5592</v>
      </c>
      <c r="U90" s="129"/>
      <c r="V90" s="129">
        <v>0.44</v>
      </c>
      <c r="W90" s="129" t="s">
        <v>1408</v>
      </c>
      <c r="X90" s="130"/>
      <c r="Y90" s="129"/>
      <c r="Z90" s="129"/>
      <c r="AA90" s="129"/>
    </row>
    <row r="91" spans="1:27" s="288" customFormat="1">
      <c r="A91" s="707"/>
      <c r="B91" s="128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33"/>
      <c r="N91" s="129"/>
      <c r="O91" s="129"/>
      <c r="P91" s="129"/>
      <c r="Q91" s="129"/>
      <c r="R91" s="129"/>
      <c r="S91" s="129"/>
      <c r="T91" s="130"/>
      <c r="U91" s="129"/>
      <c r="V91" s="129"/>
      <c r="W91" s="132"/>
      <c r="X91" s="130"/>
      <c r="Y91" s="129"/>
      <c r="Z91" s="129"/>
      <c r="AA91" s="132"/>
    </row>
    <row r="92" spans="1:27" s="288" customFormat="1">
      <c r="A92" s="708">
        <v>18</v>
      </c>
      <c r="B92" s="128" t="s">
        <v>5587</v>
      </c>
      <c r="C92" s="129" t="s">
        <v>5593</v>
      </c>
      <c r="D92" s="129"/>
      <c r="E92" s="129"/>
      <c r="F92" s="129"/>
      <c r="G92" s="129"/>
      <c r="H92" s="129"/>
      <c r="I92" s="129"/>
      <c r="J92" s="129"/>
      <c r="K92" s="129"/>
      <c r="L92" s="129"/>
      <c r="M92" s="133"/>
      <c r="N92" s="129"/>
      <c r="O92" s="129"/>
      <c r="P92" s="129"/>
      <c r="Q92" s="129"/>
      <c r="R92" s="129"/>
      <c r="S92" s="129"/>
      <c r="T92" s="130" t="s">
        <v>5594</v>
      </c>
      <c r="U92" s="129"/>
      <c r="V92" s="129"/>
      <c r="W92" s="132"/>
      <c r="X92" s="130"/>
      <c r="Y92" s="129"/>
      <c r="Z92" s="129"/>
      <c r="AA92" s="132"/>
    </row>
    <row r="93" spans="1:27" s="288" customFormat="1">
      <c r="A93" s="707"/>
      <c r="B93" s="128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33"/>
      <c r="N93" s="129"/>
      <c r="O93" s="129"/>
      <c r="P93" s="129"/>
      <c r="Q93" s="129"/>
      <c r="R93" s="129"/>
      <c r="S93" s="129"/>
      <c r="T93" s="130"/>
      <c r="U93" s="129"/>
      <c r="V93" s="129">
        <v>0.35199999999999998</v>
      </c>
      <c r="W93" s="129" t="s">
        <v>430</v>
      </c>
      <c r="X93" s="130"/>
      <c r="Y93" s="129"/>
      <c r="Z93" s="129"/>
      <c r="AA93" s="129"/>
    </row>
    <row r="94" spans="1:27" s="288" customFormat="1">
      <c r="A94" s="708">
        <v>19</v>
      </c>
      <c r="B94" s="128" t="s">
        <v>5587</v>
      </c>
      <c r="C94" s="129" t="s">
        <v>5595</v>
      </c>
      <c r="D94" s="133" t="s">
        <v>5491</v>
      </c>
      <c r="E94" s="129" t="s">
        <v>58</v>
      </c>
      <c r="F94" s="129"/>
      <c r="G94" s="129"/>
      <c r="H94" s="129"/>
      <c r="I94" s="129"/>
      <c r="J94" s="129"/>
      <c r="K94" s="129"/>
      <c r="L94" s="129"/>
      <c r="M94" s="133"/>
      <c r="N94" s="129"/>
      <c r="O94" s="129"/>
      <c r="P94" s="129"/>
      <c r="Q94" s="129"/>
      <c r="R94" s="129"/>
      <c r="S94" s="129"/>
      <c r="T94" s="130" t="s">
        <v>5596</v>
      </c>
      <c r="U94" s="129">
        <v>1978</v>
      </c>
      <c r="V94" s="129">
        <v>0.25</v>
      </c>
      <c r="W94" s="129" t="s">
        <v>430</v>
      </c>
      <c r="X94" s="130"/>
      <c r="Y94" s="129"/>
      <c r="Z94" s="129"/>
      <c r="AA94" s="129"/>
    </row>
    <row r="95" spans="1:27" s="288" customFormat="1">
      <c r="A95" s="707"/>
      <c r="B95" s="128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33"/>
      <c r="N95" s="129"/>
      <c r="O95" s="129"/>
      <c r="P95" s="129"/>
      <c r="Q95" s="129"/>
      <c r="R95" s="129"/>
      <c r="S95" s="129"/>
      <c r="T95" s="130"/>
      <c r="U95" s="129"/>
      <c r="V95" s="129"/>
      <c r="W95" s="129"/>
      <c r="X95" s="130"/>
      <c r="Y95" s="129"/>
      <c r="Z95" s="129"/>
      <c r="AA95" s="129"/>
    </row>
    <row r="96" spans="1:27" s="288" customFormat="1">
      <c r="A96" s="708">
        <v>20</v>
      </c>
      <c r="B96" s="128" t="s">
        <v>5597</v>
      </c>
      <c r="C96" s="129" t="s">
        <v>5598</v>
      </c>
      <c r="D96" s="133" t="s">
        <v>5491</v>
      </c>
      <c r="E96" s="129" t="s">
        <v>173</v>
      </c>
      <c r="F96" s="129"/>
      <c r="G96" s="129"/>
      <c r="H96" s="129"/>
      <c r="I96" s="129"/>
      <c r="J96" s="129"/>
      <c r="K96" s="129"/>
      <c r="L96" s="129"/>
      <c r="M96" s="133"/>
      <c r="N96" s="129"/>
      <c r="O96" s="129"/>
      <c r="P96" s="129"/>
      <c r="Q96" s="129"/>
      <c r="R96" s="129"/>
      <c r="S96" s="129"/>
      <c r="T96" s="130" t="s">
        <v>5599</v>
      </c>
      <c r="U96" s="129">
        <v>1962</v>
      </c>
      <c r="V96" s="129">
        <v>1.5</v>
      </c>
      <c r="W96" s="129" t="s">
        <v>1878</v>
      </c>
      <c r="X96" s="130"/>
      <c r="Y96" s="129"/>
      <c r="Z96" s="129"/>
      <c r="AA96" s="129"/>
    </row>
    <row r="97" spans="1:27" s="288" customFormat="1">
      <c r="A97" s="706"/>
      <c r="B97" s="128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33"/>
      <c r="N97" s="129"/>
      <c r="O97" s="129"/>
      <c r="P97" s="129"/>
      <c r="Q97" s="129"/>
      <c r="R97" s="129"/>
      <c r="S97" s="129"/>
      <c r="T97" s="130" t="s">
        <v>5600</v>
      </c>
      <c r="U97" s="129">
        <v>1955</v>
      </c>
      <c r="V97" s="129">
        <v>0.46</v>
      </c>
      <c r="W97" s="129" t="s">
        <v>1341</v>
      </c>
      <c r="X97" s="130"/>
      <c r="Y97" s="129"/>
      <c r="Z97" s="129"/>
      <c r="AA97" s="129"/>
    </row>
    <row r="98" spans="1:27" s="288" customFormat="1">
      <c r="A98" s="706"/>
      <c r="B98" s="128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33"/>
      <c r="N98" s="129"/>
      <c r="O98" s="129"/>
      <c r="P98" s="129"/>
      <c r="Q98" s="129"/>
      <c r="R98" s="129"/>
      <c r="S98" s="129"/>
      <c r="T98" s="130"/>
      <c r="U98" s="129"/>
      <c r="V98" s="129"/>
      <c r="W98" s="129"/>
      <c r="X98" s="130" t="s">
        <v>5601</v>
      </c>
      <c r="Y98" s="129">
        <v>1955</v>
      </c>
      <c r="Z98" s="129">
        <v>0.2</v>
      </c>
      <c r="AA98" s="129"/>
    </row>
    <row r="99" spans="1:27" s="288" customFormat="1">
      <c r="A99" s="706"/>
      <c r="B99" s="128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33"/>
      <c r="N99" s="129"/>
      <c r="O99" s="129"/>
      <c r="P99" s="129"/>
      <c r="Q99" s="129"/>
      <c r="R99" s="129"/>
      <c r="S99" s="129"/>
      <c r="T99" s="130"/>
      <c r="U99" s="129"/>
      <c r="V99" s="129"/>
      <c r="W99" s="129"/>
      <c r="X99" s="130" t="s">
        <v>5602</v>
      </c>
      <c r="Y99" s="129">
        <v>1966</v>
      </c>
      <c r="Z99" s="129">
        <v>0.2</v>
      </c>
      <c r="AA99" s="129" t="s">
        <v>1956</v>
      </c>
    </row>
    <row r="100" spans="1:27" s="288" customFormat="1">
      <c r="A100" s="706"/>
      <c r="B100" s="128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33"/>
      <c r="N100" s="129"/>
      <c r="O100" s="129"/>
      <c r="P100" s="129"/>
      <c r="Q100" s="129"/>
      <c r="R100" s="129"/>
      <c r="S100" s="129"/>
      <c r="T100" s="130"/>
      <c r="U100" s="129"/>
      <c r="V100" s="129"/>
      <c r="W100" s="129"/>
      <c r="X100" s="130" t="s">
        <v>5603</v>
      </c>
      <c r="Y100" s="129">
        <v>1976</v>
      </c>
      <c r="Z100" s="129">
        <v>0.14000000000000001</v>
      </c>
      <c r="AA100" s="129" t="s">
        <v>5604</v>
      </c>
    </row>
    <row r="101" spans="1:27" s="288" customFormat="1">
      <c r="A101" s="707"/>
      <c r="B101" s="128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33"/>
      <c r="N101" s="129"/>
      <c r="O101" s="129"/>
      <c r="P101" s="129"/>
      <c r="Q101" s="129"/>
      <c r="R101" s="129"/>
      <c r="S101" s="129"/>
      <c r="T101" s="130"/>
      <c r="U101" s="129"/>
      <c r="V101" s="129"/>
      <c r="W101" s="129"/>
      <c r="X101" s="130" t="s">
        <v>5605</v>
      </c>
      <c r="Y101" s="129">
        <v>1955</v>
      </c>
      <c r="Z101" s="129">
        <v>0.14000000000000001</v>
      </c>
      <c r="AA101" s="129"/>
    </row>
    <row r="102" spans="1:27" s="288" customFormat="1">
      <c r="A102" s="708">
        <v>21</v>
      </c>
      <c r="B102" s="128" t="s">
        <v>5597</v>
      </c>
      <c r="C102" s="129" t="s">
        <v>5606</v>
      </c>
      <c r="D102" s="129" t="s">
        <v>5491</v>
      </c>
      <c r="E102" s="129" t="s">
        <v>173</v>
      </c>
      <c r="F102" s="129"/>
      <c r="G102" s="129"/>
      <c r="H102" s="129"/>
      <c r="I102" s="129"/>
      <c r="J102" s="129"/>
      <c r="K102" s="129"/>
      <c r="L102" s="129"/>
      <c r="M102" s="133"/>
      <c r="N102" s="129"/>
      <c r="O102" s="129"/>
      <c r="P102" s="129"/>
      <c r="Q102" s="129"/>
      <c r="R102" s="129"/>
      <c r="S102" s="129"/>
      <c r="T102" s="130" t="s">
        <v>5607</v>
      </c>
      <c r="U102" s="129"/>
      <c r="V102" s="129"/>
      <c r="W102" s="129" t="s">
        <v>5608</v>
      </c>
      <c r="X102" s="129"/>
      <c r="Y102" s="129"/>
      <c r="Z102" s="129"/>
      <c r="AA102" s="129"/>
    </row>
    <row r="103" spans="1:27" s="288" customFormat="1">
      <c r="A103" s="706"/>
      <c r="B103" s="128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33"/>
      <c r="N103" s="129"/>
      <c r="O103" s="129"/>
      <c r="P103" s="129"/>
      <c r="Q103" s="129"/>
      <c r="R103" s="129"/>
      <c r="S103" s="129"/>
      <c r="T103" s="130" t="s">
        <v>5609</v>
      </c>
      <c r="U103" s="129">
        <v>1949</v>
      </c>
      <c r="V103" s="129">
        <v>0.75</v>
      </c>
      <c r="W103" s="129" t="s">
        <v>5555</v>
      </c>
      <c r="X103" s="130"/>
      <c r="Y103" s="129"/>
      <c r="Z103" s="129"/>
      <c r="AA103" s="129"/>
    </row>
    <row r="104" spans="1:27" s="288" customFormat="1">
      <c r="A104" s="706"/>
      <c r="B104" s="128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33"/>
      <c r="N104" s="129"/>
      <c r="O104" s="129"/>
      <c r="P104" s="129"/>
      <c r="Q104" s="129"/>
      <c r="R104" s="129"/>
      <c r="S104" s="129"/>
      <c r="T104" s="129" t="s">
        <v>5610</v>
      </c>
      <c r="U104" s="129"/>
      <c r="V104" s="129"/>
      <c r="W104" s="129"/>
      <c r="X104" s="129" t="s">
        <v>5610</v>
      </c>
      <c r="Y104" s="129"/>
      <c r="Z104" s="129"/>
      <c r="AA104" s="129"/>
    </row>
    <row r="105" spans="1:27" s="288" customFormat="1">
      <c r="A105" s="706"/>
      <c r="B105" s="128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33"/>
      <c r="N105" s="129"/>
      <c r="O105" s="129"/>
      <c r="P105" s="129"/>
      <c r="Q105" s="129"/>
      <c r="R105" s="129"/>
      <c r="S105" s="129"/>
      <c r="T105" s="130"/>
      <c r="U105" s="129"/>
      <c r="V105" s="129"/>
      <c r="W105" s="129"/>
      <c r="X105" s="130" t="s">
        <v>5611</v>
      </c>
      <c r="Y105" s="129">
        <v>1949</v>
      </c>
      <c r="Z105" s="129">
        <v>0.04</v>
      </c>
      <c r="AA105" s="129" t="s">
        <v>5136</v>
      </c>
    </row>
    <row r="106" spans="1:27" s="288" customFormat="1">
      <c r="A106" s="706"/>
      <c r="B106" s="128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33"/>
      <c r="N106" s="129"/>
      <c r="O106" s="129"/>
      <c r="P106" s="129"/>
      <c r="Q106" s="129"/>
      <c r="R106" s="129"/>
      <c r="S106" s="129"/>
      <c r="T106" s="130"/>
      <c r="U106" s="129"/>
      <c r="V106" s="129"/>
      <c r="W106" s="129"/>
      <c r="X106" s="130" t="s">
        <v>5612</v>
      </c>
      <c r="Y106" s="129">
        <v>1951</v>
      </c>
      <c r="Z106" s="129">
        <v>0.09</v>
      </c>
      <c r="AA106" s="129" t="s">
        <v>5555</v>
      </c>
    </row>
    <row r="107" spans="1:27" s="288" customFormat="1">
      <c r="A107" s="706"/>
      <c r="B107" s="128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33"/>
      <c r="N107" s="129"/>
      <c r="O107" s="129"/>
      <c r="P107" s="129"/>
      <c r="Q107" s="129"/>
      <c r="R107" s="129"/>
      <c r="S107" s="129"/>
      <c r="T107" s="130"/>
      <c r="U107" s="129"/>
      <c r="V107" s="129"/>
      <c r="W107" s="129"/>
      <c r="X107" s="130" t="s">
        <v>5613</v>
      </c>
      <c r="Y107" s="129">
        <v>1951</v>
      </c>
      <c r="Z107" s="129">
        <v>0.2</v>
      </c>
      <c r="AA107" s="129" t="s">
        <v>427</v>
      </c>
    </row>
    <row r="108" spans="1:27" s="288" customFormat="1">
      <c r="A108" s="706"/>
      <c r="B108" s="128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33"/>
      <c r="N108" s="129"/>
      <c r="O108" s="129"/>
      <c r="P108" s="129"/>
      <c r="Q108" s="129"/>
      <c r="R108" s="129"/>
      <c r="S108" s="129"/>
      <c r="T108" s="130"/>
      <c r="U108" s="129"/>
      <c r="V108" s="129"/>
      <c r="W108" s="129"/>
      <c r="X108" s="130" t="s">
        <v>5614</v>
      </c>
      <c r="Y108" s="129">
        <v>1962</v>
      </c>
      <c r="Z108" s="129">
        <v>0.1</v>
      </c>
      <c r="AA108" s="129" t="s">
        <v>427</v>
      </c>
    </row>
    <row r="109" spans="1:27" s="288" customFormat="1">
      <c r="A109" s="706"/>
      <c r="B109" s="128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33"/>
      <c r="N109" s="129"/>
      <c r="O109" s="129"/>
      <c r="P109" s="129"/>
      <c r="Q109" s="129"/>
      <c r="R109" s="129"/>
      <c r="S109" s="129"/>
      <c r="T109" s="130"/>
      <c r="U109" s="129"/>
      <c r="V109" s="129"/>
      <c r="W109" s="129"/>
      <c r="X109" s="130" t="s">
        <v>5615</v>
      </c>
      <c r="Y109" s="129">
        <v>1955</v>
      </c>
      <c r="Z109" s="129">
        <v>0.08</v>
      </c>
      <c r="AA109" s="129" t="s">
        <v>5616</v>
      </c>
    </row>
    <row r="110" spans="1:27" s="288" customFormat="1">
      <c r="A110" s="707"/>
      <c r="B110" s="128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33"/>
      <c r="N110" s="129"/>
      <c r="O110" s="129"/>
      <c r="P110" s="129"/>
      <c r="Q110" s="129"/>
      <c r="R110" s="129"/>
      <c r="S110" s="129"/>
      <c r="T110" s="130"/>
      <c r="U110" s="129"/>
      <c r="V110" s="129"/>
      <c r="W110" s="129"/>
      <c r="X110" s="130" t="s">
        <v>5617</v>
      </c>
      <c r="Y110" s="129">
        <v>2015</v>
      </c>
      <c r="Z110" s="129">
        <v>0.06</v>
      </c>
      <c r="AA110" s="129" t="s">
        <v>5618</v>
      </c>
    </row>
    <row r="111" spans="1:27" s="288" customFormat="1">
      <c r="A111" s="711">
        <v>22</v>
      </c>
      <c r="B111" s="131" t="s">
        <v>5619</v>
      </c>
      <c r="C111" s="128" t="s">
        <v>5620</v>
      </c>
      <c r="D111" s="128" t="s">
        <v>5491</v>
      </c>
      <c r="E111" s="128" t="s">
        <v>1019</v>
      </c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 t="s">
        <v>5607</v>
      </c>
      <c r="U111" s="128"/>
      <c r="V111" s="128"/>
      <c r="W111" s="128"/>
      <c r="X111" s="128"/>
      <c r="Y111" s="128"/>
      <c r="Z111" s="128"/>
      <c r="AA111" s="128"/>
    </row>
    <row r="112" spans="1:27" s="288" customFormat="1">
      <c r="A112" s="713"/>
      <c r="B112" s="131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 t="s">
        <v>5621</v>
      </c>
      <c r="U112" s="128">
        <v>1973</v>
      </c>
      <c r="V112" s="128">
        <v>0.3</v>
      </c>
      <c r="W112" s="128" t="s">
        <v>5622</v>
      </c>
      <c r="X112" s="128"/>
      <c r="Y112" s="128"/>
      <c r="Z112" s="128"/>
      <c r="AA112" s="128"/>
    </row>
    <row r="113" spans="1:27" s="288" customFormat="1">
      <c r="A113" s="713"/>
      <c r="B113" s="131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 t="s">
        <v>5623</v>
      </c>
      <c r="Y113" s="128"/>
      <c r="Z113" s="128"/>
      <c r="AA113" s="128"/>
    </row>
    <row r="114" spans="1:27" s="288" customFormat="1">
      <c r="A114" s="713"/>
      <c r="B114" s="131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 t="s">
        <v>5624</v>
      </c>
      <c r="Y114" s="128">
        <v>1975</v>
      </c>
      <c r="Z114" s="128">
        <v>0.12</v>
      </c>
      <c r="AA114" s="128" t="s">
        <v>5625</v>
      </c>
    </row>
    <row r="115" spans="1:27" s="288" customFormat="1" ht="24">
      <c r="A115" s="713"/>
      <c r="B115" s="131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 t="s">
        <v>5626</v>
      </c>
      <c r="Y115" s="128">
        <v>1972</v>
      </c>
      <c r="Z115" s="128">
        <v>0.04</v>
      </c>
      <c r="AA115" s="128" t="s">
        <v>5627</v>
      </c>
    </row>
    <row r="116" spans="1:27" s="288" customFormat="1">
      <c r="A116" s="713"/>
      <c r="B116" s="131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 t="s">
        <v>5628</v>
      </c>
      <c r="Y116" s="128">
        <v>1974</v>
      </c>
      <c r="Z116" s="128">
        <v>7.0000000000000007E-2</v>
      </c>
      <c r="AA116" s="128" t="s">
        <v>5629</v>
      </c>
    </row>
    <row r="117" spans="1:27" s="288" customFormat="1">
      <c r="A117" s="713"/>
      <c r="B117" s="131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33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 t="s">
        <v>5630</v>
      </c>
      <c r="Y117" s="128">
        <v>1976</v>
      </c>
      <c r="Z117" s="128">
        <v>0.06</v>
      </c>
      <c r="AA117" s="128" t="s">
        <v>5631</v>
      </c>
    </row>
    <row r="118" spans="1:27" s="288" customFormat="1" ht="24">
      <c r="A118" s="713"/>
      <c r="B118" s="131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33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 t="s">
        <v>5632</v>
      </c>
      <c r="Y118" s="128">
        <v>1976</v>
      </c>
      <c r="Z118" s="128">
        <v>0.2</v>
      </c>
      <c r="AA118" s="128" t="s">
        <v>5633</v>
      </c>
    </row>
    <row r="119" spans="1:27" s="288" customFormat="1">
      <c r="A119" s="713"/>
      <c r="B119" s="131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33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 t="s">
        <v>5634</v>
      </c>
      <c r="Y119" s="128">
        <v>1976</v>
      </c>
      <c r="Z119" s="128">
        <v>0.3</v>
      </c>
      <c r="AA119" s="128" t="s">
        <v>5633</v>
      </c>
    </row>
    <row r="120" spans="1:27" s="288" customFormat="1">
      <c r="A120" s="713"/>
      <c r="B120" s="131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33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 t="s">
        <v>5635</v>
      </c>
      <c r="Y120" s="128">
        <v>1976</v>
      </c>
      <c r="Z120" s="128"/>
      <c r="AA120" s="128" t="s">
        <v>5636</v>
      </c>
    </row>
    <row r="121" spans="1:27" s="288" customFormat="1">
      <c r="A121" s="713"/>
      <c r="B121" s="131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33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 t="s">
        <v>5637</v>
      </c>
      <c r="Y121" s="128">
        <v>1976</v>
      </c>
      <c r="Z121" s="128"/>
      <c r="AA121" s="128" t="s">
        <v>5638</v>
      </c>
    </row>
    <row r="122" spans="1:27" s="288" customFormat="1">
      <c r="A122" s="713"/>
      <c r="B122" s="131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33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 t="s">
        <v>5639</v>
      </c>
      <c r="Y122" s="128">
        <v>1988</v>
      </c>
      <c r="Z122" s="128">
        <v>0.26</v>
      </c>
      <c r="AA122" s="128" t="s">
        <v>5640</v>
      </c>
    </row>
    <row r="123" spans="1:27" s="288" customFormat="1">
      <c r="A123" s="713"/>
      <c r="B123" s="131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 t="s">
        <v>5641</v>
      </c>
      <c r="Y123" s="128"/>
      <c r="Z123" s="128">
        <v>0.32</v>
      </c>
      <c r="AA123" s="128" t="s">
        <v>5642</v>
      </c>
    </row>
    <row r="124" spans="1:27" s="288" customFormat="1">
      <c r="A124" s="713"/>
      <c r="B124" s="131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33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 t="s">
        <v>5643</v>
      </c>
      <c r="Y124" s="128">
        <v>2005</v>
      </c>
      <c r="Z124" s="128">
        <v>0.2</v>
      </c>
      <c r="AA124" s="128" t="s">
        <v>5644</v>
      </c>
    </row>
    <row r="125" spans="1:27" s="288" customFormat="1">
      <c r="A125" s="712"/>
      <c r="B125" s="131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33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</row>
    <row r="126" spans="1:27" s="288" customFormat="1" ht="24">
      <c r="A126" s="711">
        <v>23</v>
      </c>
      <c r="B126" s="131" t="s">
        <v>5645</v>
      </c>
      <c r="C126" s="128" t="s">
        <v>5646</v>
      </c>
      <c r="D126" s="128" t="s">
        <v>5491</v>
      </c>
      <c r="E126" s="128" t="s">
        <v>70</v>
      </c>
      <c r="F126" s="128"/>
      <c r="G126" s="128"/>
      <c r="H126" s="128"/>
      <c r="I126" s="128"/>
      <c r="J126" s="128"/>
      <c r="K126" s="128"/>
      <c r="L126" s="128"/>
      <c r="M126" s="133" t="s">
        <v>5647</v>
      </c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</row>
    <row r="127" spans="1:27" s="288" customFormat="1">
      <c r="A127" s="713"/>
      <c r="B127" s="131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33" t="s">
        <v>5648</v>
      </c>
      <c r="N127" s="128"/>
      <c r="O127" s="128">
        <v>0.34599999999999997</v>
      </c>
      <c r="P127" s="128" t="s">
        <v>5649</v>
      </c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</row>
    <row r="128" spans="1:27" s="288" customFormat="1">
      <c r="A128" s="713"/>
      <c r="B128" s="131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33"/>
      <c r="N128" s="128"/>
      <c r="O128" s="128"/>
      <c r="P128" s="128"/>
      <c r="Q128" s="128"/>
      <c r="R128" s="128"/>
      <c r="S128" s="128"/>
      <c r="T128" s="128" t="s">
        <v>5650</v>
      </c>
      <c r="U128" s="128">
        <v>1966</v>
      </c>
      <c r="V128" s="128">
        <v>0.28999999999999998</v>
      </c>
      <c r="W128" s="128" t="s">
        <v>5622</v>
      </c>
      <c r="X128" s="128"/>
      <c r="Y128" s="128"/>
      <c r="Z128" s="128"/>
      <c r="AA128" s="128"/>
    </row>
    <row r="129" spans="1:27" s="288" customFormat="1">
      <c r="A129" s="713"/>
      <c r="B129" s="131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33"/>
      <c r="N129" s="128"/>
      <c r="O129" s="128"/>
      <c r="P129" s="128"/>
      <c r="Q129" s="128"/>
      <c r="R129" s="128"/>
      <c r="S129" s="128"/>
      <c r="T129" s="128" t="s">
        <v>5651</v>
      </c>
      <c r="U129" s="128">
        <v>1972</v>
      </c>
      <c r="V129" s="128">
        <v>0.45</v>
      </c>
      <c r="W129" s="128" t="s">
        <v>5652</v>
      </c>
      <c r="X129" s="128"/>
      <c r="Y129" s="128"/>
      <c r="Z129" s="128"/>
      <c r="AA129" s="128"/>
    </row>
    <row r="130" spans="1:27" s="288" customFormat="1">
      <c r="A130" s="713"/>
      <c r="B130" s="131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33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 t="s">
        <v>5653</v>
      </c>
      <c r="Y130" s="128"/>
      <c r="Z130" s="128"/>
      <c r="AA130" s="128"/>
    </row>
    <row r="131" spans="1:27" s="288" customFormat="1" ht="24">
      <c r="A131" s="713"/>
      <c r="B131" s="131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33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 t="s">
        <v>5654</v>
      </c>
      <c r="Y131" s="128">
        <v>1962</v>
      </c>
      <c r="Z131" s="128">
        <v>0.08</v>
      </c>
      <c r="AA131" s="128" t="s">
        <v>5655</v>
      </c>
    </row>
    <row r="132" spans="1:27" s="288" customFormat="1">
      <c r="A132" s="713"/>
      <c r="B132" s="131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33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 t="s">
        <v>5656</v>
      </c>
      <c r="Y132" s="128">
        <v>2004</v>
      </c>
      <c r="Z132" s="128">
        <v>0.09</v>
      </c>
      <c r="AA132" s="128" t="s">
        <v>5657</v>
      </c>
    </row>
    <row r="133" spans="1:27" s="288" customFormat="1">
      <c r="A133" s="713"/>
      <c r="B133" s="131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33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 t="s">
        <v>5658</v>
      </c>
      <c r="Y133" s="128">
        <v>1962</v>
      </c>
      <c r="Z133" s="128">
        <v>0.25</v>
      </c>
      <c r="AA133" s="128" t="s">
        <v>5659</v>
      </c>
    </row>
    <row r="134" spans="1:27" s="288" customFormat="1">
      <c r="A134" s="713"/>
      <c r="B134" s="131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33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 t="s">
        <v>5660</v>
      </c>
      <c r="Y134" s="128">
        <v>1972</v>
      </c>
      <c r="Z134" s="128">
        <v>0.04</v>
      </c>
      <c r="AA134" s="128" t="s">
        <v>5661</v>
      </c>
    </row>
    <row r="135" spans="1:27" s="288" customFormat="1">
      <c r="A135" s="713"/>
      <c r="B135" s="131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33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 t="s">
        <v>5643</v>
      </c>
      <c r="Y135" s="128">
        <v>1977</v>
      </c>
      <c r="Z135" s="128">
        <v>0.16</v>
      </c>
      <c r="AA135" s="128" t="s">
        <v>5662</v>
      </c>
    </row>
    <row r="136" spans="1:27" s="288" customFormat="1">
      <c r="A136" s="712"/>
      <c r="B136" s="131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33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</row>
    <row r="137" spans="1:27" s="288" customFormat="1">
      <c r="A137" s="711">
        <v>24</v>
      </c>
      <c r="B137" s="131" t="s">
        <v>5663</v>
      </c>
      <c r="C137" s="128" t="s">
        <v>5664</v>
      </c>
      <c r="D137" s="128" t="s">
        <v>5491</v>
      </c>
      <c r="E137" s="128" t="s">
        <v>5665</v>
      </c>
      <c r="F137" s="128"/>
      <c r="G137" s="128"/>
      <c r="H137" s="128"/>
      <c r="I137" s="128"/>
      <c r="J137" s="128"/>
      <c r="K137" s="128"/>
      <c r="L137" s="128"/>
      <c r="M137" s="133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</row>
    <row r="138" spans="1:27" s="288" customFormat="1">
      <c r="A138" s="713"/>
      <c r="B138" s="131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33"/>
      <c r="N138" s="128"/>
      <c r="O138" s="128"/>
      <c r="P138" s="128"/>
      <c r="Q138" s="128"/>
      <c r="R138" s="128"/>
      <c r="S138" s="128"/>
      <c r="T138" s="128" t="s">
        <v>5666</v>
      </c>
      <c r="U138" s="128">
        <v>1966</v>
      </c>
      <c r="V138" s="128">
        <v>0.2</v>
      </c>
      <c r="W138" s="128" t="s">
        <v>5667</v>
      </c>
      <c r="X138" s="128"/>
      <c r="Y138" s="128"/>
      <c r="Z138" s="128"/>
      <c r="AA138" s="128"/>
    </row>
    <row r="139" spans="1:27" s="288" customFormat="1">
      <c r="A139" s="713"/>
      <c r="B139" s="131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33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 t="s">
        <v>5668</v>
      </c>
      <c r="Y139" s="128"/>
      <c r="Z139" s="128"/>
      <c r="AA139" s="128"/>
    </row>
    <row r="140" spans="1:27" s="288" customFormat="1" ht="24">
      <c r="A140" s="713"/>
      <c r="B140" s="131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33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 t="s">
        <v>5669</v>
      </c>
      <c r="Y140" s="128">
        <v>2002</v>
      </c>
      <c r="Z140" s="128">
        <v>0.1</v>
      </c>
      <c r="AA140" s="128" t="s">
        <v>5670</v>
      </c>
    </row>
    <row r="141" spans="1:27" s="288" customFormat="1">
      <c r="A141" s="713"/>
      <c r="B141" s="131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33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 t="s">
        <v>5671</v>
      </c>
      <c r="Y141" s="128">
        <v>1965</v>
      </c>
      <c r="Z141" s="128">
        <v>0.13</v>
      </c>
      <c r="AA141" s="128" t="s">
        <v>5670</v>
      </c>
    </row>
    <row r="142" spans="1:27" s="288" customFormat="1">
      <c r="A142" s="713"/>
      <c r="B142" s="131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 t="s">
        <v>5672</v>
      </c>
      <c r="Y142" s="128">
        <v>1966</v>
      </c>
      <c r="Z142" s="128">
        <v>0.26</v>
      </c>
      <c r="AA142" s="128" t="s">
        <v>5673</v>
      </c>
    </row>
    <row r="143" spans="1:27" s="288" customFormat="1">
      <c r="A143" s="713"/>
      <c r="B143" s="131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 t="s">
        <v>5674</v>
      </c>
      <c r="Y143" s="128">
        <v>2016</v>
      </c>
      <c r="Z143" s="128">
        <v>0.22</v>
      </c>
      <c r="AA143" s="128" t="s">
        <v>1353</v>
      </c>
    </row>
    <row r="144" spans="1:27" s="288" customFormat="1">
      <c r="A144" s="712"/>
      <c r="B144" s="131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33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</row>
    <row r="145" spans="1:27" s="288" customFormat="1">
      <c r="A145" s="711">
        <v>25</v>
      </c>
      <c r="B145" s="131" t="s">
        <v>5663</v>
      </c>
      <c r="C145" s="128" t="s">
        <v>5675</v>
      </c>
      <c r="D145" s="128" t="s">
        <v>5491</v>
      </c>
      <c r="E145" s="128" t="s">
        <v>5665</v>
      </c>
      <c r="F145" s="128"/>
      <c r="G145" s="128"/>
      <c r="H145" s="128"/>
      <c r="I145" s="128"/>
      <c r="J145" s="128"/>
      <c r="K145" s="128"/>
      <c r="L145" s="128"/>
      <c r="M145" s="133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</row>
    <row r="146" spans="1:27" s="288" customFormat="1">
      <c r="A146" s="713"/>
      <c r="B146" s="131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33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</row>
    <row r="147" spans="1:27" s="288" customFormat="1">
      <c r="A147" s="713"/>
      <c r="B147" s="131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33"/>
      <c r="N147" s="128"/>
      <c r="O147" s="128"/>
      <c r="P147" s="128"/>
      <c r="Q147" s="128"/>
      <c r="R147" s="128"/>
      <c r="S147" s="128"/>
      <c r="T147" s="128" t="s">
        <v>5676</v>
      </c>
      <c r="U147" s="128">
        <v>2015</v>
      </c>
      <c r="V147" s="128">
        <v>0.34</v>
      </c>
      <c r="W147" s="128" t="s">
        <v>5677</v>
      </c>
      <c r="X147" s="128"/>
      <c r="Y147" s="128"/>
      <c r="Z147" s="128"/>
      <c r="AA147" s="128"/>
    </row>
    <row r="148" spans="1:27" s="288" customFormat="1">
      <c r="A148" s="713"/>
      <c r="B148" s="131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33"/>
      <c r="N148" s="128"/>
      <c r="O148" s="128"/>
      <c r="P148" s="128"/>
      <c r="Q148" s="128"/>
      <c r="R148" s="128"/>
      <c r="S148" s="128"/>
      <c r="T148" s="128" t="s">
        <v>5678</v>
      </c>
      <c r="U148" s="128">
        <v>1966</v>
      </c>
      <c r="V148" s="128">
        <v>0.3</v>
      </c>
      <c r="W148" s="128" t="s">
        <v>5679</v>
      </c>
      <c r="X148" s="128"/>
      <c r="Y148" s="128"/>
      <c r="Z148" s="128"/>
      <c r="AA148" s="128"/>
    </row>
    <row r="149" spans="1:27" s="288" customFormat="1">
      <c r="A149" s="713"/>
      <c r="B149" s="131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33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 t="s">
        <v>5680</v>
      </c>
      <c r="Y149" s="128"/>
      <c r="Z149" s="128"/>
      <c r="AA149" s="128"/>
    </row>
    <row r="150" spans="1:27" s="288" customFormat="1" ht="24">
      <c r="A150" s="713"/>
      <c r="B150" s="131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33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 t="s">
        <v>5681</v>
      </c>
      <c r="Y150" s="128">
        <v>1966</v>
      </c>
      <c r="Z150" s="128">
        <v>0.1</v>
      </c>
      <c r="AA150" s="128" t="s">
        <v>5670</v>
      </c>
    </row>
    <row r="151" spans="1:27" s="288" customFormat="1">
      <c r="A151" s="713"/>
      <c r="B151" s="131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33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 t="s">
        <v>5682</v>
      </c>
      <c r="Y151" s="128">
        <v>1968</v>
      </c>
      <c r="Z151" s="128">
        <v>0.16</v>
      </c>
      <c r="AA151" s="128" t="s">
        <v>5683</v>
      </c>
    </row>
    <row r="152" spans="1:27" s="288" customFormat="1">
      <c r="A152" s="713"/>
      <c r="B152" s="131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33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 t="s">
        <v>5684</v>
      </c>
      <c r="Y152" s="128">
        <v>1966</v>
      </c>
      <c r="Z152" s="128">
        <v>0.03</v>
      </c>
      <c r="AA152" s="128" t="s">
        <v>5670</v>
      </c>
    </row>
    <row r="153" spans="1:27" s="288" customFormat="1">
      <c r="A153" s="713"/>
      <c r="B153" s="131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33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 t="s">
        <v>5685</v>
      </c>
      <c r="Y153" s="128">
        <v>1970</v>
      </c>
      <c r="Z153" s="128">
        <v>0.1</v>
      </c>
      <c r="AA153" s="128" t="s">
        <v>5686</v>
      </c>
    </row>
    <row r="154" spans="1:27" s="288" customFormat="1" ht="24">
      <c r="A154" s="712"/>
      <c r="B154" s="131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33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 t="s">
        <v>5687</v>
      </c>
      <c r="Y154" s="128">
        <v>2004</v>
      </c>
      <c r="Z154" s="128">
        <v>0.15</v>
      </c>
      <c r="AA154" s="128" t="s">
        <v>5688</v>
      </c>
    </row>
    <row r="155" spans="1:27" s="288" customFormat="1">
      <c r="A155" s="721">
        <v>26</v>
      </c>
      <c r="B155" s="134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</row>
    <row r="156" spans="1:27" s="288" customFormat="1">
      <c r="A156" s="721"/>
      <c r="B156" s="134" t="s">
        <v>5689</v>
      </c>
      <c r="C156" s="132" t="s">
        <v>5690</v>
      </c>
      <c r="D156" s="132" t="s">
        <v>5491</v>
      </c>
      <c r="E156" s="132" t="s">
        <v>5665</v>
      </c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</row>
    <row r="157" spans="1:27" s="288" customFormat="1">
      <c r="A157" s="721"/>
      <c r="B157" s="134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 t="s">
        <v>5691</v>
      </c>
      <c r="U157" s="132">
        <v>1970</v>
      </c>
      <c r="V157" s="132">
        <v>0.25</v>
      </c>
      <c r="W157" s="132" t="s">
        <v>5692</v>
      </c>
      <c r="X157" s="132"/>
      <c r="Y157" s="132"/>
      <c r="Z157" s="132"/>
      <c r="AA157" s="132"/>
    </row>
    <row r="158" spans="1:27" s="288" customFormat="1">
      <c r="A158" s="721"/>
      <c r="B158" s="134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 t="s">
        <v>5693</v>
      </c>
      <c r="U158" s="132">
        <v>1970</v>
      </c>
      <c r="V158" s="132">
        <v>0.43</v>
      </c>
      <c r="W158" s="132" t="s">
        <v>5694</v>
      </c>
      <c r="X158" s="132"/>
      <c r="Y158" s="132"/>
      <c r="Z158" s="132"/>
      <c r="AA158" s="132"/>
    </row>
    <row r="159" spans="1:27" s="288" customFormat="1">
      <c r="A159" s="721"/>
      <c r="B159" s="134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295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 t="s">
        <v>5695</v>
      </c>
      <c r="Y159" s="132"/>
      <c r="Z159" s="132"/>
      <c r="AA159" s="132"/>
    </row>
    <row r="160" spans="1:27" s="288" customFormat="1">
      <c r="A160" s="721"/>
      <c r="B160" s="134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295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 t="s">
        <v>5696</v>
      </c>
      <c r="Y160" s="132">
        <v>1969</v>
      </c>
      <c r="Z160" s="132">
        <v>0.09</v>
      </c>
      <c r="AA160" s="132" t="s">
        <v>5679</v>
      </c>
    </row>
    <row r="161" spans="1:27" s="288" customFormat="1">
      <c r="A161" s="721"/>
      <c r="B161" s="134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295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 t="s">
        <v>5697</v>
      </c>
      <c r="Y161" s="132">
        <v>1969</v>
      </c>
      <c r="Z161" s="132">
        <v>7.0000000000000007E-2</v>
      </c>
      <c r="AA161" s="132" t="s">
        <v>5679</v>
      </c>
    </row>
    <row r="162" spans="1:27" s="288" customFormat="1">
      <c r="A162" s="721"/>
      <c r="B162" s="134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295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 t="s">
        <v>5698</v>
      </c>
      <c r="Y162" s="132">
        <v>1970</v>
      </c>
      <c r="Z162" s="132">
        <v>0.17</v>
      </c>
      <c r="AA162" s="132" t="s">
        <v>5699</v>
      </c>
    </row>
    <row r="163" spans="1:27" s="288" customFormat="1">
      <c r="A163" s="721"/>
      <c r="B163" s="134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295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</row>
    <row r="164" spans="1:27" s="288" customFormat="1">
      <c r="A164" s="721">
        <v>27</v>
      </c>
      <c r="B164" s="134" t="s">
        <v>5597</v>
      </c>
      <c r="C164" s="132" t="s">
        <v>5700</v>
      </c>
      <c r="D164" s="295" t="s">
        <v>5491</v>
      </c>
      <c r="E164" s="132" t="s">
        <v>70</v>
      </c>
      <c r="F164" s="132"/>
      <c r="G164" s="132"/>
      <c r="H164" s="132"/>
      <c r="I164" s="132"/>
      <c r="J164" s="132"/>
      <c r="K164" s="132"/>
      <c r="L164" s="132"/>
      <c r="M164" s="295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</row>
    <row r="165" spans="1:27" s="288" customFormat="1">
      <c r="A165" s="721"/>
      <c r="B165" s="134"/>
      <c r="C165" s="132"/>
      <c r="D165" s="132"/>
      <c r="E165" s="132" t="s">
        <v>1454</v>
      </c>
      <c r="F165" s="132"/>
      <c r="G165" s="132"/>
      <c r="H165" s="132"/>
      <c r="I165" s="132"/>
      <c r="J165" s="132"/>
      <c r="K165" s="132"/>
      <c r="L165" s="132"/>
      <c r="M165" s="295"/>
      <c r="N165" s="132"/>
      <c r="O165" s="132"/>
      <c r="P165" s="132"/>
      <c r="Q165" s="132"/>
      <c r="R165" s="132"/>
      <c r="S165" s="132"/>
      <c r="T165" s="132" t="s">
        <v>5701</v>
      </c>
      <c r="U165" s="132">
        <v>1970</v>
      </c>
      <c r="V165" s="132">
        <v>0.7</v>
      </c>
      <c r="W165" s="132" t="s">
        <v>5699</v>
      </c>
      <c r="X165" s="132"/>
      <c r="Y165" s="132"/>
      <c r="Z165" s="132"/>
      <c r="AA165" s="132"/>
    </row>
    <row r="166" spans="1:27" s="288" customFormat="1">
      <c r="A166" s="721"/>
      <c r="B166" s="134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295"/>
      <c r="N166" s="132"/>
      <c r="O166" s="132"/>
      <c r="P166" s="132"/>
      <c r="Q166" s="132"/>
      <c r="R166" s="132"/>
      <c r="S166" s="132"/>
      <c r="T166" s="132" t="s">
        <v>5702</v>
      </c>
      <c r="U166" s="132">
        <v>1970</v>
      </c>
      <c r="V166" s="132">
        <v>0.02</v>
      </c>
      <c r="W166" s="132" t="s">
        <v>5703</v>
      </c>
      <c r="X166" s="132"/>
      <c r="Y166" s="132"/>
      <c r="Z166" s="132"/>
      <c r="AA166" s="132"/>
    </row>
    <row r="167" spans="1:27" s="288" customFormat="1">
      <c r="A167" s="721"/>
      <c r="B167" s="134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295"/>
      <c r="N167" s="132"/>
      <c r="O167" s="132"/>
      <c r="P167" s="132"/>
      <c r="Q167" s="132"/>
      <c r="R167" s="132"/>
      <c r="S167" s="132"/>
      <c r="T167" s="132" t="s">
        <v>5704</v>
      </c>
      <c r="U167" s="132">
        <v>1970</v>
      </c>
      <c r="V167" s="132">
        <v>0.02</v>
      </c>
      <c r="W167" s="132" t="s">
        <v>5703</v>
      </c>
      <c r="X167" s="132"/>
      <c r="Y167" s="132"/>
      <c r="Z167" s="132"/>
      <c r="AA167" s="132"/>
    </row>
    <row r="168" spans="1:27" s="288" customFormat="1">
      <c r="A168" s="721"/>
      <c r="B168" s="134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295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 t="s">
        <v>5705</v>
      </c>
      <c r="Y168" s="132"/>
      <c r="Z168" s="132"/>
      <c r="AA168" s="132"/>
    </row>
    <row r="169" spans="1:27" s="288" customFormat="1">
      <c r="A169" s="721"/>
      <c r="B169" s="134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295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 t="s">
        <v>5706</v>
      </c>
      <c r="Y169" s="132">
        <v>1970</v>
      </c>
      <c r="Z169" s="132">
        <v>0.06</v>
      </c>
      <c r="AA169" s="132" t="s">
        <v>5707</v>
      </c>
    </row>
    <row r="170" spans="1:27" s="288" customFormat="1">
      <c r="A170" s="721"/>
      <c r="B170" s="134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295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 t="s">
        <v>5708</v>
      </c>
      <c r="Y170" s="132">
        <v>1972</v>
      </c>
      <c r="Z170" s="132">
        <v>0.14000000000000001</v>
      </c>
      <c r="AA170" s="132" t="s">
        <v>5709</v>
      </c>
    </row>
    <row r="171" spans="1:27" s="288" customFormat="1">
      <c r="A171" s="721"/>
      <c r="B171" s="134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295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 t="s">
        <v>5710</v>
      </c>
      <c r="Y171" s="132">
        <v>1969</v>
      </c>
      <c r="Z171" s="132">
        <v>0.06</v>
      </c>
      <c r="AA171" s="132" t="s">
        <v>5683</v>
      </c>
    </row>
    <row r="172" spans="1:27" s="288" customFormat="1">
      <c r="A172" s="721"/>
      <c r="B172" s="134"/>
      <c r="C172" s="132"/>
      <c r="D172" s="295"/>
      <c r="E172" s="132"/>
      <c r="F172" s="132"/>
      <c r="G172" s="132"/>
      <c r="H172" s="132"/>
      <c r="I172" s="132"/>
      <c r="J172" s="132"/>
      <c r="K172" s="132"/>
      <c r="L172" s="132"/>
      <c r="M172" s="295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 t="s">
        <v>5711</v>
      </c>
      <c r="Y172" s="132">
        <v>1970</v>
      </c>
      <c r="Z172" s="132">
        <v>0.06</v>
      </c>
      <c r="AA172" s="132" t="s">
        <v>5712</v>
      </c>
    </row>
    <row r="173" spans="1:27" s="288" customFormat="1">
      <c r="A173" s="721"/>
      <c r="B173" s="134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295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 t="s">
        <v>5713</v>
      </c>
      <c r="Y173" s="132">
        <v>1975</v>
      </c>
      <c r="Z173" s="132">
        <v>0.14000000000000001</v>
      </c>
      <c r="AA173" s="132" t="s">
        <v>5714</v>
      </c>
    </row>
    <row r="174" spans="1:27" s="288" customFormat="1">
      <c r="A174" s="721"/>
      <c r="B174" s="134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295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 t="s">
        <v>5715</v>
      </c>
      <c r="Y174" s="132">
        <v>1983</v>
      </c>
      <c r="Z174" s="132">
        <v>0.1</v>
      </c>
      <c r="AA174" s="132" t="s">
        <v>5716</v>
      </c>
    </row>
    <row r="175" spans="1:27" s="288" customFormat="1">
      <c r="A175" s="721"/>
      <c r="B175" s="134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295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 t="s">
        <v>5717</v>
      </c>
      <c r="Y175" s="132">
        <v>1992</v>
      </c>
      <c r="Z175" s="132">
        <v>0.17</v>
      </c>
      <c r="AA175" s="132" t="s">
        <v>5718</v>
      </c>
    </row>
    <row r="176" spans="1:27" s="288" customFormat="1">
      <c r="A176" s="721"/>
      <c r="B176" s="134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295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</row>
    <row r="177" spans="1:27" s="288" customFormat="1">
      <c r="A177" s="721">
        <v>28</v>
      </c>
      <c r="B177" s="134" t="s">
        <v>5597</v>
      </c>
      <c r="C177" s="132" t="s">
        <v>5719</v>
      </c>
      <c r="D177" s="295" t="s">
        <v>5491</v>
      </c>
      <c r="E177" s="132" t="s">
        <v>5720</v>
      </c>
      <c r="F177" s="132"/>
      <c r="G177" s="132"/>
      <c r="H177" s="132"/>
      <c r="I177" s="132"/>
      <c r="J177" s="132"/>
      <c r="K177" s="132"/>
      <c r="L177" s="132"/>
      <c r="M177" s="295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</row>
    <row r="178" spans="1:27" s="288" customFormat="1">
      <c r="A178" s="721"/>
      <c r="B178" s="134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295"/>
      <c r="N178" s="132"/>
      <c r="O178" s="132"/>
      <c r="P178" s="132"/>
      <c r="Q178" s="132"/>
      <c r="R178" s="132"/>
      <c r="S178" s="132"/>
      <c r="T178" s="132" t="s">
        <v>5721</v>
      </c>
      <c r="U178" s="132">
        <v>1989</v>
      </c>
      <c r="V178" s="132">
        <v>0.37</v>
      </c>
      <c r="W178" s="132" t="s">
        <v>5722</v>
      </c>
      <c r="X178" s="132"/>
      <c r="Y178" s="132"/>
      <c r="Z178" s="132"/>
      <c r="AA178" s="132"/>
    </row>
    <row r="179" spans="1:27" s="288" customFormat="1">
      <c r="A179" s="721"/>
      <c r="B179" s="134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295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</row>
    <row r="180" spans="1:27" s="288" customFormat="1">
      <c r="A180" s="721"/>
      <c r="B180" s="134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295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 t="s">
        <v>5723</v>
      </c>
      <c r="Y180" s="132">
        <v>1980</v>
      </c>
      <c r="Z180" s="132">
        <v>0.12</v>
      </c>
      <c r="AA180" s="132" t="s">
        <v>5724</v>
      </c>
    </row>
    <row r="181" spans="1:27" s="288" customFormat="1">
      <c r="A181" s="721"/>
      <c r="B181" s="134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295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 t="s">
        <v>5725</v>
      </c>
      <c r="Y181" s="132">
        <v>1982</v>
      </c>
      <c r="Z181" s="132">
        <v>0.19</v>
      </c>
      <c r="AA181" s="132" t="s">
        <v>5726</v>
      </c>
    </row>
    <row r="182" spans="1:27" s="288" customFormat="1">
      <c r="A182" s="721"/>
      <c r="B182" s="134"/>
      <c r="C182" s="132"/>
      <c r="D182" s="295"/>
      <c r="E182" s="132"/>
      <c r="F182" s="132"/>
      <c r="G182" s="132"/>
      <c r="H182" s="132"/>
      <c r="I182" s="132"/>
      <c r="J182" s="132"/>
      <c r="K182" s="132"/>
      <c r="L182" s="132"/>
      <c r="M182" s="295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</row>
    <row r="183" spans="1:27" s="288" customFormat="1">
      <c r="A183" s="721"/>
      <c r="B183" s="134"/>
      <c r="C183" s="289"/>
      <c r="D183" s="289"/>
      <c r="E183" s="289"/>
      <c r="F183" s="132"/>
      <c r="G183" s="132"/>
      <c r="H183" s="132"/>
      <c r="I183" s="132"/>
      <c r="J183" s="132"/>
      <c r="K183" s="132"/>
      <c r="L183" s="132"/>
      <c r="M183" s="295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</row>
    <row r="184" spans="1:27" s="288" customFormat="1">
      <c r="A184" s="721">
        <v>29</v>
      </c>
      <c r="B184" s="134" t="s">
        <v>5597</v>
      </c>
      <c r="C184" s="132" t="s">
        <v>5727</v>
      </c>
      <c r="D184" s="295" t="s">
        <v>5491</v>
      </c>
      <c r="E184" s="132" t="s">
        <v>70</v>
      </c>
      <c r="F184" s="132"/>
      <c r="G184" s="132"/>
      <c r="H184" s="132"/>
      <c r="I184" s="132"/>
      <c r="J184" s="132"/>
      <c r="K184" s="132"/>
      <c r="L184" s="132"/>
      <c r="M184" s="295"/>
      <c r="N184" s="132"/>
      <c r="O184" s="132"/>
      <c r="P184" s="132"/>
      <c r="Q184" s="132"/>
      <c r="R184" s="132"/>
      <c r="S184" s="132"/>
      <c r="T184" s="132" t="s">
        <v>5728</v>
      </c>
      <c r="U184" s="132">
        <v>1989</v>
      </c>
      <c r="V184" s="132">
        <v>0.28000000000000003</v>
      </c>
      <c r="W184" s="132" t="s">
        <v>5729</v>
      </c>
      <c r="X184" s="132"/>
      <c r="Y184" s="132"/>
      <c r="Z184" s="132"/>
      <c r="AA184" s="132"/>
    </row>
    <row r="185" spans="1:27" s="288" customFormat="1">
      <c r="A185" s="721"/>
      <c r="B185" s="134"/>
      <c r="C185" s="132"/>
      <c r="D185" s="295"/>
      <c r="E185" s="132" t="s">
        <v>173</v>
      </c>
      <c r="F185" s="132"/>
      <c r="G185" s="132"/>
      <c r="H185" s="132"/>
      <c r="I185" s="132"/>
      <c r="J185" s="132"/>
      <c r="K185" s="132"/>
      <c r="L185" s="132"/>
      <c r="M185" s="295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 t="s">
        <v>5730</v>
      </c>
      <c r="Y185" s="132"/>
      <c r="Z185" s="132"/>
      <c r="AA185" s="132"/>
    </row>
    <row r="186" spans="1:27" s="288" customFormat="1">
      <c r="A186" s="721"/>
      <c r="B186" s="134"/>
      <c r="C186" s="132"/>
      <c r="D186" s="295"/>
      <c r="E186" s="132"/>
      <c r="F186" s="132"/>
      <c r="G186" s="132"/>
      <c r="H186" s="132"/>
      <c r="I186" s="132"/>
      <c r="J186" s="132"/>
      <c r="K186" s="132"/>
      <c r="L186" s="132"/>
      <c r="M186" s="295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 t="s">
        <v>5731</v>
      </c>
      <c r="Y186" s="132">
        <v>1988</v>
      </c>
      <c r="Z186" s="132">
        <v>0.05</v>
      </c>
      <c r="AA186" s="132" t="s">
        <v>5732</v>
      </c>
    </row>
    <row r="187" spans="1:27" s="288" customFormat="1">
      <c r="A187" s="721"/>
      <c r="B187" s="134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295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 t="s">
        <v>5733</v>
      </c>
      <c r="Y187" s="132">
        <v>1988</v>
      </c>
      <c r="Z187" s="132">
        <v>0.04</v>
      </c>
      <c r="AA187" s="132" t="s">
        <v>5732</v>
      </c>
    </row>
    <row r="188" spans="1:27" s="288" customFormat="1">
      <c r="A188" s="721"/>
      <c r="B188" s="134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295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 t="s">
        <v>5734</v>
      </c>
      <c r="Y188" s="132">
        <v>1990</v>
      </c>
      <c r="Z188" s="132">
        <v>0.14000000000000001</v>
      </c>
      <c r="AA188" s="132" t="s">
        <v>5735</v>
      </c>
    </row>
    <row r="189" spans="1:27" s="288" customFormat="1">
      <c r="A189" s="721"/>
      <c r="B189" s="134"/>
      <c r="C189" s="132"/>
      <c r="D189" s="295"/>
      <c r="E189" s="132"/>
      <c r="F189" s="132"/>
      <c r="G189" s="132"/>
      <c r="H189" s="132"/>
      <c r="I189" s="132"/>
      <c r="J189" s="132"/>
      <c r="K189" s="132"/>
      <c r="L189" s="132"/>
      <c r="M189" s="295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 t="s">
        <v>5736</v>
      </c>
      <c r="Y189" s="132">
        <v>1992</v>
      </c>
      <c r="Z189" s="132">
        <v>0.12</v>
      </c>
      <c r="AA189" s="132" t="s">
        <v>5737</v>
      </c>
    </row>
    <row r="190" spans="1:27" s="288" customFormat="1">
      <c r="A190" s="721"/>
      <c r="B190" s="134"/>
      <c r="C190" s="132"/>
      <c r="D190" s="295"/>
      <c r="E190" s="132"/>
      <c r="F190" s="132"/>
      <c r="G190" s="132"/>
      <c r="H190" s="132"/>
      <c r="I190" s="132"/>
      <c r="J190" s="132"/>
      <c r="K190" s="132"/>
      <c r="L190" s="132"/>
      <c r="M190" s="295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 t="s">
        <v>5738</v>
      </c>
      <c r="Y190" s="132">
        <v>2001</v>
      </c>
      <c r="Z190" s="132">
        <v>0.12</v>
      </c>
      <c r="AA190" s="132" t="s">
        <v>5739</v>
      </c>
    </row>
    <row r="191" spans="1:27" s="288" customFormat="1">
      <c r="A191" s="721"/>
      <c r="B191" s="134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295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 t="s">
        <v>5740</v>
      </c>
      <c r="Y191" s="132">
        <v>2001</v>
      </c>
      <c r="Z191" s="132">
        <v>0.12</v>
      </c>
      <c r="AA191" s="132" t="s">
        <v>5741</v>
      </c>
    </row>
    <row r="192" spans="1:27" s="288" customFormat="1">
      <c r="A192" s="721"/>
      <c r="B192" s="134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295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</row>
    <row r="193" spans="1:27" s="288" customFormat="1">
      <c r="A193" s="721">
        <v>30</v>
      </c>
      <c r="B193" s="134" t="s">
        <v>5597</v>
      </c>
      <c r="C193" s="132" t="s">
        <v>5742</v>
      </c>
      <c r="D193" s="295" t="s">
        <v>5491</v>
      </c>
      <c r="E193" s="132" t="s">
        <v>5743</v>
      </c>
      <c r="F193" s="132"/>
      <c r="G193" s="132"/>
      <c r="H193" s="132"/>
      <c r="I193" s="132"/>
      <c r="J193" s="132"/>
      <c r="K193" s="132"/>
      <c r="L193" s="132"/>
      <c r="M193" s="295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</row>
    <row r="194" spans="1:27" s="288" customFormat="1">
      <c r="A194" s="721"/>
      <c r="B194" s="134"/>
      <c r="C194" s="132"/>
      <c r="D194" s="295"/>
      <c r="E194" s="132" t="s">
        <v>100</v>
      </c>
      <c r="F194" s="132"/>
      <c r="G194" s="132"/>
      <c r="H194" s="132"/>
      <c r="I194" s="132"/>
      <c r="J194" s="132"/>
      <c r="K194" s="132"/>
      <c r="L194" s="132"/>
      <c r="M194" s="295"/>
      <c r="N194" s="132"/>
      <c r="O194" s="132"/>
      <c r="P194" s="132"/>
      <c r="Q194" s="132"/>
      <c r="R194" s="132"/>
      <c r="S194" s="132"/>
      <c r="T194" s="132" t="s">
        <v>5744</v>
      </c>
      <c r="U194" s="132">
        <v>1970</v>
      </c>
      <c r="V194" s="132">
        <v>0.55000000000000004</v>
      </c>
      <c r="W194" s="132" t="s">
        <v>5679</v>
      </c>
      <c r="X194" s="132"/>
      <c r="Y194" s="132"/>
      <c r="Z194" s="132"/>
      <c r="AA194" s="132"/>
    </row>
    <row r="195" spans="1:27" s="288" customFormat="1">
      <c r="A195" s="721"/>
      <c r="B195" s="134"/>
      <c r="C195" s="132"/>
      <c r="D195" s="295"/>
      <c r="E195" s="132"/>
      <c r="F195" s="132"/>
      <c r="G195" s="132"/>
      <c r="H195" s="132"/>
      <c r="I195" s="132"/>
      <c r="J195" s="132"/>
      <c r="K195" s="132"/>
      <c r="L195" s="132"/>
      <c r="M195" s="295"/>
      <c r="N195" s="132"/>
      <c r="O195" s="132"/>
      <c r="P195" s="132"/>
      <c r="Q195" s="132"/>
      <c r="R195" s="132"/>
      <c r="S195" s="132"/>
      <c r="T195" s="132" t="s">
        <v>5745</v>
      </c>
      <c r="U195" s="132">
        <v>1970</v>
      </c>
      <c r="V195" s="132">
        <v>0.02</v>
      </c>
      <c r="W195" s="132" t="s">
        <v>5679</v>
      </c>
      <c r="X195" s="132"/>
      <c r="Y195" s="132"/>
      <c r="Z195" s="132"/>
      <c r="AA195" s="132"/>
    </row>
    <row r="196" spans="1:27" s="288" customFormat="1">
      <c r="A196" s="721"/>
      <c r="B196" s="134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295"/>
      <c r="N196" s="132"/>
      <c r="O196" s="132"/>
      <c r="P196" s="132"/>
      <c r="Q196" s="132"/>
      <c r="R196" s="132"/>
      <c r="S196" s="132"/>
      <c r="T196" s="132" t="s">
        <v>5746</v>
      </c>
      <c r="U196" s="132">
        <v>1970</v>
      </c>
      <c r="V196" s="132">
        <v>0.02</v>
      </c>
      <c r="W196" s="132" t="s">
        <v>5679</v>
      </c>
      <c r="X196" s="132"/>
      <c r="Y196" s="132"/>
      <c r="Z196" s="132"/>
      <c r="AA196" s="132"/>
    </row>
    <row r="197" spans="1:27" s="288" customFormat="1">
      <c r="A197" s="721"/>
      <c r="B197" s="134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295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 t="s">
        <v>5747</v>
      </c>
      <c r="Y197" s="132"/>
      <c r="Z197" s="132"/>
      <c r="AA197" s="132"/>
    </row>
    <row r="198" spans="1:27" s="288" customFormat="1">
      <c r="A198" s="721"/>
      <c r="B198" s="134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295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 t="s">
        <v>5748</v>
      </c>
      <c r="Y198" s="132">
        <v>1985</v>
      </c>
      <c r="Z198" s="132">
        <v>0.05</v>
      </c>
      <c r="AA198" s="132" t="s">
        <v>5749</v>
      </c>
    </row>
    <row r="199" spans="1:27" s="288" customFormat="1">
      <c r="A199" s="721"/>
      <c r="B199" s="134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295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 t="s">
        <v>5750</v>
      </c>
      <c r="Y199" s="132">
        <v>1985</v>
      </c>
      <c r="Z199" s="132">
        <v>0.36</v>
      </c>
      <c r="AA199" s="132" t="s">
        <v>5751</v>
      </c>
    </row>
    <row r="200" spans="1:27" s="288" customFormat="1">
      <c r="A200" s="721"/>
      <c r="B200" s="134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295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</row>
    <row r="201" spans="1:27" s="288" customFormat="1">
      <c r="A201" s="721"/>
      <c r="B201" s="134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295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</row>
    <row r="202" spans="1:27" s="288" customFormat="1">
      <c r="A202" s="711">
        <v>31</v>
      </c>
      <c r="B202" s="131" t="s">
        <v>5752</v>
      </c>
      <c r="C202" s="128" t="s">
        <v>5753</v>
      </c>
      <c r="D202" s="128" t="s">
        <v>5491</v>
      </c>
      <c r="E202" s="128" t="s">
        <v>5754</v>
      </c>
      <c r="F202" s="128"/>
      <c r="G202" s="128"/>
      <c r="H202" s="128"/>
      <c r="I202" s="128"/>
      <c r="J202" s="128"/>
      <c r="K202" s="128"/>
      <c r="L202" s="128"/>
      <c r="M202" s="128" t="s">
        <v>5753</v>
      </c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</row>
    <row r="203" spans="1:27" s="288" customFormat="1">
      <c r="A203" s="713"/>
      <c r="B203" s="131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 t="s">
        <v>5755</v>
      </c>
      <c r="N203" s="128">
        <v>1979</v>
      </c>
      <c r="O203" s="128">
        <v>0.4</v>
      </c>
      <c r="P203" s="128" t="s">
        <v>5756</v>
      </c>
      <c r="Q203" s="128"/>
      <c r="R203" s="128"/>
      <c r="S203" s="128"/>
      <c r="T203" s="128" t="s">
        <v>5757</v>
      </c>
      <c r="U203" s="128">
        <v>1961</v>
      </c>
      <c r="V203" s="128">
        <v>0.74</v>
      </c>
      <c r="W203" s="128" t="s">
        <v>5758</v>
      </c>
      <c r="X203" s="128"/>
      <c r="Y203" s="128"/>
      <c r="Z203" s="128"/>
      <c r="AA203" s="128"/>
    </row>
    <row r="204" spans="1:27" s="288" customFormat="1">
      <c r="A204" s="713"/>
      <c r="B204" s="131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 t="s">
        <v>5759</v>
      </c>
      <c r="N204" s="128">
        <v>2006</v>
      </c>
      <c r="O204" s="128">
        <v>0.02</v>
      </c>
      <c r="P204" s="128" t="s">
        <v>4511</v>
      </c>
      <c r="Q204" s="128">
        <v>2</v>
      </c>
      <c r="R204" s="128"/>
      <c r="S204" s="128">
        <v>2</v>
      </c>
      <c r="T204" s="128" t="s">
        <v>5760</v>
      </c>
      <c r="U204" s="128">
        <v>2001</v>
      </c>
      <c r="V204" s="128">
        <v>0.26</v>
      </c>
      <c r="W204" s="128" t="s">
        <v>5761</v>
      </c>
      <c r="X204" s="128"/>
      <c r="Y204" s="128"/>
      <c r="Z204" s="128"/>
      <c r="AA204" s="128"/>
    </row>
    <row r="205" spans="1:27" s="288" customFormat="1">
      <c r="A205" s="713"/>
      <c r="B205" s="131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 t="s">
        <v>5762</v>
      </c>
      <c r="U205" s="128">
        <v>1979</v>
      </c>
      <c r="V205" s="128">
        <v>1.2E-2</v>
      </c>
      <c r="W205" s="128" t="s">
        <v>5763</v>
      </c>
      <c r="X205" s="128"/>
      <c r="Y205" s="128"/>
      <c r="Z205" s="128"/>
      <c r="AA205" s="128"/>
    </row>
    <row r="206" spans="1:27" s="288" customFormat="1">
      <c r="A206" s="713"/>
      <c r="B206" s="131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 t="s">
        <v>5764</v>
      </c>
      <c r="U206" s="128">
        <v>1979</v>
      </c>
      <c r="V206" s="128">
        <v>0.01</v>
      </c>
      <c r="W206" s="128" t="s">
        <v>5765</v>
      </c>
      <c r="X206" s="128"/>
      <c r="Y206" s="128"/>
      <c r="Z206" s="128"/>
      <c r="AA206" s="128"/>
    </row>
    <row r="207" spans="1:27" s="288" customFormat="1">
      <c r="A207" s="713"/>
      <c r="B207" s="131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 t="s">
        <v>5766</v>
      </c>
      <c r="Y207" s="128"/>
      <c r="Z207" s="128"/>
      <c r="AA207" s="128"/>
    </row>
    <row r="208" spans="1:27" s="288" customFormat="1">
      <c r="A208" s="713"/>
      <c r="B208" s="131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33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 t="s">
        <v>5767</v>
      </c>
      <c r="Y208" s="128">
        <v>2001</v>
      </c>
      <c r="Z208" s="128">
        <v>0.03</v>
      </c>
      <c r="AA208" s="128" t="s">
        <v>5768</v>
      </c>
    </row>
    <row r="209" spans="1:27" s="288" customFormat="1">
      <c r="A209" s="713"/>
      <c r="B209" s="131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33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 t="s">
        <v>5769</v>
      </c>
      <c r="Y209" s="128">
        <v>1978</v>
      </c>
      <c r="Z209" s="128">
        <v>0.03</v>
      </c>
      <c r="AA209" s="128" t="s">
        <v>5770</v>
      </c>
    </row>
    <row r="210" spans="1:27" s="288" customFormat="1">
      <c r="A210" s="713"/>
      <c r="B210" s="131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33"/>
      <c r="N210" s="128"/>
      <c r="O210" s="128"/>
      <c r="P210" s="128"/>
      <c r="Q210" s="128"/>
      <c r="R210" s="128"/>
      <c r="S210" s="128"/>
      <c r="T210" s="128"/>
      <c r="U210" s="128"/>
      <c r="V210" s="128"/>
      <c r="W210" s="136"/>
      <c r="X210" s="128" t="s">
        <v>5771</v>
      </c>
      <c r="Y210" s="128">
        <v>1973</v>
      </c>
      <c r="Z210" s="128">
        <v>0.22</v>
      </c>
      <c r="AA210" s="136" t="s">
        <v>5659</v>
      </c>
    </row>
    <row r="211" spans="1:27" s="288" customFormat="1">
      <c r="A211" s="713"/>
      <c r="B211" s="131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33"/>
      <c r="N211" s="128"/>
      <c r="O211" s="128"/>
      <c r="P211" s="128"/>
      <c r="Q211" s="128"/>
      <c r="R211" s="128"/>
      <c r="S211" s="128"/>
      <c r="T211" s="128"/>
      <c r="U211" s="128"/>
      <c r="V211" s="136"/>
      <c r="W211" s="128"/>
      <c r="X211" s="128" t="s">
        <v>5772</v>
      </c>
      <c r="Y211" s="128">
        <v>1979</v>
      </c>
      <c r="Z211" s="136">
        <v>0.04</v>
      </c>
      <c r="AA211" s="128" t="s">
        <v>5773</v>
      </c>
    </row>
    <row r="212" spans="1:27" s="288" customFormat="1">
      <c r="A212" s="713"/>
      <c r="B212" s="131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33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 t="s">
        <v>5774</v>
      </c>
      <c r="Y212" s="128">
        <v>1950</v>
      </c>
      <c r="Z212" s="128">
        <v>0.13</v>
      </c>
      <c r="AA212" s="128" t="s">
        <v>5775</v>
      </c>
    </row>
    <row r="213" spans="1:27" s="288" customFormat="1">
      <c r="A213" s="712"/>
      <c r="B213" s="131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33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</row>
    <row r="214" spans="1:27" s="288" customFormat="1">
      <c r="A214" s="296"/>
      <c r="B214" s="131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33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  <c r="AA214" s="128"/>
    </row>
    <row r="215" spans="1:27" s="288" customFormat="1">
      <c r="A215" s="711">
        <v>32</v>
      </c>
      <c r="B215" s="131" t="s">
        <v>5776</v>
      </c>
      <c r="C215" s="128" t="s">
        <v>5777</v>
      </c>
      <c r="D215" s="128" t="s">
        <v>5491</v>
      </c>
      <c r="E215" s="128" t="s">
        <v>5778</v>
      </c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</row>
    <row r="216" spans="1:27" s="288" customFormat="1">
      <c r="A216" s="713"/>
      <c r="B216" s="131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33"/>
      <c r="N216" s="128"/>
      <c r="O216" s="128"/>
      <c r="P216" s="128"/>
      <c r="Q216" s="128"/>
      <c r="R216" s="128"/>
      <c r="S216" s="128"/>
      <c r="T216" s="128" t="s">
        <v>5779</v>
      </c>
      <c r="U216" s="128">
        <v>2002</v>
      </c>
      <c r="V216" s="128">
        <v>0.2</v>
      </c>
      <c r="W216" s="128" t="s">
        <v>5780</v>
      </c>
      <c r="X216" s="128"/>
      <c r="Y216" s="128"/>
      <c r="Z216" s="128"/>
      <c r="AA216" s="128"/>
    </row>
    <row r="217" spans="1:27" s="288" customFormat="1">
      <c r="A217" s="713"/>
      <c r="B217" s="131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33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 t="s">
        <v>5781</v>
      </c>
      <c r="Y217" s="128"/>
      <c r="Z217" s="128"/>
      <c r="AA217" s="128"/>
    </row>
    <row r="218" spans="1:27" s="288" customFormat="1">
      <c r="A218" s="713"/>
      <c r="B218" s="131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33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 t="s">
        <v>5782</v>
      </c>
      <c r="Y218" s="128">
        <v>1993</v>
      </c>
      <c r="Z218" s="128">
        <v>0.09</v>
      </c>
      <c r="AA218" s="128" t="s">
        <v>5783</v>
      </c>
    </row>
    <row r="219" spans="1:27" s="288" customFormat="1">
      <c r="A219" s="713"/>
      <c r="B219" s="131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33"/>
      <c r="N219" s="128"/>
      <c r="O219" s="128"/>
      <c r="P219" s="128"/>
      <c r="Q219" s="128"/>
      <c r="R219" s="128"/>
      <c r="S219" s="128"/>
      <c r="T219" s="128"/>
      <c r="U219" s="128"/>
      <c r="V219" s="128"/>
      <c r="W219" s="128"/>
      <c r="X219" s="128" t="s">
        <v>5784</v>
      </c>
      <c r="Y219" s="128">
        <v>1976</v>
      </c>
      <c r="Z219" s="128">
        <v>0.1</v>
      </c>
      <c r="AA219" s="128" t="s">
        <v>5785</v>
      </c>
    </row>
    <row r="220" spans="1:27" s="288" customFormat="1">
      <c r="A220" s="713"/>
      <c r="B220" s="131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33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 t="s">
        <v>5786</v>
      </c>
      <c r="Y220" s="128">
        <v>1994</v>
      </c>
      <c r="Z220" s="128">
        <v>0.19</v>
      </c>
      <c r="AA220" s="128" t="s">
        <v>5787</v>
      </c>
    </row>
    <row r="221" spans="1:27" s="288" customFormat="1">
      <c r="A221" s="713"/>
      <c r="B221" s="131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33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 t="s">
        <v>5788</v>
      </c>
      <c r="Y221" s="128"/>
      <c r="Z221" s="128"/>
      <c r="AA221" s="128"/>
    </row>
    <row r="222" spans="1:27" s="288" customFormat="1">
      <c r="A222" s="713"/>
      <c r="B222" s="131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33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 t="s">
        <v>5789</v>
      </c>
      <c r="Y222" s="128">
        <v>1988</v>
      </c>
      <c r="Z222" s="128">
        <v>0.32</v>
      </c>
      <c r="AA222" s="128" t="s">
        <v>5790</v>
      </c>
    </row>
    <row r="223" spans="1:27" s="288" customFormat="1" ht="24">
      <c r="A223" s="713"/>
      <c r="B223" s="131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33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 t="s">
        <v>5791</v>
      </c>
      <c r="Y223" s="128">
        <v>2014</v>
      </c>
      <c r="Z223" s="128">
        <v>0.17</v>
      </c>
      <c r="AA223" s="128" t="s">
        <v>5644</v>
      </c>
    </row>
    <row r="224" spans="1:27" s="288" customFormat="1" ht="24">
      <c r="A224" s="712"/>
      <c r="B224" s="131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33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 t="s">
        <v>5792</v>
      </c>
      <c r="Y224" s="128">
        <v>2014</v>
      </c>
      <c r="Z224" s="128">
        <v>7.0000000000000007E-2</v>
      </c>
      <c r="AA224" s="128" t="s">
        <v>5793</v>
      </c>
    </row>
    <row r="225" spans="1:27" s="288" customFormat="1">
      <c r="A225" s="711">
        <v>33</v>
      </c>
      <c r="B225" s="131" t="s">
        <v>5752</v>
      </c>
      <c r="C225" s="128" t="s">
        <v>5794</v>
      </c>
      <c r="D225" s="128" t="s">
        <v>5491</v>
      </c>
      <c r="E225" s="128" t="s">
        <v>5778</v>
      </c>
      <c r="F225" s="128"/>
      <c r="G225" s="128"/>
      <c r="H225" s="128"/>
      <c r="I225" s="128"/>
      <c r="J225" s="128"/>
      <c r="K225" s="128"/>
      <c r="L225" s="128"/>
      <c r="M225" s="133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  <c r="X225" s="128"/>
      <c r="Y225" s="128"/>
      <c r="Z225" s="128"/>
      <c r="AA225" s="128"/>
    </row>
    <row r="226" spans="1:27" s="288" customFormat="1">
      <c r="A226" s="713"/>
      <c r="B226" s="131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33"/>
      <c r="N226" s="128"/>
      <c r="O226" s="128"/>
      <c r="P226" s="128"/>
      <c r="Q226" s="128"/>
      <c r="R226" s="128"/>
      <c r="S226" s="128"/>
      <c r="T226" s="128" t="s">
        <v>5795</v>
      </c>
      <c r="U226" s="128">
        <v>1944</v>
      </c>
      <c r="V226" s="128">
        <v>0.2</v>
      </c>
      <c r="W226" s="128" t="s">
        <v>5796</v>
      </c>
      <c r="X226" s="128"/>
      <c r="Y226" s="128"/>
      <c r="Z226" s="128"/>
      <c r="AA226" s="128"/>
    </row>
    <row r="227" spans="1:27" s="288" customFormat="1">
      <c r="A227" s="713"/>
      <c r="B227" s="131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33"/>
      <c r="N227" s="128"/>
      <c r="O227" s="128"/>
      <c r="P227" s="128"/>
      <c r="Q227" s="128"/>
      <c r="R227" s="128"/>
      <c r="S227" s="128"/>
      <c r="T227" s="128" t="s">
        <v>5797</v>
      </c>
      <c r="U227" s="128">
        <v>1944</v>
      </c>
      <c r="V227" s="128">
        <v>0.06</v>
      </c>
      <c r="W227" s="128" t="s">
        <v>5796</v>
      </c>
      <c r="X227" s="128"/>
      <c r="Y227" s="128"/>
      <c r="Z227" s="128"/>
      <c r="AA227" s="128"/>
    </row>
    <row r="228" spans="1:27" s="288" customFormat="1">
      <c r="A228" s="713"/>
      <c r="B228" s="131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33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 t="s">
        <v>5798</v>
      </c>
      <c r="Y228" s="128"/>
      <c r="Z228" s="128"/>
      <c r="AA228" s="128"/>
    </row>
    <row r="229" spans="1:27" s="288" customFormat="1">
      <c r="A229" s="713"/>
      <c r="B229" s="131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33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 t="s">
        <v>5799</v>
      </c>
      <c r="Y229" s="128">
        <v>2014</v>
      </c>
      <c r="Z229" s="128">
        <v>0.22</v>
      </c>
      <c r="AA229" s="128" t="s">
        <v>5800</v>
      </c>
    </row>
    <row r="230" spans="1:27" s="288" customFormat="1">
      <c r="A230" s="713"/>
      <c r="B230" s="131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33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 t="s">
        <v>5801</v>
      </c>
      <c r="Y230" s="128">
        <v>1944</v>
      </c>
      <c r="Z230" s="128">
        <v>0.1</v>
      </c>
      <c r="AA230" s="128" t="s">
        <v>5802</v>
      </c>
    </row>
    <row r="231" spans="1:27" s="288" customFormat="1">
      <c r="A231" s="713"/>
      <c r="B231" s="131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33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 t="s">
        <v>5803</v>
      </c>
      <c r="Y231" s="128"/>
      <c r="Z231" s="128"/>
      <c r="AA231" s="128"/>
    </row>
    <row r="232" spans="1:27" s="288" customFormat="1">
      <c r="A232" s="712"/>
      <c r="B232" s="131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33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</row>
    <row r="233" spans="1:27" s="288" customFormat="1">
      <c r="A233" s="711">
        <v>34</v>
      </c>
      <c r="B233" s="131" t="s">
        <v>5804</v>
      </c>
      <c r="C233" s="128" t="s">
        <v>5805</v>
      </c>
      <c r="D233" s="128" t="s">
        <v>5491</v>
      </c>
      <c r="E233" s="128" t="s">
        <v>5778</v>
      </c>
      <c r="F233" s="128"/>
      <c r="G233" s="128"/>
      <c r="H233" s="128"/>
      <c r="I233" s="128"/>
      <c r="J233" s="128"/>
      <c r="K233" s="128"/>
      <c r="L233" s="128"/>
      <c r="M233" s="133" t="s">
        <v>5805</v>
      </c>
      <c r="N233" s="289"/>
      <c r="O233" s="289"/>
      <c r="P233" s="289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</row>
    <row r="234" spans="1:27" s="288" customFormat="1">
      <c r="A234" s="713"/>
      <c r="B234" s="131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33"/>
      <c r="N234" s="128"/>
      <c r="O234" s="128"/>
      <c r="P234" s="128"/>
      <c r="Q234" s="128"/>
      <c r="R234" s="128"/>
      <c r="S234" s="128"/>
      <c r="T234" s="128" t="s">
        <v>5806</v>
      </c>
      <c r="U234" s="128">
        <v>1944</v>
      </c>
      <c r="V234" s="128">
        <v>0.17</v>
      </c>
      <c r="W234" s="128" t="s">
        <v>5807</v>
      </c>
      <c r="X234" s="128"/>
      <c r="Y234" s="128"/>
      <c r="Z234" s="128"/>
      <c r="AA234" s="128"/>
    </row>
    <row r="235" spans="1:27" s="288" customFormat="1">
      <c r="A235" s="713"/>
      <c r="B235" s="131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 t="s">
        <v>5808</v>
      </c>
      <c r="N235" s="128">
        <v>2008</v>
      </c>
      <c r="O235" s="128">
        <v>0.23</v>
      </c>
      <c r="P235" s="128" t="s">
        <v>5809</v>
      </c>
      <c r="Q235" s="128"/>
      <c r="R235" s="128"/>
      <c r="S235" s="128"/>
      <c r="T235" s="128" t="s">
        <v>5810</v>
      </c>
      <c r="U235" s="128">
        <v>1978</v>
      </c>
      <c r="V235" s="128">
        <v>0.38</v>
      </c>
      <c r="W235" s="128" t="s">
        <v>5763</v>
      </c>
      <c r="X235" s="128"/>
      <c r="Y235" s="128"/>
      <c r="Z235" s="128"/>
      <c r="AA235" s="128"/>
    </row>
    <row r="236" spans="1:27" s="288" customFormat="1">
      <c r="A236" s="713"/>
      <c r="B236" s="131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33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 t="s">
        <v>5811</v>
      </c>
      <c r="Y236" s="128"/>
      <c r="Z236" s="128"/>
      <c r="AA236" s="128"/>
    </row>
    <row r="237" spans="1:27" s="288" customFormat="1">
      <c r="A237" s="713"/>
      <c r="B237" s="131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33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 t="s">
        <v>5812</v>
      </c>
      <c r="Y237" s="128">
        <v>1942</v>
      </c>
      <c r="Z237" s="128">
        <v>0.08</v>
      </c>
      <c r="AA237" s="128" t="s">
        <v>5813</v>
      </c>
    </row>
    <row r="238" spans="1:27" s="288" customFormat="1">
      <c r="A238" s="713"/>
      <c r="B238" s="131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33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 t="s">
        <v>5814</v>
      </c>
      <c r="Y238" s="128">
        <v>1942</v>
      </c>
      <c r="Z238" s="128">
        <v>0.12</v>
      </c>
      <c r="AA238" s="128" t="s">
        <v>5813</v>
      </c>
    </row>
    <row r="239" spans="1:27" s="288" customFormat="1">
      <c r="A239" s="713"/>
      <c r="B239" s="131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33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 t="s">
        <v>5815</v>
      </c>
      <c r="Y239" s="128">
        <v>2006</v>
      </c>
      <c r="Z239" s="128">
        <v>0.12</v>
      </c>
      <c r="AA239" s="128" t="s">
        <v>5816</v>
      </c>
    </row>
    <row r="240" spans="1:27" s="288" customFormat="1">
      <c r="A240" s="713"/>
      <c r="B240" s="131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33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 t="s">
        <v>5817</v>
      </c>
      <c r="Y240" s="128">
        <v>1957</v>
      </c>
      <c r="Z240" s="128">
        <v>0.04</v>
      </c>
      <c r="AA240" s="128" t="s">
        <v>5818</v>
      </c>
    </row>
    <row r="241" spans="1:27" s="288" customFormat="1">
      <c r="A241" s="713"/>
      <c r="B241" s="131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33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 t="s">
        <v>5819</v>
      </c>
      <c r="Y241" s="128">
        <v>1966</v>
      </c>
      <c r="Z241" s="128">
        <v>0.27</v>
      </c>
      <c r="AA241" s="128" t="s">
        <v>5820</v>
      </c>
    </row>
    <row r="242" spans="1:27" s="288" customFormat="1">
      <c r="A242" s="713"/>
      <c r="B242" s="131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33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 t="s">
        <v>5821</v>
      </c>
      <c r="Y242" s="128">
        <v>1957</v>
      </c>
      <c r="Z242" s="128">
        <v>0.16</v>
      </c>
      <c r="AA242" s="128" t="s">
        <v>5822</v>
      </c>
    </row>
    <row r="243" spans="1:27" s="288" customFormat="1">
      <c r="A243" s="713"/>
      <c r="B243" s="131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33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 t="s">
        <v>5823</v>
      </c>
      <c r="Y243" s="128">
        <v>1951</v>
      </c>
      <c r="Z243" s="128">
        <v>0.4</v>
      </c>
      <c r="AA243" s="128" t="s">
        <v>5824</v>
      </c>
    </row>
    <row r="244" spans="1:27" s="288" customFormat="1">
      <c r="A244" s="712"/>
      <c r="B244" s="131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33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  <c r="AA244" s="128"/>
    </row>
    <row r="245" spans="1:27" s="288" customFormat="1">
      <c r="A245" s="711">
        <v>35</v>
      </c>
      <c r="B245" s="131" t="s">
        <v>5825</v>
      </c>
      <c r="C245" s="128" t="s">
        <v>5826</v>
      </c>
      <c r="D245" s="128" t="s">
        <v>5491</v>
      </c>
      <c r="E245" s="128" t="s">
        <v>5778</v>
      </c>
      <c r="F245" s="128"/>
      <c r="G245" s="128"/>
      <c r="H245" s="128"/>
      <c r="I245" s="128"/>
      <c r="J245" s="128"/>
      <c r="K245" s="128"/>
      <c r="L245" s="128"/>
      <c r="M245" s="133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  <c r="AA245" s="128"/>
    </row>
    <row r="246" spans="1:27" s="288" customFormat="1">
      <c r="A246" s="713"/>
      <c r="B246" s="131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33"/>
      <c r="N246" s="128"/>
      <c r="O246" s="128"/>
      <c r="P246" s="128"/>
      <c r="Q246" s="128"/>
      <c r="R246" s="128"/>
      <c r="S246" s="128"/>
      <c r="T246" s="128" t="s">
        <v>5827</v>
      </c>
      <c r="U246" s="128">
        <v>1980</v>
      </c>
      <c r="V246" s="128">
        <v>0.38</v>
      </c>
      <c r="W246" s="128" t="s">
        <v>5828</v>
      </c>
      <c r="X246" s="128"/>
      <c r="Y246" s="128"/>
      <c r="Z246" s="128"/>
      <c r="AA246" s="128"/>
    </row>
    <row r="247" spans="1:27" s="288" customFormat="1">
      <c r="A247" s="713"/>
      <c r="B247" s="131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33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 t="s">
        <v>5829</v>
      </c>
      <c r="Y247" s="128"/>
      <c r="Z247" s="128"/>
      <c r="AA247" s="128"/>
    </row>
    <row r="248" spans="1:27" s="288" customFormat="1">
      <c r="A248" s="712"/>
      <c r="B248" s="131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33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 t="s">
        <v>5830</v>
      </c>
      <c r="Y248" s="128">
        <v>1980</v>
      </c>
      <c r="Z248" s="128">
        <v>0.14000000000000001</v>
      </c>
      <c r="AA248" s="128" t="s">
        <v>5831</v>
      </c>
    </row>
    <row r="249" spans="1:27" s="288" customFormat="1">
      <c r="A249" s="711">
        <v>36</v>
      </c>
      <c r="B249" s="131" t="s">
        <v>5752</v>
      </c>
      <c r="C249" s="128" t="s">
        <v>5832</v>
      </c>
      <c r="D249" s="128" t="s">
        <v>5491</v>
      </c>
      <c r="E249" s="128" t="s">
        <v>5833</v>
      </c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8"/>
      <c r="Z249" s="128"/>
      <c r="AA249" s="128"/>
    </row>
    <row r="250" spans="1:27" s="288" customFormat="1">
      <c r="A250" s="713"/>
      <c r="B250" s="131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 t="s">
        <v>5834</v>
      </c>
      <c r="U250" s="128">
        <v>1966</v>
      </c>
      <c r="V250" s="128">
        <v>0.22</v>
      </c>
      <c r="W250" s="128" t="s">
        <v>5667</v>
      </c>
      <c r="X250" s="128"/>
      <c r="Y250" s="128"/>
      <c r="Z250" s="128"/>
      <c r="AA250" s="128"/>
    </row>
    <row r="251" spans="1:27" s="288" customFormat="1">
      <c r="A251" s="713"/>
      <c r="B251" s="131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</row>
    <row r="252" spans="1:27" s="288" customFormat="1">
      <c r="A252" s="713"/>
      <c r="B252" s="131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 t="s">
        <v>5835</v>
      </c>
      <c r="U252" s="128">
        <v>2009</v>
      </c>
      <c r="V252" s="128" t="s">
        <v>5836</v>
      </c>
      <c r="W252" s="128" t="s">
        <v>5763</v>
      </c>
      <c r="X252" s="128"/>
      <c r="Y252" s="128"/>
      <c r="Z252" s="128"/>
      <c r="AA252" s="128"/>
    </row>
    <row r="253" spans="1:27" s="288" customFormat="1">
      <c r="A253" s="713"/>
      <c r="B253" s="131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 t="s">
        <v>5837</v>
      </c>
      <c r="Y253" s="128"/>
      <c r="Z253" s="128"/>
      <c r="AA253" s="128"/>
    </row>
    <row r="254" spans="1:27" s="288" customFormat="1">
      <c r="A254" s="713"/>
      <c r="B254" s="131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 t="s">
        <v>5838</v>
      </c>
      <c r="Y254" s="128">
        <v>1952</v>
      </c>
      <c r="Z254" s="128">
        <v>0.1</v>
      </c>
      <c r="AA254" s="128" t="s">
        <v>5839</v>
      </c>
    </row>
    <row r="255" spans="1:27" s="288" customFormat="1">
      <c r="A255" s="713"/>
      <c r="B255" s="131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33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 t="s">
        <v>5840</v>
      </c>
      <c r="Y255" s="128">
        <v>1951</v>
      </c>
      <c r="Z255" s="128">
        <v>0.2</v>
      </c>
      <c r="AA255" s="128" t="s">
        <v>5839</v>
      </c>
    </row>
    <row r="256" spans="1:27" s="288" customFormat="1">
      <c r="A256" s="713"/>
      <c r="B256" s="131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33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 t="s">
        <v>5841</v>
      </c>
      <c r="Y256" s="128">
        <v>1952</v>
      </c>
      <c r="Z256" s="128">
        <v>0.11</v>
      </c>
      <c r="AA256" s="128" t="s">
        <v>5839</v>
      </c>
    </row>
    <row r="257" spans="1:27" s="288" customFormat="1">
      <c r="A257" s="713"/>
      <c r="B257" s="131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33"/>
      <c r="N257" s="128"/>
      <c r="O257" s="128"/>
      <c r="P257" s="128"/>
      <c r="Q257" s="128"/>
      <c r="R257" s="128"/>
      <c r="S257" s="128"/>
      <c r="T257" s="128"/>
      <c r="U257" s="128"/>
      <c r="V257" s="128"/>
      <c r="W257" s="136"/>
      <c r="X257" s="128" t="s">
        <v>5842</v>
      </c>
      <c r="Y257" s="128">
        <v>1953</v>
      </c>
      <c r="Z257" s="128" t="s">
        <v>5843</v>
      </c>
      <c r="AA257" s="136" t="s">
        <v>5844</v>
      </c>
    </row>
    <row r="258" spans="1:27" s="288" customFormat="1">
      <c r="A258" s="713"/>
      <c r="B258" s="131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33"/>
      <c r="N258" s="128"/>
      <c r="O258" s="128"/>
      <c r="P258" s="128"/>
      <c r="Q258" s="128"/>
      <c r="R258" s="128"/>
      <c r="S258" s="128"/>
      <c r="T258" s="128"/>
      <c r="U258" s="128"/>
      <c r="V258" s="136"/>
      <c r="W258" s="128"/>
      <c r="X258" s="128" t="s">
        <v>5845</v>
      </c>
      <c r="Y258" s="128">
        <v>1952</v>
      </c>
      <c r="Z258" s="136">
        <v>0.06</v>
      </c>
      <c r="AA258" s="128" t="s">
        <v>5846</v>
      </c>
    </row>
    <row r="259" spans="1:27" s="288" customFormat="1">
      <c r="A259" s="713"/>
      <c r="B259" s="131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33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 t="s">
        <v>5847</v>
      </c>
      <c r="Y259" s="128">
        <v>1953</v>
      </c>
      <c r="Z259" s="128">
        <v>0.16</v>
      </c>
      <c r="AA259" s="128" t="s">
        <v>5846</v>
      </c>
    </row>
    <row r="260" spans="1:27" s="288" customFormat="1">
      <c r="A260" s="712"/>
      <c r="B260" s="131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33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8"/>
      <c r="Z260" s="128"/>
      <c r="AA260" s="128"/>
    </row>
    <row r="261" spans="1:27" s="288" customFormat="1">
      <c r="A261" s="711">
        <v>37</v>
      </c>
      <c r="B261" s="131" t="s">
        <v>5752</v>
      </c>
      <c r="C261" s="128" t="s">
        <v>5848</v>
      </c>
      <c r="D261" s="128" t="s">
        <v>5491</v>
      </c>
      <c r="E261" s="128" t="s">
        <v>5833</v>
      </c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</row>
    <row r="262" spans="1:27" s="288" customFormat="1">
      <c r="A262" s="713"/>
      <c r="B262" s="131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33"/>
      <c r="N262" s="128"/>
      <c r="O262" s="128"/>
      <c r="P262" s="128"/>
      <c r="Q262" s="128"/>
      <c r="R262" s="128"/>
      <c r="S262" s="128"/>
      <c r="T262" s="128" t="s">
        <v>5849</v>
      </c>
      <c r="U262" s="128">
        <v>1966</v>
      </c>
      <c r="V262" s="128">
        <v>0.13</v>
      </c>
      <c r="W262" s="128" t="s">
        <v>5850</v>
      </c>
      <c r="X262" s="128"/>
      <c r="Y262" s="128"/>
      <c r="Z262" s="128"/>
      <c r="AA262" s="128"/>
    </row>
    <row r="263" spans="1:27" s="288" customFormat="1">
      <c r="A263" s="713"/>
      <c r="B263" s="131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33"/>
      <c r="N263" s="128"/>
      <c r="O263" s="128"/>
      <c r="P263" s="128"/>
      <c r="Q263" s="128"/>
      <c r="R263" s="128"/>
      <c r="S263" s="128"/>
      <c r="T263" s="128" t="s">
        <v>5851</v>
      </c>
      <c r="U263" s="128">
        <v>1950</v>
      </c>
      <c r="V263" s="128">
        <v>0.06</v>
      </c>
      <c r="W263" s="128" t="s">
        <v>5622</v>
      </c>
      <c r="X263" s="128"/>
      <c r="Y263" s="128"/>
      <c r="Z263" s="128"/>
      <c r="AA263" s="128"/>
    </row>
    <row r="264" spans="1:27" s="288" customFormat="1">
      <c r="A264" s="713"/>
      <c r="B264" s="131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33"/>
      <c r="N264" s="128"/>
      <c r="O264" s="128"/>
      <c r="P264" s="128"/>
      <c r="Q264" s="128"/>
      <c r="R264" s="128"/>
      <c r="S264" s="128"/>
      <c r="T264" s="128" t="s">
        <v>5852</v>
      </c>
      <c r="U264" s="128">
        <v>1950</v>
      </c>
      <c r="V264" s="128">
        <v>0.06</v>
      </c>
      <c r="W264" s="128" t="s">
        <v>5622</v>
      </c>
      <c r="X264" s="128"/>
      <c r="Y264" s="128"/>
      <c r="Z264" s="128"/>
      <c r="AA264" s="128"/>
    </row>
    <row r="265" spans="1:27" s="288" customFormat="1">
      <c r="A265" s="713"/>
      <c r="B265" s="131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33"/>
      <c r="N265" s="128"/>
      <c r="O265" s="128"/>
      <c r="P265" s="128"/>
      <c r="Q265" s="128"/>
      <c r="R265" s="128"/>
      <c r="S265" s="128"/>
      <c r="T265" s="128" t="s">
        <v>5853</v>
      </c>
      <c r="U265" s="128">
        <v>1964</v>
      </c>
      <c r="V265" s="128">
        <v>0.47</v>
      </c>
      <c r="W265" s="128" t="s">
        <v>5622</v>
      </c>
      <c r="X265" s="128"/>
      <c r="Y265" s="128"/>
      <c r="Z265" s="128"/>
      <c r="AA265" s="128"/>
    </row>
    <row r="266" spans="1:27" s="288" customFormat="1">
      <c r="A266" s="713"/>
      <c r="B266" s="131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33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 t="s">
        <v>5854</v>
      </c>
      <c r="Y266" s="128"/>
      <c r="Z266" s="128"/>
      <c r="AA266" s="128"/>
    </row>
    <row r="267" spans="1:27" s="288" customFormat="1">
      <c r="A267" s="713"/>
      <c r="B267" s="131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33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 t="s">
        <v>5855</v>
      </c>
      <c r="Y267" s="128">
        <v>1952</v>
      </c>
      <c r="Z267" s="128"/>
      <c r="AA267" s="128" t="s">
        <v>5813</v>
      </c>
    </row>
    <row r="268" spans="1:27" s="288" customFormat="1">
      <c r="A268" s="713"/>
      <c r="B268" s="131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  <c r="M268" s="133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 t="s">
        <v>5856</v>
      </c>
      <c r="Y268" s="128">
        <v>1959</v>
      </c>
      <c r="Z268" s="128">
        <v>0.1</v>
      </c>
      <c r="AA268" s="128" t="s">
        <v>5857</v>
      </c>
    </row>
    <row r="269" spans="1:27" s="288" customFormat="1">
      <c r="A269" s="713"/>
      <c r="B269" s="131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33"/>
      <c r="N269" s="128"/>
      <c r="O269" s="128"/>
      <c r="P269" s="128"/>
      <c r="Q269" s="128"/>
      <c r="R269" s="128"/>
      <c r="S269" s="128"/>
      <c r="T269" s="128"/>
      <c r="U269" s="128"/>
      <c r="V269" s="128"/>
      <c r="W269" s="128"/>
      <c r="X269" s="128" t="s">
        <v>5858</v>
      </c>
      <c r="Y269" s="128">
        <v>1959</v>
      </c>
      <c r="Z269" s="128">
        <v>0.18</v>
      </c>
      <c r="AA269" s="128" t="s">
        <v>5857</v>
      </c>
    </row>
    <row r="270" spans="1:27" s="288" customFormat="1">
      <c r="A270" s="713"/>
      <c r="B270" s="131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33"/>
      <c r="N270" s="128"/>
      <c r="O270" s="128"/>
      <c r="P270" s="128"/>
      <c r="Q270" s="128"/>
      <c r="R270" s="128"/>
      <c r="S270" s="128"/>
      <c r="T270" s="128"/>
      <c r="U270" s="128"/>
      <c r="V270" s="128"/>
      <c r="W270" s="128"/>
      <c r="X270" s="128" t="s">
        <v>5859</v>
      </c>
      <c r="Y270" s="128">
        <v>1959</v>
      </c>
      <c r="Z270" s="128">
        <v>0.25</v>
      </c>
      <c r="AA270" s="128" t="s">
        <v>5818</v>
      </c>
    </row>
    <row r="271" spans="1:27" s="288" customFormat="1">
      <c r="A271" s="713"/>
      <c r="B271" s="131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33"/>
      <c r="N271" s="128"/>
      <c r="O271" s="128"/>
      <c r="P271" s="128"/>
      <c r="Q271" s="128"/>
      <c r="R271" s="128"/>
      <c r="S271" s="128"/>
      <c r="T271" s="128"/>
      <c r="U271" s="128"/>
      <c r="V271" s="128"/>
      <c r="W271" s="128"/>
      <c r="X271" s="128" t="s">
        <v>5860</v>
      </c>
      <c r="Y271" s="128">
        <v>2006</v>
      </c>
      <c r="Z271" s="128">
        <v>0.1</v>
      </c>
      <c r="AA271" s="128" t="s">
        <v>5861</v>
      </c>
    </row>
    <row r="272" spans="1:27" s="288" customFormat="1">
      <c r="A272" s="713"/>
      <c r="B272" s="131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  <c r="M272" s="133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  <c r="X272" s="128" t="s">
        <v>5862</v>
      </c>
      <c r="Y272" s="128"/>
      <c r="Z272" s="128"/>
      <c r="AA272" s="128"/>
    </row>
    <row r="273" spans="1:27" s="288" customFormat="1">
      <c r="A273" s="712"/>
      <c r="B273" s="131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33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128"/>
      <c r="Z273" s="128"/>
      <c r="AA273" s="128"/>
    </row>
    <row r="274" spans="1:27" s="288" customFormat="1">
      <c r="A274" s="711">
        <v>38</v>
      </c>
      <c r="B274" s="131" t="s">
        <v>5776</v>
      </c>
      <c r="C274" s="128" t="s">
        <v>5863</v>
      </c>
      <c r="D274" s="128" t="s">
        <v>5491</v>
      </c>
      <c r="E274" s="128" t="s">
        <v>5833</v>
      </c>
      <c r="F274" s="128"/>
      <c r="G274" s="128"/>
      <c r="H274" s="128"/>
      <c r="I274" s="128"/>
      <c r="J274" s="128"/>
      <c r="K274" s="128"/>
      <c r="L274" s="128"/>
      <c r="M274" s="133"/>
      <c r="N274" s="128"/>
      <c r="O274" s="128"/>
      <c r="P274" s="128"/>
      <c r="Q274" s="128"/>
      <c r="R274" s="128"/>
      <c r="S274" s="128"/>
      <c r="T274" s="128"/>
      <c r="U274" s="128"/>
      <c r="V274" s="128"/>
      <c r="W274" s="128"/>
      <c r="X274" s="128"/>
      <c r="Y274" s="128"/>
      <c r="Z274" s="128"/>
      <c r="AA274" s="128"/>
    </row>
    <row r="275" spans="1:27" s="288" customFormat="1">
      <c r="A275" s="713"/>
      <c r="B275" s="131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33"/>
      <c r="N275" s="128"/>
      <c r="O275" s="128"/>
      <c r="P275" s="128"/>
      <c r="Q275" s="128"/>
      <c r="R275" s="128"/>
      <c r="S275" s="128"/>
      <c r="T275" s="128" t="s">
        <v>5864</v>
      </c>
      <c r="U275" s="128">
        <v>1955</v>
      </c>
      <c r="V275" s="128">
        <v>0.17</v>
      </c>
      <c r="W275" s="128" t="s">
        <v>5865</v>
      </c>
      <c r="X275" s="128"/>
      <c r="Y275" s="128"/>
      <c r="Z275" s="128"/>
      <c r="AA275" s="128"/>
    </row>
    <row r="276" spans="1:27" s="288" customFormat="1">
      <c r="A276" s="713"/>
      <c r="B276" s="131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  <c r="M276" s="133"/>
      <c r="N276" s="128"/>
      <c r="O276" s="128"/>
      <c r="P276" s="128"/>
      <c r="Q276" s="128"/>
      <c r="R276" s="128"/>
      <c r="S276" s="128"/>
      <c r="T276" s="128"/>
      <c r="U276" s="128"/>
      <c r="V276" s="128"/>
      <c r="W276" s="128"/>
      <c r="X276" s="128" t="s">
        <v>5866</v>
      </c>
      <c r="Y276" s="128"/>
      <c r="Z276" s="128"/>
      <c r="AA276" s="128"/>
    </row>
    <row r="277" spans="1:27" s="288" customFormat="1">
      <c r="A277" s="713"/>
      <c r="B277" s="131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33"/>
      <c r="N277" s="128"/>
      <c r="O277" s="128"/>
      <c r="P277" s="128"/>
      <c r="Q277" s="128"/>
      <c r="R277" s="128"/>
      <c r="S277" s="128"/>
      <c r="T277" s="128"/>
      <c r="U277" s="128"/>
      <c r="V277" s="128"/>
      <c r="W277" s="128"/>
      <c r="X277" s="128" t="s">
        <v>5867</v>
      </c>
      <c r="Y277" s="128">
        <v>1953</v>
      </c>
      <c r="Z277" s="128">
        <v>0.16</v>
      </c>
      <c r="AA277" s="128" t="s">
        <v>5868</v>
      </c>
    </row>
    <row r="278" spans="1:27" s="288" customFormat="1">
      <c r="A278" s="713"/>
      <c r="B278" s="131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  <c r="M278" s="133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28" t="s">
        <v>5869</v>
      </c>
      <c r="Y278" s="128">
        <v>1956</v>
      </c>
      <c r="Z278" s="128"/>
      <c r="AA278" s="128" t="s">
        <v>5868</v>
      </c>
    </row>
    <row r="279" spans="1:27" s="288" customFormat="1">
      <c r="A279" s="713"/>
      <c r="B279" s="131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33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 t="s">
        <v>5870</v>
      </c>
      <c r="Y279" s="128">
        <v>1954</v>
      </c>
      <c r="Z279" s="128">
        <v>0.27</v>
      </c>
      <c r="AA279" s="128" t="s">
        <v>5813</v>
      </c>
    </row>
    <row r="280" spans="1:27" s="288" customFormat="1">
      <c r="A280" s="713"/>
      <c r="B280" s="131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28" t="s">
        <v>5871</v>
      </c>
      <c r="Y280" s="128"/>
      <c r="Z280" s="128"/>
      <c r="AA280" s="128"/>
    </row>
    <row r="281" spans="1:27" s="288" customFormat="1">
      <c r="A281" s="713"/>
      <c r="B281" s="131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133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 t="s">
        <v>5872</v>
      </c>
      <c r="Y281" s="128"/>
      <c r="Z281" s="128"/>
      <c r="AA281" s="128"/>
    </row>
    <row r="282" spans="1:27" s="288" customFormat="1">
      <c r="A282" s="713"/>
      <c r="B282" s="131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  <c r="M282" s="133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28" t="s">
        <v>5873</v>
      </c>
      <c r="Y282" s="128"/>
      <c r="Z282" s="128"/>
      <c r="AA282" s="128"/>
    </row>
    <row r="283" spans="1:27" s="288" customFormat="1">
      <c r="A283" s="712"/>
      <c r="B283" s="131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33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  <c r="AA283" s="128"/>
    </row>
    <row r="284" spans="1:27" s="288" customFormat="1">
      <c r="A284" s="711">
        <v>39</v>
      </c>
      <c r="B284" s="131" t="s">
        <v>5752</v>
      </c>
      <c r="C284" s="128" t="s">
        <v>5874</v>
      </c>
      <c r="D284" s="128" t="s">
        <v>5491</v>
      </c>
      <c r="E284" s="128" t="s">
        <v>5833</v>
      </c>
      <c r="F284" s="128"/>
      <c r="G284" s="128"/>
      <c r="H284" s="128"/>
      <c r="I284" s="128"/>
      <c r="J284" s="128"/>
      <c r="K284" s="128"/>
      <c r="L284" s="128"/>
      <c r="M284" s="133"/>
      <c r="N284" s="128"/>
      <c r="O284" s="128"/>
      <c r="P284" s="128"/>
      <c r="Q284" s="128"/>
      <c r="R284" s="128"/>
      <c r="S284" s="128"/>
      <c r="T284" s="136" t="s">
        <v>5875</v>
      </c>
      <c r="U284" s="128"/>
      <c r="V284" s="128"/>
      <c r="W284" s="128"/>
      <c r="X284" s="136" t="s">
        <v>5875</v>
      </c>
      <c r="Y284" s="128"/>
      <c r="Z284" s="128"/>
      <c r="AA284" s="128"/>
    </row>
    <row r="285" spans="1:27" s="288" customFormat="1">
      <c r="A285" s="713"/>
      <c r="B285" s="131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  <c r="M285" s="133"/>
      <c r="N285" s="128"/>
      <c r="O285" s="128"/>
      <c r="P285" s="128"/>
      <c r="Q285" s="128"/>
      <c r="R285" s="128"/>
      <c r="S285" s="128"/>
      <c r="T285" s="128" t="s">
        <v>5876</v>
      </c>
      <c r="U285" s="128">
        <v>1959</v>
      </c>
      <c r="V285" s="128">
        <v>0.28000000000000003</v>
      </c>
      <c r="W285" s="128" t="s">
        <v>5877</v>
      </c>
      <c r="X285" s="128"/>
      <c r="Y285" s="128"/>
      <c r="Z285" s="128"/>
      <c r="AA285" s="128"/>
    </row>
    <row r="286" spans="1:27" s="288" customFormat="1">
      <c r="A286" s="713"/>
      <c r="B286" s="131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33"/>
      <c r="N286" s="128"/>
      <c r="O286" s="128"/>
      <c r="P286" s="128"/>
      <c r="Q286" s="128"/>
      <c r="R286" s="128"/>
      <c r="S286" s="128"/>
      <c r="T286" s="128" t="s">
        <v>5878</v>
      </c>
      <c r="U286" s="128">
        <v>1959</v>
      </c>
      <c r="V286" s="128">
        <v>0.06</v>
      </c>
      <c r="W286" s="128" t="s">
        <v>5879</v>
      </c>
      <c r="X286" s="128"/>
      <c r="Y286" s="128"/>
      <c r="Z286" s="128"/>
      <c r="AA286" s="128"/>
    </row>
    <row r="287" spans="1:27" s="288" customFormat="1">
      <c r="A287" s="713"/>
      <c r="B287" s="131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  <c r="M287" s="133"/>
      <c r="N287" s="128"/>
      <c r="O287" s="128"/>
      <c r="P287" s="128"/>
      <c r="Q287" s="128"/>
      <c r="R287" s="128"/>
      <c r="S287" s="128"/>
      <c r="T287" s="128"/>
      <c r="U287" s="128"/>
      <c r="V287" s="128"/>
      <c r="W287" s="128"/>
      <c r="X287" s="128" t="s">
        <v>5880</v>
      </c>
      <c r="Y287" s="128"/>
      <c r="Z287" s="128"/>
      <c r="AA287" s="128"/>
    </row>
    <row r="288" spans="1:27" s="288" customFormat="1">
      <c r="A288" s="713"/>
      <c r="B288" s="131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33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 t="s">
        <v>5881</v>
      </c>
      <c r="Y288" s="128">
        <v>1956</v>
      </c>
      <c r="Z288" s="128">
        <v>0.1</v>
      </c>
      <c r="AA288" s="128" t="s">
        <v>5882</v>
      </c>
    </row>
    <row r="289" spans="1:27" s="288" customFormat="1">
      <c r="A289" s="713"/>
      <c r="B289" s="131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33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  <c r="X289" s="128" t="s">
        <v>5883</v>
      </c>
      <c r="Y289" s="128">
        <v>1956</v>
      </c>
      <c r="Z289" s="128">
        <v>0.03</v>
      </c>
      <c r="AA289" s="128" t="s">
        <v>5882</v>
      </c>
    </row>
    <row r="290" spans="1:27" s="288" customFormat="1">
      <c r="A290" s="713"/>
      <c r="B290" s="131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33"/>
      <c r="N290" s="128"/>
      <c r="O290" s="128"/>
      <c r="P290" s="128"/>
      <c r="Q290" s="128"/>
      <c r="R290" s="128"/>
      <c r="S290" s="128"/>
      <c r="T290" s="128"/>
      <c r="U290" s="128"/>
      <c r="V290" s="128"/>
      <c r="W290" s="128"/>
      <c r="X290" s="128" t="s">
        <v>5884</v>
      </c>
      <c r="Y290" s="128">
        <v>1956</v>
      </c>
      <c r="Z290" s="128">
        <v>0.12</v>
      </c>
      <c r="AA290" s="128" t="s">
        <v>5882</v>
      </c>
    </row>
    <row r="291" spans="1:27" s="288" customFormat="1">
      <c r="A291" s="713"/>
      <c r="B291" s="131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33"/>
      <c r="N291" s="128"/>
      <c r="O291" s="128"/>
      <c r="P291" s="128"/>
      <c r="Q291" s="128"/>
      <c r="R291" s="128"/>
      <c r="S291" s="128"/>
      <c r="T291" s="128"/>
      <c r="U291" s="128"/>
      <c r="V291" s="128"/>
      <c r="W291" s="128"/>
      <c r="X291" s="128" t="s">
        <v>5867</v>
      </c>
      <c r="Y291" s="128">
        <v>1956</v>
      </c>
      <c r="Z291" s="128">
        <v>0.22</v>
      </c>
      <c r="AA291" s="128" t="s">
        <v>5885</v>
      </c>
    </row>
    <row r="292" spans="1:27" s="288" customFormat="1">
      <c r="A292" s="713"/>
      <c r="B292" s="131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33"/>
      <c r="N292" s="128"/>
      <c r="O292" s="128"/>
      <c r="P292" s="128"/>
      <c r="Q292" s="128"/>
      <c r="R292" s="128"/>
      <c r="S292" s="128"/>
      <c r="T292" s="128"/>
      <c r="U292" s="128"/>
      <c r="V292" s="128"/>
      <c r="W292" s="128"/>
      <c r="X292" s="128" t="s">
        <v>5886</v>
      </c>
      <c r="Y292" s="128">
        <v>2005</v>
      </c>
      <c r="Z292" s="128">
        <v>0.1</v>
      </c>
      <c r="AA292" s="128" t="s">
        <v>5887</v>
      </c>
    </row>
    <row r="293" spans="1:27" s="288" customFormat="1">
      <c r="A293" s="713"/>
      <c r="B293" s="131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  <c r="M293" s="133"/>
      <c r="N293" s="128"/>
      <c r="O293" s="128"/>
      <c r="P293" s="128"/>
      <c r="Q293" s="128"/>
      <c r="R293" s="128"/>
      <c r="S293" s="128"/>
      <c r="T293" s="128"/>
      <c r="U293" s="128"/>
      <c r="V293" s="128"/>
      <c r="W293" s="128"/>
      <c r="X293" s="128" t="s">
        <v>5888</v>
      </c>
      <c r="Y293" s="128">
        <v>1958</v>
      </c>
      <c r="Z293" s="128">
        <v>0.24</v>
      </c>
      <c r="AA293" s="128" t="s">
        <v>5889</v>
      </c>
    </row>
    <row r="294" spans="1:27" s="288" customFormat="1">
      <c r="A294" s="712"/>
      <c r="B294" s="131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33"/>
      <c r="N294" s="128"/>
      <c r="O294" s="128"/>
      <c r="P294" s="128"/>
      <c r="Q294" s="128"/>
      <c r="R294" s="128"/>
      <c r="S294" s="128"/>
      <c r="T294" s="128"/>
      <c r="U294" s="128"/>
      <c r="V294" s="128"/>
      <c r="W294" s="128"/>
      <c r="X294" s="128" t="s">
        <v>5890</v>
      </c>
      <c r="Y294" s="128">
        <v>1966</v>
      </c>
      <c r="Z294" s="128">
        <v>0.06</v>
      </c>
      <c r="AA294" s="128" t="s">
        <v>5889</v>
      </c>
    </row>
    <row r="295" spans="1:27" s="288" customFormat="1">
      <c r="A295" s="711">
        <v>40</v>
      </c>
      <c r="B295" s="131" t="s">
        <v>5804</v>
      </c>
      <c r="C295" s="128" t="s">
        <v>5891</v>
      </c>
      <c r="D295" s="128" t="s">
        <v>5491</v>
      </c>
      <c r="E295" s="128" t="s">
        <v>5833</v>
      </c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  <c r="T295" s="128" t="s">
        <v>5892</v>
      </c>
      <c r="U295" s="128"/>
      <c r="V295" s="128"/>
      <c r="W295" s="128"/>
      <c r="X295" s="128" t="s">
        <v>5892</v>
      </c>
      <c r="Y295" s="128"/>
      <c r="Z295" s="128"/>
      <c r="AA295" s="128"/>
    </row>
    <row r="296" spans="1:27" s="288" customFormat="1">
      <c r="A296" s="713"/>
      <c r="B296" s="131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8"/>
      <c r="T296" s="128" t="s">
        <v>5893</v>
      </c>
      <c r="U296" s="128">
        <v>1959</v>
      </c>
      <c r="V296" s="128">
        <v>0.3</v>
      </c>
      <c r="W296" s="128" t="s">
        <v>5894</v>
      </c>
      <c r="X296" s="128"/>
      <c r="Y296" s="128"/>
      <c r="Z296" s="128"/>
      <c r="AA296" s="128"/>
    </row>
    <row r="297" spans="1:27" s="288" customFormat="1">
      <c r="A297" s="713"/>
      <c r="B297" s="131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8" t="s">
        <v>5895</v>
      </c>
      <c r="Y297" s="128"/>
      <c r="Z297" s="128"/>
      <c r="AA297" s="128"/>
    </row>
    <row r="298" spans="1:27" s="288" customFormat="1">
      <c r="A298" s="713"/>
      <c r="B298" s="131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  <c r="X298" s="128" t="s">
        <v>5896</v>
      </c>
      <c r="Y298" s="128">
        <v>1959</v>
      </c>
      <c r="Z298" s="128">
        <v>0.04</v>
      </c>
      <c r="AA298" s="128" t="s">
        <v>5670</v>
      </c>
    </row>
    <row r="299" spans="1:27" s="288" customFormat="1">
      <c r="A299" s="713"/>
      <c r="B299" s="131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  <c r="W299" s="128"/>
      <c r="X299" s="128" t="s">
        <v>5897</v>
      </c>
      <c r="Y299" s="128">
        <v>1959</v>
      </c>
      <c r="Z299" s="128" t="s">
        <v>5898</v>
      </c>
      <c r="AA299" s="128" t="s">
        <v>5670</v>
      </c>
    </row>
    <row r="300" spans="1:27" s="288" customFormat="1" ht="24">
      <c r="A300" s="713"/>
      <c r="B300" s="131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  <c r="W300" s="128"/>
      <c r="X300" s="128" t="s">
        <v>5899</v>
      </c>
      <c r="Y300" s="128">
        <v>1960</v>
      </c>
      <c r="Z300" s="128">
        <v>0.05</v>
      </c>
      <c r="AA300" s="128" t="s">
        <v>5670</v>
      </c>
    </row>
    <row r="301" spans="1:27" s="288" customFormat="1">
      <c r="A301" s="713"/>
      <c r="B301" s="131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33"/>
      <c r="N301" s="128"/>
      <c r="O301" s="128"/>
      <c r="P301" s="128"/>
      <c r="Q301" s="128"/>
      <c r="R301" s="128"/>
      <c r="S301" s="128"/>
      <c r="T301" s="128"/>
      <c r="U301" s="128"/>
      <c r="V301" s="128"/>
      <c r="W301" s="128"/>
      <c r="X301" s="128" t="s">
        <v>5900</v>
      </c>
      <c r="Y301" s="128">
        <v>1959</v>
      </c>
      <c r="Z301" s="128">
        <v>0.08</v>
      </c>
      <c r="AA301" s="128" t="s">
        <v>5901</v>
      </c>
    </row>
    <row r="302" spans="1:27" s="288" customFormat="1">
      <c r="A302" s="713"/>
      <c r="B302" s="131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33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  <c r="X302" s="128" t="s">
        <v>5902</v>
      </c>
      <c r="Y302" s="128">
        <v>1959</v>
      </c>
      <c r="Z302" s="128">
        <v>0.12</v>
      </c>
      <c r="AA302" s="128" t="s">
        <v>5903</v>
      </c>
    </row>
    <row r="303" spans="1:27" s="288" customFormat="1">
      <c r="A303" s="713"/>
      <c r="B303" s="131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  <c r="M303" s="133"/>
      <c r="N303" s="128"/>
      <c r="O303" s="128"/>
      <c r="P303" s="128"/>
      <c r="Q303" s="128"/>
      <c r="R303" s="128"/>
      <c r="S303" s="128"/>
      <c r="T303" s="128"/>
      <c r="U303" s="128"/>
      <c r="V303" s="128"/>
      <c r="W303" s="136"/>
      <c r="X303" s="128" t="s">
        <v>5904</v>
      </c>
      <c r="Y303" s="128">
        <v>1961</v>
      </c>
      <c r="Z303" s="128">
        <v>0.1</v>
      </c>
      <c r="AA303" s="136" t="s">
        <v>5905</v>
      </c>
    </row>
    <row r="304" spans="1:27" s="288" customFormat="1">
      <c r="A304" s="712"/>
      <c r="B304" s="131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33"/>
      <c r="N304" s="128"/>
      <c r="O304" s="128"/>
      <c r="P304" s="128"/>
      <c r="Q304" s="128"/>
      <c r="R304" s="128"/>
      <c r="S304" s="128"/>
      <c r="T304" s="128"/>
      <c r="U304" s="128"/>
      <c r="V304" s="136"/>
      <c r="W304" s="128"/>
      <c r="X304" s="128"/>
      <c r="Y304" s="128"/>
      <c r="Z304" s="136"/>
      <c r="AA304" s="128"/>
    </row>
    <row r="305" spans="1:27" s="288" customFormat="1">
      <c r="A305" s="711">
        <v>41</v>
      </c>
      <c r="B305" s="131" t="s">
        <v>5752</v>
      </c>
      <c r="C305" s="128" t="s">
        <v>5906</v>
      </c>
      <c r="D305" s="128" t="s">
        <v>5491</v>
      </c>
      <c r="E305" s="128" t="s">
        <v>5778</v>
      </c>
      <c r="F305" s="128"/>
      <c r="G305" s="128"/>
      <c r="H305" s="128"/>
      <c r="I305" s="128"/>
      <c r="J305" s="128"/>
      <c r="K305" s="128"/>
      <c r="L305" s="128"/>
      <c r="M305" s="133" t="s">
        <v>5906</v>
      </c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  <c r="AA305" s="128"/>
    </row>
    <row r="306" spans="1:27" s="288" customFormat="1">
      <c r="A306" s="713"/>
      <c r="B306" s="131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33" t="s">
        <v>5907</v>
      </c>
      <c r="N306" s="128">
        <v>2007</v>
      </c>
      <c r="O306" s="128">
        <v>0.42</v>
      </c>
      <c r="P306" s="128" t="s">
        <v>5908</v>
      </c>
      <c r="Q306" s="128">
        <v>12</v>
      </c>
      <c r="R306" s="128"/>
      <c r="S306" s="128"/>
      <c r="T306" s="128" t="s">
        <v>5909</v>
      </c>
      <c r="U306" s="128">
        <v>1981</v>
      </c>
      <c r="V306" s="128">
        <v>0.47</v>
      </c>
      <c r="W306" s="128" t="s">
        <v>5910</v>
      </c>
      <c r="X306" s="128"/>
      <c r="Y306" s="128"/>
      <c r="Z306" s="128"/>
      <c r="AA306" s="128"/>
    </row>
    <row r="307" spans="1:27" s="288" customFormat="1">
      <c r="A307" s="713"/>
      <c r="B307" s="131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 t="s">
        <v>5911</v>
      </c>
      <c r="Q307" s="128"/>
      <c r="R307" s="128"/>
      <c r="S307" s="128"/>
      <c r="T307" s="128"/>
      <c r="U307" s="128"/>
      <c r="V307" s="128"/>
      <c r="W307" s="128"/>
      <c r="X307" s="128" t="s">
        <v>5912</v>
      </c>
      <c r="Y307" s="128"/>
      <c r="Z307" s="128"/>
      <c r="AA307" s="128"/>
    </row>
    <row r="308" spans="1:27" s="288" customFormat="1">
      <c r="A308" s="713"/>
      <c r="B308" s="131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33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 t="s">
        <v>5913</v>
      </c>
      <c r="Y308" s="128">
        <v>1959</v>
      </c>
      <c r="Z308" s="128">
        <v>0.14000000000000001</v>
      </c>
      <c r="AA308" s="128" t="s">
        <v>5914</v>
      </c>
    </row>
    <row r="309" spans="1:27" s="288" customFormat="1">
      <c r="A309" s="713"/>
      <c r="B309" s="131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33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28" t="s">
        <v>5915</v>
      </c>
      <c r="Y309" s="128">
        <v>1959</v>
      </c>
      <c r="Z309" s="128">
        <v>0.1</v>
      </c>
      <c r="AA309" s="128" t="s">
        <v>5818</v>
      </c>
    </row>
    <row r="310" spans="1:27" s="288" customFormat="1">
      <c r="A310" s="713"/>
      <c r="B310" s="131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33"/>
      <c r="N310" s="128"/>
      <c r="O310" s="128"/>
      <c r="P310" s="128"/>
      <c r="Q310" s="128"/>
      <c r="R310" s="128"/>
      <c r="S310" s="128"/>
      <c r="T310" s="128"/>
      <c r="U310" s="128"/>
      <c r="V310" s="128"/>
      <c r="W310" s="128"/>
      <c r="X310" s="128" t="s">
        <v>5916</v>
      </c>
      <c r="Y310" s="128">
        <v>1959</v>
      </c>
      <c r="Z310" s="128">
        <v>7.0000000000000007E-2</v>
      </c>
      <c r="AA310" s="128" t="s">
        <v>5917</v>
      </c>
    </row>
    <row r="311" spans="1:27" s="288" customFormat="1">
      <c r="A311" s="713"/>
      <c r="B311" s="131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33"/>
      <c r="N311" s="128"/>
      <c r="O311" s="128"/>
      <c r="P311" s="128"/>
      <c r="Q311" s="128"/>
      <c r="R311" s="128"/>
      <c r="S311" s="128"/>
      <c r="T311" s="128"/>
      <c r="U311" s="128"/>
      <c r="V311" s="128"/>
      <c r="W311" s="128"/>
      <c r="X311" s="128" t="s">
        <v>5918</v>
      </c>
      <c r="Y311" s="128">
        <v>1959</v>
      </c>
      <c r="Z311" s="128">
        <v>0.09</v>
      </c>
      <c r="AA311" s="128" t="s">
        <v>5820</v>
      </c>
    </row>
    <row r="312" spans="1:27" s="288" customFormat="1">
      <c r="A312" s="713"/>
      <c r="B312" s="131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33"/>
      <c r="N312" s="128"/>
      <c r="O312" s="128"/>
      <c r="P312" s="128"/>
      <c r="Q312" s="128"/>
      <c r="R312" s="128"/>
      <c r="S312" s="128"/>
      <c r="T312" s="128"/>
      <c r="U312" s="128"/>
      <c r="V312" s="128"/>
      <c r="W312" s="128"/>
      <c r="X312" s="128" t="s">
        <v>5919</v>
      </c>
      <c r="Y312" s="128">
        <v>2000</v>
      </c>
      <c r="Z312" s="128">
        <v>0.2</v>
      </c>
      <c r="AA312" s="128" t="s">
        <v>5920</v>
      </c>
    </row>
    <row r="313" spans="1:27" s="288" customFormat="1">
      <c r="A313" s="712"/>
      <c r="B313" s="131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33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8"/>
      <c r="Z313" s="128"/>
      <c r="AA313" s="128"/>
    </row>
    <row r="314" spans="1:27" s="288" customFormat="1">
      <c r="A314" s="711">
        <v>42</v>
      </c>
      <c r="B314" s="131" t="s">
        <v>5921</v>
      </c>
      <c r="C314" s="128" t="s">
        <v>5922</v>
      </c>
      <c r="D314" s="128" t="s">
        <v>5491</v>
      </c>
      <c r="E314" s="128" t="s">
        <v>5778</v>
      </c>
      <c r="F314" s="128"/>
      <c r="G314" s="128"/>
      <c r="H314" s="128"/>
      <c r="I314" s="128"/>
      <c r="J314" s="128"/>
      <c r="K314" s="128"/>
      <c r="L314" s="128"/>
      <c r="M314" s="133"/>
      <c r="N314" s="128"/>
      <c r="O314" s="128"/>
      <c r="P314" s="128"/>
      <c r="Q314" s="128"/>
      <c r="R314" s="128"/>
      <c r="S314" s="128"/>
      <c r="T314" s="128"/>
      <c r="U314" s="128"/>
      <c r="V314" s="128"/>
      <c r="W314" s="128"/>
      <c r="X314" s="128"/>
      <c r="Y314" s="128"/>
      <c r="Z314" s="128"/>
      <c r="AA314" s="128"/>
    </row>
    <row r="315" spans="1:27" s="288" customFormat="1">
      <c r="A315" s="713"/>
      <c r="B315" s="131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  <c r="M315" s="133"/>
      <c r="N315" s="128"/>
      <c r="O315" s="128"/>
      <c r="P315" s="128"/>
      <c r="Q315" s="128"/>
      <c r="R315" s="128"/>
      <c r="S315" s="128"/>
      <c r="T315" s="128" t="s">
        <v>5923</v>
      </c>
      <c r="U315" s="128">
        <v>1986</v>
      </c>
      <c r="V315" s="128">
        <v>0.21</v>
      </c>
      <c r="W315" s="128" t="s">
        <v>5924</v>
      </c>
      <c r="X315" s="128"/>
      <c r="Y315" s="128"/>
      <c r="Z315" s="128"/>
      <c r="AA315" s="128"/>
    </row>
    <row r="316" spans="1:27" s="288" customFormat="1">
      <c r="A316" s="713"/>
      <c r="B316" s="131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33"/>
      <c r="N316" s="128"/>
      <c r="O316" s="128"/>
      <c r="P316" s="128"/>
      <c r="Q316" s="128"/>
      <c r="R316" s="128"/>
      <c r="S316" s="128"/>
      <c r="T316" s="128"/>
      <c r="U316" s="128"/>
      <c r="V316" s="128"/>
      <c r="W316" s="128"/>
      <c r="X316" s="128" t="s">
        <v>5925</v>
      </c>
      <c r="Y316" s="128"/>
      <c r="Z316" s="128"/>
      <c r="AA316" s="128"/>
    </row>
    <row r="317" spans="1:27" s="288" customFormat="1">
      <c r="A317" s="713"/>
      <c r="B317" s="131"/>
      <c r="C317" s="128"/>
      <c r="D317" s="128"/>
      <c r="E317" s="133"/>
      <c r="F317" s="128"/>
      <c r="G317" s="128"/>
      <c r="H317" s="128"/>
      <c r="I317" s="128"/>
      <c r="J317" s="128"/>
      <c r="K317" s="128"/>
      <c r="L317" s="128"/>
      <c r="M317" s="133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  <c r="X317" s="128" t="s">
        <v>5926</v>
      </c>
      <c r="Y317" s="128">
        <v>1962</v>
      </c>
      <c r="Z317" s="128">
        <v>0.09</v>
      </c>
      <c r="AA317" s="128" t="s">
        <v>5927</v>
      </c>
    </row>
    <row r="318" spans="1:27" s="288" customFormat="1">
      <c r="A318" s="713"/>
      <c r="B318" s="131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  <c r="M318" s="133"/>
      <c r="N318" s="128"/>
      <c r="O318" s="128"/>
      <c r="P318" s="128"/>
      <c r="Q318" s="128"/>
      <c r="R318" s="128"/>
      <c r="S318" s="128"/>
      <c r="T318" s="128"/>
      <c r="U318" s="128"/>
      <c r="V318" s="128"/>
      <c r="W318" s="128"/>
      <c r="X318" s="128" t="s">
        <v>5928</v>
      </c>
      <c r="Y318" s="128">
        <v>1992</v>
      </c>
      <c r="Z318" s="128">
        <v>0.13</v>
      </c>
      <c r="AA318" s="128" t="s">
        <v>5929</v>
      </c>
    </row>
    <row r="319" spans="1:27" s="288" customFormat="1" ht="24">
      <c r="A319" s="713"/>
      <c r="B319" s="131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  <c r="M319" s="133"/>
      <c r="N319" s="128"/>
      <c r="O319" s="128"/>
      <c r="P319" s="128"/>
      <c r="Q319" s="128"/>
      <c r="R319" s="128"/>
      <c r="S319" s="128"/>
      <c r="T319" s="128"/>
      <c r="U319" s="128"/>
      <c r="V319" s="128"/>
      <c r="W319" s="128"/>
      <c r="X319" s="128" t="s">
        <v>5930</v>
      </c>
      <c r="Y319" s="128">
        <v>1963</v>
      </c>
      <c r="Z319" s="128">
        <v>0.13</v>
      </c>
      <c r="AA319" s="128" t="s">
        <v>5931</v>
      </c>
    </row>
    <row r="320" spans="1:27" s="288" customFormat="1" ht="24">
      <c r="A320" s="713"/>
      <c r="B320" s="131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33"/>
      <c r="N320" s="128"/>
      <c r="O320" s="128"/>
      <c r="P320" s="128"/>
      <c r="Q320" s="128"/>
      <c r="R320" s="128"/>
      <c r="S320" s="128"/>
      <c r="T320" s="134"/>
      <c r="U320" s="134"/>
      <c r="V320" s="134"/>
      <c r="W320" s="134"/>
      <c r="X320" s="134" t="s">
        <v>5932</v>
      </c>
      <c r="Y320" s="134">
        <v>1963</v>
      </c>
      <c r="Z320" s="134">
        <v>0.13</v>
      </c>
      <c r="AA320" s="134" t="s">
        <v>5933</v>
      </c>
    </row>
    <row r="321" spans="1:27" s="288" customFormat="1">
      <c r="A321" s="713"/>
      <c r="B321" s="131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33"/>
      <c r="N321" s="128"/>
      <c r="O321" s="128"/>
      <c r="P321" s="128"/>
      <c r="Q321" s="128"/>
      <c r="R321" s="128"/>
      <c r="S321" s="128"/>
      <c r="T321" s="134"/>
      <c r="U321" s="134"/>
      <c r="V321" s="134"/>
      <c r="W321" s="134"/>
      <c r="X321" s="134" t="s">
        <v>5934</v>
      </c>
      <c r="Y321" s="134">
        <v>1982</v>
      </c>
      <c r="Z321" s="134">
        <v>0.13</v>
      </c>
      <c r="AA321" s="134" t="s">
        <v>5935</v>
      </c>
    </row>
    <row r="322" spans="1:27" s="288" customFormat="1">
      <c r="A322" s="713"/>
      <c r="B322" s="131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  <c r="M322" s="133"/>
      <c r="N322" s="128"/>
      <c r="O322" s="128"/>
      <c r="P322" s="128"/>
      <c r="Q322" s="128"/>
      <c r="R322" s="128"/>
      <c r="S322" s="128"/>
      <c r="T322" s="134"/>
      <c r="U322" s="134"/>
      <c r="V322" s="134"/>
      <c r="W322" s="134"/>
      <c r="X322" s="134" t="s">
        <v>5936</v>
      </c>
      <c r="Y322" s="134">
        <v>1994</v>
      </c>
      <c r="Z322" s="134">
        <v>0.04</v>
      </c>
      <c r="AA322" s="134" t="s">
        <v>5937</v>
      </c>
    </row>
    <row r="323" spans="1:27" s="288" customFormat="1">
      <c r="A323" s="712"/>
      <c r="B323" s="131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  <c r="M323" s="133"/>
      <c r="N323" s="128"/>
      <c r="O323" s="128"/>
      <c r="P323" s="128"/>
      <c r="Q323" s="128"/>
      <c r="R323" s="128"/>
      <c r="S323" s="128"/>
      <c r="T323" s="134"/>
      <c r="U323" s="134"/>
      <c r="V323" s="134"/>
      <c r="W323" s="134"/>
      <c r="X323" s="134"/>
      <c r="Y323" s="134"/>
      <c r="Z323" s="134"/>
      <c r="AA323" s="134"/>
    </row>
    <row r="324" spans="1:27" s="288" customFormat="1">
      <c r="A324" s="711">
        <v>43</v>
      </c>
      <c r="B324" s="131" t="s">
        <v>5938</v>
      </c>
      <c r="C324" s="128" t="s">
        <v>5939</v>
      </c>
      <c r="D324" s="128" t="s">
        <v>396</v>
      </c>
      <c r="E324" s="128" t="s">
        <v>5833</v>
      </c>
      <c r="F324" s="128"/>
      <c r="G324" s="128"/>
      <c r="H324" s="128"/>
      <c r="I324" s="128"/>
      <c r="J324" s="128"/>
      <c r="K324" s="128"/>
      <c r="L324" s="128"/>
      <c r="M324" s="133"/>
      <c r="N324" s="128"/>
      <c r="O324" s="128"/>
      <c r="P324" s="128"/>
      <c r="Q324" s="128"/>
      <c r="R324" s="128"/>
      <c r="S324" s="128"/>
      <c r="T324" s="134"/>
      <c r="U324" s="134"/>
      <c r="V324" s="134"/>
      <c r="W324" s="134"/>
      <c r="X324" s="134"/>
      <c r="Y324" s="134"/>
      <c r="Z324" s="134"/>
      <c r="AA324" s="134"/>
    </row>
    <row r="325" spans="1:27" s="288" customFormat="1">
      <c r="A325" s="713"/>
      <c r="B325" s="131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  <c r="T325" s="134" t="s">
        <v>5940</v>
      </c>
      <c r="U325" s="134">
        <v>1980</v>
      </c>
      <c r="V325" s="134">
        <v>0.62</v>
      </c>
      <c r="W325" s="134" t="s">
        <v>5941</v>
      </c>
      <c r="X325" s="134"/>
      <c r="Y325" s="134"/>
      <c r="Z325" s="134"/>
      <c r="AA325" s="134"/>
    </row>
    <row r="326" spans="1:27" s="288" customFormat="1">
      <c r="A326" s="713"/>
      <c r="B326" s="131"/>
      <c r="C326" s="133"/>
      <c r="D326" s="133"/>
      <c r="E326" s="133"/>
      <c r="F326" s="128"/>
      <c r="G326" s="128"/>
      <c r="H326" s="128"/>
      <c r="I326" s="128"/>
      <c r="J326" s="128"/>
      <c r="K326" s="128"/>
      <c r="L326" s="128"/>
      <c r="M326" s="133"/>
      <c r="N326" s="128"/>
      <c r="O326" s="128"/>
      <c r="P326" s="128"/>
      <c r="Q326" s="133"/>
      <c r="R326" s="128"/>
      <c r="S326" s="128"/>
      <c r="T326" s="134" t="s">
        <v>5942</v>
      </c>
      <c r="U326" s="134">
        <v>1980</v>
      </c>
      <c r="V326" s="134">
        <v>1.6220000000000001</v>
      </c>
      <c r="W326" s="134" t="s">
        <v>5941</v>
      </c>
      <c r="X326" s="134"/>
      <c r="Y326" s="134"/>
      <c r="Z326" s="134"/>
      <c r="AA326" s="134"/>
    </row>
    <row r="327" spans="1:27" s="288" customFormat="1">
      <c r="A327" s="713"/>
      <c r="B327" s="131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  <c r="M327" s="133"/>
      <c r="N327" s="128"/>
      <c r="O327" s="128"/>
      <c r="P327" s="128"/>
      <c r="Q327" s="133"/>
      <c r="R327" s="128"/>
      <c r="S327" s="128"/>
      <c r="T327" s="134"/>
      <c r="U327" s="134"/>
      <c r="V327" s="134"/>
      <c r="W327" s="134"/>
      <c r="X327" s="134" t="s">
        <v>5943</v>
      </c>
      <c r="Y327" s="134"/>
      <c r="Z327" s="134"/>
      <c r="AA327" s="134"/>
    </row>
    <row r="328" spans="1:27" s="288" customFormat="1">
      <c r="A328" s="713"/>
      <c r="B328" s="131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  <c r="M328" s="133"/>
      <c r="N328" s="128"/>
      <c r="O328" s="128"/>
      <c r="P328" s="128"/>
      <c r="Q328" s="133"/>
      <c r="R328" s="128"/>
      <c r="S328" s="128"/>
      <c r="T328" s="134"/>
      <c r="U328" s="134"/>
      <c r="V328" s="134"/>
      <c r="W328" s="134"/>
      <c r="X328" s="134" t="s">
        <v>5944</v>
      </c>
      <c r="Y328" s="134">
        <v>1990</v>
      </c>
      <c r="Z328" s="134">
        <v>0.13</v>
      </c>
      <c r="AA328" s="134" t="s">
        <v>5945</v>
      </c>
    </row>
    <row r="329" spans="1:27" s="288" customFormat="1" ht="24">
      <c r="A329" s="713"/>
      <c r="B329" s="131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  <c r="M329" s="133"/>
      <c r="N329" s="128"/>
      <c r="O329" s="128"/>
      <c r="P329" s="128"/>
      <c r="Q329" s="133"/>
      <c r="R329" s="128"/>
      <c r="S329" s="128"/>
      <c r="T329" s="134"/>
      <c r="U329" s="134"/>
      <c r="V329" s="134"/>
      <c r="W329" s="134"/>
      <c r="X329" s="134" t="s">
        <v>5946</v>
      </c>
      <c r="Y329" s="134">
        <v>2015</v>
      </c>
      <c r="Z329" s="134">
        <v>0.27</v>
      </c>
      <c r="AA329" s="134" t="s">
        <v>5568</v>
      </c>
    </row>
    <row r="330" spans="1:27" s="288" customFormat="1">
      <c r="A330" s="712"/>
      <c r="B330" s="131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  <c r="M330" s="133"/>
      <c r="N330" s="128"/>
      <c r="O330" s="128"/>
      <c r="P330" s="128"/>
      <c r="Q330" s="128"/>
      <c r="R330" s="128"/>
      <c r="S330" s="128"/>
      <c r="T330" s="134"/>
      <c r="U330" s="134"/>
      <c r="V330" s="134"/>
      <c r="W330" s="134"/>
      <c r="X330" s="134" t="s">
        <v>5947</v>
      </c>
      <c r="Y330" s="134">
        <v>2016</v>
      </c>
      <c r="Z330" s="134">
        <v>0.2</v>
      </c>
      <c r="AA330" s="134" t="s">
        <v>5948</v>
      </c>
    </row>
    <row r="331" spans="1:27" s="288" customFormat="1">
      <c r="A331" s="711">
        <v>44</v>
      </c>
      <c r="B331" s="131" t="s">
        <v>5949</v>
      </c>
      <c r="C331" s="128" t="s">
        <v>5950</v>
      </c>
      <c r="D331" s="128" t="s">
        <v>5491</v>
      </c>
      <c r="E331" s="128" t="s">
        <v>5951</v>
      </c>
      <c r="F331" s="128"/>
      <c r="G331" s="128"/>
      <c r="H331" s="128"/>
      <c r="I331" s="128"/>
      <c r="J331" s="128"/>
      <c r="K331" s="128"/>
      <c r="L331" s="128"/>
      <c r="M331" s="133"/>
      <c r="N331" s="128"/>
      <c r="O331" s="128"/>
      <c r="P331" s="128"/>
      <c r="Q331" s="128"/>
      <c r="R331" s="128"/>
      <c r="S331" s="128"/>
      <c r="T331" s="128"/>
      <c r="U331" s="128"/>
      <c r="V331" s="128"/>
      <c r="W331" s="128"/>
      <c r="X331" s="128"/>
      <c r="Y331" s="128"/>
      <c r="Z331" s="128"/>
      <c r="AA331" s="128"/>
    </row>
    <row r="332" spans="1:27" s="288" customFormat="1">
      <c r="A332" s="713"/>
      <c r="B332" s="131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  <c r="M332" s="144"/>
      <c r="N332" s="128"/>
      <c r="O332" s="128"/>
      <c r="P332" s="133"/>
      <c r="Q332" s="128"/>
      <c r="R332" s="128"/>
      <c r="S332" s="128"/>
      <c r="T332" s="128" t="s">
        <v>5952</v>
      </c>
      <c r="U332" s="128">
        <v>1986</v>
      </c>
      <c r="V332" s="128">
        <v>0.46</v>
      </c>
      <c r="W332" s="128" t="s">
        <v>5765</v>
      </c>
      <c r="X332" s="128"/>
      <c r="Y332" s="128"/>
      <c r="Z332" s="128"/>
      <c r="AA332" s="128"/>
    </row>
    <row r="333" spans="1:27" s="288" customFormat="1">
      <c r="A333" s="713"/>
      <c r="B333" s="131"/>
      <c r="C333" s="128"/>
      <c r="D333" s="128"/>
      <c r="E333" s="135"/>
      <c r="F333" s="128"/>
      <c r="G333" s="128"/>
      <c r="H333" s="128"/>
      <c r="I333" s="128"/>
      <c r="J333" s="128"/>
      <c r="K333" s="128"/>
      <c r="L333" s="128"/>
      <c r="M333" s="133"/>
      <c r="N333" s="151"/>
      <c r="O333" s="128"/>
      <c r="P333" s="128"/>
      <c r="Q333" s="128"/>
      <c r="R333" s="128"/>
      <c r="S333" s="128"/>
      <c r="T333" s="128"/>
      <c r="U333" s="128"/>
      <c r="V333" s="128"/>
      <c r="W333" s="128"/>
      <c r="X333" s="128" t="s">
        <v>5953</v>
      </c>
      <c r="Y333" s="128"/>
      <c r="Z333" s="128"/>
      <c r="AA333" s="128"/>
    </row>
    <row r="334" spans="1:27" s="288" customFormat="1">
      <c r="A334" s="713"/>
      <c r="B334" s="131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  <c r="M334" s="145"/>
      <c r="N334" s="128"/>
      <c r="O334" s="128"/>
      <c r="P334" s="128"/>
      <c r="Q334" s="128"/>
      <c r="R334" s="128"/>
      <c r="S334" s="128"/>
      <c r="T334" s="128"/>
      <c r="U334" s="128"/>
      <c r="V334" s="128"/>
      <c r="W334" s="128"/>
      <c r="X334" s="128" t="s">
        <v>5888</v>
      </c>
      <c r="Y334" s="128">
        <v>1981</v>
      </c>
      <c r="Z334" s="128">
        <v>1.2E-2</v>
      </c>
      <c r="AA334" s="128" t="s">
        <v>5954</v>
      </c>
    </row>
    <row r="335" spans="1:27" s="288" customFormat="1">
      <c r="A335" s="713"/>
      <c r="B335" s="131"/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  <c r="M335" s="133"/>
      <c r="N335" s="128"/>
      <c r="O335" s="128"/>
      <c r="P335" s="128"/>
      <c r="Q335" s="128"/>
      <c r="R335" s="128"/>
      <c r="S335" s="128"/>
      <c r="T335" s="128"/>
      <c r="U335" s="128"/>
      <c r="V335" s="128"/>
      <c r="W335" s="128"/>
      <c r="X335" s="128" t="s">
        <v>5955</v>
      </c>
      <c r="Y335" s="128">
        <v>1986</v>
      </c>
      <c r="Z335" s="128">
        <v>0.08</v>
      </c>
      <c r="AA335" s="128" t="s">
        <v>5956</v>
      </c>
    </row>
    <row r="336" spans="1:27" s="288" customFormat="1">
      <c r="A336" s="713"/>
      <c r="B336" s="131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  <c r="M336" s="133"/>
      <c r="N336" s="128"/>
      <c r="O336" s="128"/>
      <c r="P336" s="128"/>
      <c r="Q336" s="128"/>
      <c r="R336" s="128"/>
      <c r="S336" s="128"/>
      <c r="T336" s="128"/>
      <c r="U336" s="128"/>
      <c r="V336" s="128"/>
      <c r="W336" s="128"/>
      <c r="X336" s="128" t="s">
        <v>5957</v>
      </c>
      <c r="Y336" s="128">
        <v>1986</v>
      </c>
      <c r="Z336" s="128">
        <v>0.16</v>
      </c>
      <c r="AA336" s="128" t="s">
        <v>5956</v>
      </c>
    </row>
    <row r="337" spans="1:27" s="288" customFormat="1">
      <c r="A337" s="713"/>
      <c r="B337" s="131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  <c r="M337" s="133"/>
      <c r="N337" s="128"/>
      <c r="O337" s="128"/>
      <c r="P337" s="128"/>
      <c r="Q337" s="128"/>
      <c r="R337" s="128"/>
      <c r="S337" s="128"/>
      <c r="T337" s="128"/>
      <c r="U337" s="128"/>
      <c r="V337" s="128"/>
      <c r="W337" s="128"/>
      <c r="X337" s="128" t="s">
        <v>5958</v>
      </c>
      <c r="Y337" s="128">
        <v>1986</v>
      </c>
      <c r="Z337" s="128">
        <v>0.03</v>
      </c>
      <c r="AA337" s="128" t="s">
        <v>5959</v>
      </c>
    </row>
    <row r="338" spans="1:27" s="288" customFormat="1">
      <c r="A338" s="713"/>
      <c r="B338" s="131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  <c r="M338" s="133"/>
      <c r="N338" s="128"/>
      <c r="O338" s="128"/>
      <c r="P338" s="128"/>
      <c r="Q338" s="128"/>
      <c r="R338" s="128"/>
      <c r="S338" s="128"/>
      <c r="T338" s="128"/>
      <c r="U338" s="128"/>
      <c r="V338" s="128"/>
      <c r="W338" s="128"/>
      <c r="X338" s="128" t="s">
        <v>5960</v>
      </c>
      <c r="Y338" s="128">
        <v>1986</v>
      </c>
      <c r="Z338" s="128">
        <v>0.05</v>
      </c>
      <c r="AA338" s="128" t="s">
        <v>5961</v>
      </c>
    </row>
    <row r="339" spans="1:27" s="288" customFormat="1">
      <c r="A339" s="712"/>
      <c r="B339" s="131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  <c r="M339" s="133"/>
      <c r="N339" s="128"/>
      <c r="O339" s="128"/>
      <c r="P339" s="128"/>
      <c r="Q339" s="128"/>
      <c r="R339" s="128"/>
      <c r="S339" s="128"/>
      <c r="T339" s="128"/>
      <c r="U339" s="128"/>
      <c r="V339" s="128"/>
      <c r="W339" s="128"/>
      <c r="X339" s="128" t="s">
        <v>5962</v>
      </c>
      <c r="Y339" s="128">
        <v>1988</v>
      </c>
      <c r="Z339" s="128">
        <v>0.11</v>
      </c>
      <c r="AA339" s="128" t="s">
        <v>5963</v>
      </c>
    </row>
    <row r="340" spans="1:27" s="288" customFormat="1">
      <c r="A340" s="711">
        <v>45</v>
      </c>
      <c r="B340" s="131" t="s">
        <v>5949</v>
      </c>
      <c r="C340" s="128" t="s">
        <v>5964</v>
      </c>
      <c r="D340" s="128" t="s">
        <v>5491</v>
      </c>
      <c r="E340" s="128" t="s">
        <v>5754</v>
      </c>
      <c r="F340" s="128"/>
      <c r="G340" s="128"/>
      <c r="H340" s="128"/>
      <c r="I340" s="128"/>
      <c r="J340" s="128"/>
      <c r="K340" s="128"/>
      <c r="L340" s="128"/>
      <c r="M340" s="128" t="s">
        <v>5964</v>
      </c>
      <c r="N340" s="128"/>
      <c r="O340" s="128"/>
      <c r="P340" s="128"/>
      <c r="Q340" s="128"/>
      <c r="R340" s="128"/>
      <c r="S340" s="128"/>
      <c r="T340" s="128"/>
      <c r="U340" s="128"/>
      <c r="V340" s="128"/>
      <c r="W340" s="128"/>
      <c r="X340" s="128"/>
      <c r="Y340" s="128"/>
      <c r="Z340" s="128"/>
      <c r="AA340" s="128"/>
    </row>
    <row r="341" spans="1:27" s="288" customFormat="1">
      <c r="A341" s="713"/>
      <c r="B341" s="131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8"/>
      <c r="T341" s="128" t="s">
        <v>5965</v>
      </c>
      <c r="U341" s="128">
        <v>1986</v>
      </c>
      <c r="V341" s="128">
        <v>0.44</v>
      </c>
      <c r="W341" s="128" t="s">
        <v>5763</v>
      </c>
      <c r="X341" s="128"/>
      <c r="Y341" s="128"/>
      <c r="Z341" s="128"/>
      <c r="AA341" s="128"/>
    </row>
    <row r="342" spans="1:27" s="288" customFormat="1">
      <c r="A342" s="713"/>
      <c r="B342" s="131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 t="s">
        <v>5966</v>
      </c>
      <c r="N342" s="128">
        <v>2007</v>
      </c>
      <c r="O342" s="128">
        <v>7.0000000000000007E-2</v>
      </c>
      <c r="P342" s="128" t="s">
        <v>5967</v>
      </c>
      <c r="Q342" s="128"/>
      <c r="R342" s="128"/>
      <c r="S342" s="128">
        <v>1</v>
      </c>
      <c r="T342" s="128" t="s">
        <v>5968</v>
      </c>
      <c r="U342" s="128">
        <v>1986</v>
      </c>
      <c r="V342" s="128"/>
      <c r="W342" s="128" t="s">
        <v>5763</v>
      </c>
      <c r="X342" s="128"/>
      <c r="Y342" s="128"/>
      <c r="Z342" s="128"/>
      <c r="AA342" s="128"/>
    </row>
    <row r="343" spans="1:27" s="288" customFormat="1">
      <c r="A343" s="713"/>
      <c r="B343" s="131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 t="s">
        <v>5969</v>
      </c>
      <c r="Q343" s="128"/>
      <c r="R343" s="128"/>
      <c r="S343" s="128"/>
      <c r="T343" s="128" t="s">
        <v>5970</v>
      </c>
      <c r="U343" s="128">
        <v>1986</v>
      </c>
      <c r="V343" s="128"/>
      <c r="W343" s="128" t="s">
        <v>5763</v>
      </c>
      <c r="X343" s="128"/>
      <c r="Y343" s="128"/>
      <c r="Z343" s="128"/>
      <c r="AA343" s="128"/>
    </row>
    <row r="344" spans="1:27" s="288" customFormat="1">
      <c r="A344" s="713"/>
      <c r="B344" s="131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  <c r="V344" s="128"/>
      <c r="W344" s="128"/>
      <c r="X344" s="128" t="s">
        <v>5971</v>
      </c>
      <c r="Y344" s="128"/>
      <c r="Z344" s="128"/>
      <c r="AA344" s="128"/>
    </row>
    <row r="345" spans="1:27" s="288" customFormat="1">
      <c r="A345" s="713"/>
      <c r="B345" s="131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8"/>
      <c r="T345" s="128"/>
      <c r="U345" s="128"/>
      <c r="V345" s="128"/>
      <c r="W345" s="128"/>
      <c r="X345" s="128" t="s">
        <v>5972</v>
      </c>
      <c r="Y345" s="128">
        <v>1986</v>
      </c>
      <c r="Z345" s="128">
        <v>0.12</v>
      </c>
      <c r="AA345" s="128" t="s">
        <v>5973</v>
      </c>
    </row>
    <row r="346" spans="1:27" s="288" customFormat="1">
      <c r="A346" s="713"/>
      <c r="B346" s="131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  <c r="M346" s="133"/>
      <c r="N346" s="128"/>
      <c r="O346" s="128"/>
      <c r="P346" s="128"/>
      <c r="Q346" s="128"/>
      <c r="R346" s="128"/>
      <c r="S346" s="128"/>
      <c r="T346" s="128"/>
      <c r="U346" s="128"/>
      <c r="V346" s="128"/>
      <c r="W346" s="128"/>
      <c r="X346" s="128" t="s">
        <v>5974</v>
      </c>
      <c r="Y346" s="128">
        <v>1986</v>
      </c>
      <c r="Z346" s="128">
        <v>0.06</v>
      </c>
      <c r="AA346" s="128" t="s">
        <v>5973</v>
      </c>
    </row>
    <row r="347" spans="1:27" s="288" customFormat="1">
      <c r="A347" s="713"/>
      <c r="B347" s="131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  <c r="M347" s="133"/>
      <c r="N347" s="128"/>
      <c r="O347" s="128"/>
      <c r="P347" s="128"/>
      <c r="Q347" s="128"/>
      <c r="R347" s="128"/>
      <c r="S347" s="128"/>
      <c r="T347" s="128"/>
      <c r="U347" s="128"/>
      <c r="V347" s="128"/>
      <c r="W347" s="128"/>
      <c r="X347" s="128" t="s">
        <v>5975</v>
      </c>
      <c r="Y347" s="128">
        <v>1981</v>
      </c>
      <c r="Z347" s="128">
        <v>0.12</v>
      </c>
      <c r="AA347" s="128" t="s">
        <v>5976</v>
      </c>
    </row>
    <row r="348" spans="1:27" s="288" customFormat="1">
      <c r="A348" s="713"/>
      <c r="B348" s="131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  <c r="M348" s="133"/>
      <c r="N348" s="128"/>
      <c r="O348" s="128"/>
      <c r="P348" s="128"/>
      <c r="Q348" s="128"/>
      <c r="R348" s="128"/>
      <c r="S348" s="128"/>
      <c r="T348" s="128"/>
      <c r="U348" s="128"/>
      <c r="V348" s="128"/>
      <c r="W348" s="136"/>
      <c r="X348" s="128" t="s">
        <v>5977</v>
      </c>
      <c r="Y348" s="128">
        <v>1987</v>
      </c>
      <c r="Z348" s="128">
        <v>0.14000000000000001</v>
      </c>
      <c r="AA348" s="136" t="s">
        <v>5978</v>
      </c>
    </row>
    <row r="349" spans="1:27" s="288" customFormat="1">
      <c r="A349" s="713"/>
      <c r="B349" s="131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  <c r="M349" s="133"/>
      <c r="N349" s="128"/>
      <c r="O349" s="128"/>
      <c r="P349" s="128"/>
      <c r="Q349" s="128"/>
      <c r="R349" s="128"/>
      <c r="S349" s="128"/>
      <c r="T349" s="128"/>
      <c r="U349" s="128"/>
      <c r="V349" s="136"/>
      <c r="W349" s="128"/>
      <c r="X349" s="128" t="s">
        <v>5979</v>
      </c>
      <c r="Y349" s="128">
        <v>1989</v>
      </c>
      <c r="Z349" s="136">
        <v>0.2</v>
      </c>
      <c r="AA349" s="128" t="s">
        <v>5980</v>
      </c>
    </row>
    <row r="350" spans="1:27" s="288" customFormat="1">
      <c r="A350" s="713"/>
      <c r="B350" s="131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  <c r="M350" s="133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  <c r="X350" s="128" t="s">
        <v>5981</v>
      </c>
      <c r="Y350" s="128">
        <v>1989</v>
      </c>
      <c r="Z350" s="128">
        <v>0.13</v>
      </c>
      <c r="AA350" s="128" t="s">
        <v>5978</v>
      </c>
    </row>
    <row r="351" spans="1:27" s="288" customFormat="1">
      <c r="A351" s="713"/>
      <c r="B351" s="131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  <c r="M351" s="133"/>
      <c r="N351" s="128"/>
      <c r="O351" s="128"/>
      <c r="P351" s="128"/>
      <c r="Q351" s="128"/>
      <c r="R351" s="128"/>
      <c r="S351" s="128"/>
      <c r="T351" s="128"/>
      <c r="U351" s="128"/>
      <c r="V351" s="128"/>
      <c r="W351" s="128"/>
      <c r="X351" s="128" t="s">
        <v>5936</v>
      </c>
      <c r="Y351" s="128">
        <v>1989</v>
      </c>
      <c r="Z351" s="128">
        <v>0.24</v>
      </c>
      <c r="AA351" s="128" t="s">
        <v>5982</v>
      </c>
    </row>
    <row r="352" spans="1:27" s="288" customFormat="1">
      <c r="A352" s="713"/>
      <c r="B352" s="131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8"/>
      <c r="T352" s="128"/>
      <c r="U352" s="128"/>
      <c r="V352" s="128"/>
      <c r="W352" s="128"/>
      <c r="X352" s="128" t="s">
        <v>5983</v>
      </c>
      <c r="Y352" s="128">
        <v>1994</v>
      </c>
      <c r="Z352" s="128">
        <v>0.03</v>
      </c>
      <c r="AA352" s="128" t="s">
        <v>5984</v>
      </c>
    </row>
    <row r="353" spans="1:27" s="288" customFormat="1">
      <c r="A353" s="713"/>
      <c r="B353" s="131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  <c r="M353" s="133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  <c r="X353" s="128" t="s">
        <v>5985</v>
      </c>
      <c r="Y353" s="128">
        <v>2003</v>
      </c>
      <c r="Z353" s="128">
        <v>0.09</v>
      </c>
      <c r="AA353" s="128" t="s">
        <v>5986</v>
      </c>
    </row>
    <row r="354" spans="1:27" s="288" customFormat="1">
      <c r="A354" s="712"/>
      <c r="B354" s="131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  <c r="M354" s="133"/>
      <c r="N354" s="128"/>
      <c r="O354" s="128"/>
      <c r="P354" s="128"/>
      <c r="Q354" s="128"/>
      <c r="R354" s="128"/>
      <c r="S354" s="128"/>
      <c r="T354" s="128"/>
      <c r="U354" s="128"/>
      <c r="V354" s="128"/>
      <c r="W354" s="128"/>
      <c r="X354" s="128"/>
      <c r="Y354" s="128"/>
      <c r="Z354" s="128"/>
      <c r="AA354" s="128"/>
    </row>
    <row r="355" spans="1:27" s="288" customFormat="1">
      <c r="A355" s="711">
        <v>46</v>
      </c>
      <c r="B355" s="131" t="s">
        <v>5949</v>
      </c>
      <c r="C355" s="128" t="s">
        <v>5987</v>
      </c>
      <c r="D355" s="128" t="s">
        <v>5988</v>
      </c>
      <c r="E355" s="128" t="s">
        <v>532</v>
      </c>
      <c r="F355" s="128"/>
      <c r="G355" s="128"/>
      <c r="H355" s="128"/>
      <c r="I355" s="128"/>
      <c r="J355" s="128"/>
      <c r="K355" s="128"/>
      <c r="L355" s="128"/>
      <c r="M355" s="133" t="s">
        <v>5987</v>
      </c>
      <c r="N355" s="128">
        <v>2009</v>
      </c>
      <c r="O355" s="128"/>
      <c r="P355" s="128"/>
      <c r="Q355" s="128"/>
      <c r="R355" s="128"/>
      <c r="S355" s="128"/>
      <c r="T355" s="128"/>
      <c r="U355" s="128"/>
      <c r="V355" s="128"/>
      <c r="W355" s="128"/>
      <c r="X355" s="128"/>
      <c r="Y355" s="128"/>
      <c r="Z355" s="128"/>
      <c r="AA355" s="128"/>
    </row>
    <row r="356" spans="1:27" s="288" customFormat="1">
      <c r="A356" s="713"/>
      <c r="B356" s="131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  <c r="M356" s="133" t="s">
        <v>5989</v>
      </c>
      <c r="N356" s="128">
        <v>2009</v>
      </c>
      <c r="O356" s="128"/>
      <c r="P356" s="128" t="s">
        <v>5990</v>
      </c>
      <c r="Q356" s="128"/>
      <c r="R356" s="128"/>
      <c r="S356" s="128"/>
      <c r="T356" s="128" t="s">
        <v>5991</v>
      </c>
      <c r="U356" s="128">
        <v>1988</v>
      </c>
      <c r="V356" s="128">
        <v>0.31</v>
      </c>
      <c r="W356" s="128" t="s">
        <v>5992</v>
      </c>
      <c r="X356" s="128"/>
      <c r="Y356" s="128"/>
      <c r="Z356" s="128"/>
      <c r="AA356" s="128"/>
    </row>
    <row r="357" spans="1:27" s="288" customFormat="1">
      <c r="A357" s="713"/>
      <c r="B357" s="131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  <c r="M357" s="133" t="s">
        <v>5993</v>
      </c>
      <c r="N357" s="128">
        <v>2009</v>
      </c>
      <c r="O357" s="128"/>
      <c r="P357" s="128" t="s">
        <v>5990</v>
      </c>
      <c r="Q357" s="128"/>
      <c r="R357" s="128"/>
      <c r="S357" s="128"/>
      <c r="T357" s="128"/>
      <c r="U357" s="128"/>
      <c r="V357" s="128"/>
      <c r="W357" s="128"/>
      <c r="X357" s="128" t="s">
        <v>5994</v>
      </c>
      <c r="Y357" s="128"/>
      <c r="Z357" s="128"/>
      <c r="AA357" s="128"/>
    </row>
    <row r="358" spans="1:27" s="288" customFormat="1">
      <c r="A358" s="713"/>
      <c r="B358" s="131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33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 t="s">
        <v>5995</v>
      </c>
      <c r="Y358" s="128">
        <v>2007</v>
      </c>
      <c r="Z358" s="128">
        <v>0.03</v>
      </c>
      <c r="AA358" s="128" t="s">
        <v>5996</v>
      </c>
    </row>
    <row r="359" spans="1:27" s="288" customFormat="1">
      <c r="A359" s="713"/>
      <c r="B359" s="131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  <c r="M359" s="133"/>
      <c r="N359" s="128"/>
      <c r="O359" s="128"/>
      <c r="P359" s="128"/>
      <c r="Q359" s="128"/>
      <c r="R359" s="128"/>
      <c r="S359" s="128"/>
      <c r="T359" s="128"/>
      <c r="U359" s="128"/>
      <c r="V359" s="128"/>
      <c r="W359" s="128"/>
      <c r="X359" s="128" t="s">
        <v>5997</v>
      </c>
      <c r="Y359" s="128">
        <v>2005</v>
      </c>
      <c r="Z359" s="128">
        <v>0.03</v>
      </c>
      <c r="AA359" s="128" t="s">
        <v>5996</v>
      </c>
    </row>
    <row r="360" spans="1:27" s="288" customFormat="1">
      <c r="A360" s="712"/>
      <c r="B360" s="131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  <c r="M360" s="133"/>
      <c r="N360" s="128"/>
      <c r="O360" s="128"/>
      <c r="P360" s="128"/>
      <c r="Q360" s="128"/>
      <c r="R360" s="128"/>
      <c r="S360" s="128"/>
      <c r="T360" s="128"/>
      <c r="U360" s="128"/>
      <c r="V360" s="128"/>
      <c r="W360" s="128"/>
      <c r="X360" s="128"/>
      <c r="Y360" s="128"/>
      <c r="Z360" s="128"/>
      <c r="AA360" s="128"/>
    </row>
    <row r="361" spans="1:27" s="288" customFormat="1">
      <c r="A361" s="711">
        <v>47</v>
      </c>
      <c r="B361" s="131" t="s">
        <v>5938</v>
      </c>
      <c r="C361" s="128" t="s">
        <v>5998</v>
      </c>
      <c r="D361" s="128" t="s">
        <v>5988</v>
      </c>
      <c r="E361" s="128" t="s">
        <v>5999</v>
      </c>
      <c r="F361" s="128"/>
      <c r="G361" s="128" t="s">
        <v>6000</v>
      </c>
      <c r="H361" s="128" t="s">
        <v>6001</v>
      </c>
      <c r="I361" s="128" t="s">
        <v>5756</v>
      </c>
      <c r="J361" s="128"/>
      <c r="K361" s="128"/>
      <c r="L361" s="128"/>
      <c r="M361" s="133" t="s">
        <v>6002</v>
      </c>
      <c r="N361" s="128"/>
      <c r="O361" s="128"/>
      <c r="P361" s="128"/>
      <c r="Q361" s="128"/>
      <c r="R361" s="128"/>
      <c r="S361" s="128"/>
      <c r="T361" s="128"/>
      <c r="U361" s="128"/>
      <c r="V361" s="128"/>
      <c r="W361" s="128"/>
      <c r="X361" s="128"/>
      <c r="Y361" s="128"/>
      <c r="Z361" s="128"/>
      <c r="AA361" s="128"/>
    </row>
    <row r="362" spans="1:27" s="288" customFormat="1">
      <c r="A362" s="713"/>
      <c r="B362" s="131"/>
      <c r="C362" s="128"/>
      <c r="D362" s="128"/>
      <c r="E362" s="133"/>
      <c r="F362" s="128"/>
      <c r="G362" s="128" t="s">
        <v>6003</v>
      </c>
      <c r="H362" s="128"/>
      <c r="I362" s="128"/>
      <c r="J362" s="128"/>
      <c r="K362" s="128"/>
      <c r="L362" s="128"/>
      <c r="M362" s="133" t="s">
        <v>6004</v>
      </c>
      <c r="N362" s="128"/>
      <c r="O362" s="128"/>
      <c r="P362" s="128" t="s">
        <v>5756</v>
      </c>
      <c r="Q362" s="128"/>
      <c r="R362" s="128"/>
      <c r="S362" s="128"/>
      <c r="T362" s="128" t="s">
        <v>6005</v>
      </c>
      <c r="U362" s="128">
        <v>1963</v>
      </c>
      <c r="V362" s="128">
        <v>0.75</v>
      </c>
      <c r="W362" s="128" t="s">
        <v>5780</v>
      </c>
      <c r="X362" s="128"/>
      <c r="Y362" s="128"/>
      <c r="Z362" s="128"/>
      <c r="AA362" s="128"/>
    </row>
    <row r="363" spans="1:27" s="288" customFormat="1" ht="24">
      <c r="A363" s="713"/>
      <c r="B363" s="131"/>
      <c r="C363" s="128"/>
      <c r="D363" s="128"/>
      <c r="E363" s="133"/>
      <c r="F363" s="128"/>
      <c r="G363" s="128"/>
      <c r="H363" s="128"/>
      <c r="I363" s="128"/>
      <c r="J363" s="128"/>
      <c r="K363" s="128"/>
      <c r="L363" s="128"/>
      <c r="M363" s="133" t="s">
        <v>6006</v>
      </c>
      <c r="N363" s="128">
        <v>2015</v>
      </c>
      <c r="O363" s="128">
        <v>0.85</v>
      </c>
      <c r="P363" s="128" t="s">
        <v>3172</v>
      </c>
      <c r="Q363" s="128"/>
      <c r="R363" s="128"/>
      <c r="S363" s="128"/>
      <c r="T363" s="128"/>
      <c r="U363" s="128"/>
      <c r="V363" s="128"/>
      <c r="W363" s="128"/>
      <c r="X363" s="128"/>
      <c r="Y363" s="128"/>
      <c r="Z363" s="128"/>
      <c r="AA363" s="128"/>
    </row>
    <row r="364" spans="1:27" s="288" customFormat="1">
      <c r="A364" s="713"/>
      <c r="B364" s="131"/>
      <c r="C364" s="128"/>
      <c r="D364" s="128"/>
      <c r="E364" s="133"/>
      <c r="F364" s="128"/>
      <c r="G364" s="128"/>
      <c r="H364" s="128"/>
      <c r="I364" s="128"/>
      <c r="J364" s="128"/>
      <c r="K364" s="128"/>
      <c r="L364" s="128"/>
      <c r="M364" s="133" t="s">
        <v>6007</v>
      </c>
      <c r="N364" s="128">
        <v>2015</v>
      </c>
      <c r="O364" s="128">
        <v>0.05</v>
      </c>
      <c r="P364" s="128" t="s">
        <v>4921</v>
      </c>
      <c r="Q364" s="128"/>
      <c r="R364" s="128"/>
      <c r="S364" s="128"/>
      <c r="T364" s="128"/>
      <c r="U364" s="128"/>
      <c r="V364" s="128"/>
      <c r="W364" s="128"/>
      <c r="X364" s="128"/>
      <c r="Y364" s="128"/>
      <c r="Z364" s="128"/>
      <c r="AA364" s="128"/>
    </row>
    <row r="365" spans="1:27" s="288" customFormat="1">
      <c r="A365" s="713"/>
      <c r="B365" s="131"/>
      <c r="C365" s="128"/>
      <c r="D365" s="128"/>
      <c r="E365" s="128"/>
      <c r="F365" s="128"/>
      <c r="G365" s="128" t="s">
        <v>6008</v>
      </c>
      <c r="H365" s="128"/>
      <c r="I365" s="128"/>
      <c r="J365" s="128"/>
      <c r="K365" s="128"/>
      <c r="L365" s="128"/>
      <c r="M365" s="133"/>
      <c r="N365" s="128"/>
      <c r="O365" s="128"/>
      <c r="P365" s="128"/>
      <c r="Q365" s="128"/>
      <c r="R365" s="128"/>
      <c r="S365" s="128"/>
      <c r="T365" s="128" t="s">
        <v>6009</v>
      </c>
      <c r="U365" s="128">
        <v>1988</v>
      </c>
      <c r="V365" s="128">
        <v>0.02</v>
      </c>
      <c r="W365" s="128" t="s">
        <v>6010</v>
      </c>
      <c r="X365" s="128" t="s">
        <v>6009</v>
      </c>
      <c r="Y365" s="128">
        <v>1988</v>
      </c>
      <c r="Z365" s="128">
        <v>0.02</v>
      </c>
      <c r="AA365" s="128" t="s">
        <v>6010</v>
      </c>
    </row>
    <row r="366" spans="1:27" s="288" customFormat="1">
      <c r="A366" s="713"/>
      <c r="B366" s="131"/>
      <c r="C366" s="128"/>
      <c r="D366" s="128"/>
      <c r="E366" s="128"/>
      <c r="F366" s="128"/>
      <c r="G366" s="128" t="s">
        <v>6011</v>
      </c>
      <c r="H366" s="128"/>
      <c r="I366" s="128"/>
      <c r="J366" s="128"/>
      <c r="K366" s="128"/>
      <c r="L366" s="128"/>
      <c r="M366" s="133"/>
      <c r="N366" s="128"/>
      <c r="O366" s="128"/>
      <c r="P366" s="128"/>
      <c r="Q366" s="128"/>
      <c r="R366" s="128"/>
      <c r="S366" s="128"/>
      <c r="T366" s="128"/>
      <c r="U366" s="128"/>
      <c r="V366" s="128"/>
      <c r="W366" s="128"/>
      <c r="X366" s="128"/>
      <c r="Y366" s="128"/>
      <c r="Z366" s="128"/>
      <c r="AA366" s="128"/>
    </row>
    <row r="367" spans="1:27" s="288" customFormat="1">
      <c r="A367" s="711">
        <v>48</v>
      </c>
      <c r="B367" s="131" t="s">
        <v>6012</v>
      </c>
      <c r="C367" s="128" t="s">
        <v>6013</v>
      </c>
      <c r="D367" s="128" t="s">
        <v>5491</v>
      </c>
      <c r="E367" s="128" t="s">
        <v>5665</v>
      </c>
      <c r="F367" s="128"/>
      <c r="G367" s="128"/>
      <c r="H367" s="128"/>
      <c r="I367" s="128"/>
      <c r="J367" s="128"/>
      <c r="K367" s="128"/>
      <c r="L367" s="128"/>
      <c r="M367" s="133"/>
      <c r="N367" s="128"/>
      <c r="O367" s="128"/>
      <c r="P367" s="128"/>
      <c r="Q367" s="128"/>
      <c r="R367" s="128"/>
      <c r="S367" s="128"/>
      <c r="T367" s="134"/>
      <c r="U367" s="134"/>
      <c r="V367" s="134"/>
      <c r="W367" s="134"/>
      <c r="X367" s="134"/>
      <c r="Y367" s="134"/>
      <c r="Z367" s="134"/>
      <c r="AA367" s="134"/>
    </row>
    <row r="368" spans="1:27" s="288" customFormat="1">
      <c r="A368" s="713"/>
      <c r="B368" s="131"/>
      <c r="C368" s="128"/>
      <c r="D368" s="128"/>
      <c r="E368" s="128" t="s">
        <v>5665</v>
      </c>
      <c r="F368" s="128"/>
      <c r="G368" s="128"/>
      <c r="H368" s="128"/>
      <c r="I368" s="128"/>
      <c r="J368" s="128"/>
      <c r="K368" s="128"/>
      <c r="L368" s="128"/>
      <c r="M368" s="133"/>
      <c r="N368" s="128"/>
      <c r="O368" s="128"/>
      <c r="P368" s="128"/>
      <c r="Q368" s="128"/>
      <c r="R368" s="128"/>
      <c r="S368" s="128"/>
      <c r="T368" s="134" t="s">
        <v>6014</v>
      </c>
      <c r="U368" s="134">
        <v>1973</v>
      </c>
      <c r="V368" s="134">
        <v>0.33</v>
      </c>
      <c r="W368" s="134" t="s">
        <v>6015</v>
      </c>
      <c r="X368" s="134"/>
      <c r="Y368" s="134"/>
      <c r="Z368" s="134"/>
      <c r="AA368" s="134"/>
    </row>
    <row r="369" spans="1:27" s="288" customFormat="1">
      <c r="A369" s="713"/>
      <c r="B369" s="131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  <c r="M369" s="133"/>
      <c r="N369" s="128"/>
      <c r="O369" s="128"/>
      <c r="P369" s="128"/>
      <c r="Q369" s="128"/>
      <c r="R369" s="128"/>
      <c r="S369" s="128"/>
      <c r="T369" s="134"/>
      <c r="U369" s="134"/>
      <c r="V369" s="134"/>
      <c r="W369" s="134"/>
      <c r="X369" s="134" t="s">
        <v>6016</v>
      </c>
      <c r="Y369" s="134"/>
      <c r="Z369" s="134"/>
      <c r="AA369" s="134"/>
    </row>
    <row r="370" spans="1:27" s="288" customFormat="1">
      <c r="A370" s="713"/>
      <c r="B370" s="131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  <c r="M370" s="133"/>
      <c r="N370" s="128"/>
      <c r="O370" s="128"/>
      <c r="P370" s="128"/>
      <c r="Q370" s="128"/>
      <c r="R370" s="128"/>
      <c r="S370" s="128"/>
      <c r="T370" s="134"/>
      <c r="U370" s="134"/>
      <c r="V370" s="134"/>
      <c r="W370" s="134"/>
      <c r="X370" s="134" t="s">
        <v>6017</v>
      </c>
      <c r="Y370" s="134">
        <v>1986</v>
      </c>
      <c r="Z370" s="134">
        <v>0.09</v>
      </c>
      <c r="AA370" s="134" t="s">
        <v>6018</v>
      </c>
    </row>
    <row r="371" spans="1:27" s="288" customFormat="1">
      <c r="A371" s="713"/>
      <c r="B371" s="131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8"/>
      <c r="T371" s="134"/>
      <c r="U371" s="134"/>
      <c r="V371" s="134"/>
      <c r="W371" s="134"/>
      <c r="X371" s="134" t="s">
        <v>6019</v>
      </c>
      <c r="Y371" s="134">
        <v>1987</v>
      </c>
      <c r="Z371" s="134">
        <v>0.12</v>
      </c>
      <c r="AA371" s="134"/>
    </row>
    <row r="372" spans="1:27" s="288" customFormat="1">
      <c r="A372" s="713"/>
      <c r="B372" s="131"/>
      <c r="C372" s="133"/>
      <c r="D372" s="133"/>
      <c r="E372" s="133"/>
      <c r="F372" s="128"/>
      <c r="G372" s="128"/>
      <c r="H372" s="128"/>
      <c r="I372" s="128"/>
      <c r="J372" s="128"/>
      <c r="K372" s="128"/>
      <c r="L372" s="128"/>
      <c r="M372" s="133"/>
      <c r="N372" s="128"/>
      <c r="O372" s="128"/>
      <c r="P372" s="128"/>
      <c r="Q372" s="133"/>
      <c r="R372" s="128"/>
      <c r="S372" s="128"/>
      <c r="T372" s="134"/>
      <c r="U372" s="134"/>
      <c r="V372" s="134"/>
      <c r="W372" s="134"/>
      <c r="X372" s="134" t="s">
        <v>6020</v>
      </c>
      <c r="Y372" s="134">
        <v>1984</v>
      </c>
      <c r="Z372" s="134">
        <v>0.25</v>
      </c>
      <c r="AA372" s="134" t="s">
        <v>6021</v>
      </c>
    </row>
    <row r="373" spans="1:27" s="288" customFormat="1">
      <c r="A373" s="713"/>
      <c r="B373" s="131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  <c r="M373" s="133"/>
      <c r="N373" s="128"/>
      <c r="O373" s="128"/>
      <c r="P373" s="128"/>
      <c r="Q373" s="133"/>
      <c r="R373" s="128"/>
      <c r="S373" s="128"/>
      <c r="T373" s="134"/>
      <c r="U373" s="134"/>
      <c r="V373" s="134"/>
      <c r="W373" s="134"/>
      <c r="X373" s="134" t="s">
        <v>6022</v>
      </c>
      <c r="Y373" s="134"/>
      <c r="Z373" s="134">
        <v>0.42</v>
      </c>
      <c r="AA373" s="134" t="s">
        <v>6023</v>
      </c>
    </row>
    <row r="374" spans="1:27" s="288" customFormat="1">
      <c r="A374" s="713"/>
      <c r="B374" s="131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  <c r="M374" s="133"/>
      <c r="N374" s="128"/>
      <c r="O374" s="128"/>
      <c r="P374" s="128"/>
      <c r="Q374" s="133"/>
      <c r="R374" s="128"/>
      <c r="S374" s="128"/>
      <c r="T374" s="134"/>
      <c r="U374" s="134"/>
      <c r="V374" s="134"/>
      <c r="W374" s="134"/>
      <c r="X374" s="134" t="s">
        <v>6024</v>
      </c>
      <c r="Y374" s="134">
        <v>1988</v>
      </c>
      <c r="Z374" s="134">
        <v>0.15</v>
      </c>
      <c r="AA374" s="134" t="s">
        <v>6025</v>
      </c>
    </row>
    <row r="375" spans="1:27" s="288" customFormat="1">
      <c r="A375" s="713"/>
      <c r="B375" s="131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  <c r="M375" s="133"/>
      <c r="N375" s="128"/>
      <c r="O375" s="128"/>
      <c r="P375" s="128"/>
      <c r="Q375" s="128"/>
      <c r="R375" s="128"/>
      <c r="S375" s="128"/>
      <c r="T375" s="134"/>
      <c r="U375" s="134"/>
      <c r="V375" s="134"/>
      <c r="W375" s="134"/>
      <c r="X375" s="134" t="s">
        <v>6026</v>
      </c>
      <c r="Y375" s="134">
        <v>1988</v>
      </c>
      <c r="Z375" s="134">
        <v>0.12</v>
      </c>
      <c r="AA375" s="134" t="s">
        <v>6025</v>
      </c>
    </row>
    <row r="376" spans="1:27" s="288" customFormat="1">
      <c r="A376" s="713"/>
      <c r="B376" s="131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  <c r="M376" s="133"/>
      <c r="N376" s="128"/>
      <c r="O376" s="128"/>
      <c r="P376" s="128"/>
      <c r="Q376" s="128"/>
      <c r="R376" s="128"/>
      <c r="S376" s="128"/>
      <c r="T376" s="128"/>
      <c r="U376" s="128"/>
      <c r="V376" s="128"/>
      <c r="W376" s="128"/>
      <c r="X376" s="128" t="s">
        <v>6027</v>
      </c>
      <c r="Y376" s="128"/>
      <c r="Z376" s="128">
        <v>0.05</v>
      </c>
      <c r="AA376" s="128" t="s">
        <v>6028</v>
      </c>
    </row>
    <row r="377" spans="1:27" s="288" customFormat="1">
      <c r="A377" s="713"/>
      <c r="B377" s="131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  <c r="M377" s="144"/>
      <c r="N377" s="128"/>
      <c r="O377" s="128"/>
      <c r="P377" s="133"/>
      <c r="Q377" s="128"/>
      <c r="R377" s="128"/>
      <c r="S377" s="128"/>
      <c r="T377" s="128"/>
      <c r="U377" s="128"/>
      <c r="V377" s="128"/>
      <c r="W377" s="128"/>
      <c r="X377" s="128" t="s">
        <v>6029</v>
      </c>
      <c r="Y377" s="128">
        <v>1992</v>
      </c>
      <c r="Z377" s="128">
        <v>0.26</v>
      </c>
      <c r="AA377" s="128" t="s">
        <v>6030</v>
      </c>
    </row>
    <row r="378" spans="1:27" s="288" customFormat="1">
      <c r="A378" s="713"/>
      <c r="B378" s="131"/>
      <c r="C378" s="128"/>
      <c r="D378" s="128"/>
      <c r="E378" s="135"/>
      <c r="F378" s="128"/>
      <c r="G378" s="128"/>
      <c r="H378" s="128"/>
      <c r="I378" s="128"/>
      <c r="J378" s="128"/>
      <c r="K378" s="128"/>
      <c r="L378" s="128"/>
      <c r="M378" s="133"/>
      <c r="N378" s="151"/>
      <c r="O378" s="128"/>
      <c r="P378" s="128"/>
      <c r="Q378" s="128"/>
      <c r="R378" s="128"/>
      <c r="S378" s="128"/>
      <c r="T378" s="128"/>
      <c r="U378" s="128"/>
      <c r="V378" s="128"/>
      <c r="W378" s="128"/>
      <c r="X378" s="128" t="s">
        <v>6031</v>
      </c>
      <c r="Y378" s="128">
        <v>1997</v>
      </c>
      <c r="Z378" s="128">
        <v>0.14000000000000001</v>
      </c>
      <c r="AA378" s="128" t="s">
        <v>6032</v>
      </c>
    </row>
    <row r="379" spans="1:27" s="288" customFormat="1">
      <c r="A379" s="712"/>
      <c r="B379" s="131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  <c r="M379" s="145"/>
      <c r="N379" s="128"/>
      <c r="O379" s="128"/>
      <c r="P379" s="128"/>
      <c r="Q379" s="128"/>
      <c r="R379" s="128"/>
      <c r="S379" s="128"/>
      <c r="T379" s="128"/>
      <c r="U379" s="128"/>
      <c r="V379" s="128"/>
      <c r="W379" s="128"/>
      <c r="X379" s="128" t="s">
        <v>6033</v>
      </c>
      <c r="Y379" s="128">
        <v>1997</v>
      </c>
      <c r="Z379" s="128">
        <v>0.14000000000000001</v>
      </c>
      <c r="AA379" s="128" t="s">
        <v>6032</v>
      </c>
    </row>
    <row r="380" spans="1:27" s="288" customFormat="1">
      <c r="A380" s="711">
        <v>49</v>
      </c>
      <c r="B380" s="131" t="s">
        <v>5949</v>
      </c>
      <c r="C380" s="128" t="s">
        <v>6034</v>
      </c>
      <c r="D380" s="128" t="s">
        <v>5491</v>
      </c>
      <c r="E380" s="128" t="s">
        <v>5951</v>
      </c>
      <c r="F380" s="128"/>
      <c r="G380" s="128"/>
      <c r="H380" s="128"/>
      <c r="I380" s="128"/>
      <c r="J380" s="128"/>
      <c r="K380" s="128"/>
      <c r="L380" s="128"/>
      <c r="M380" s="128" t="s">
        <v>6034</v>
      </c>
      <c r="N380" s="128"/>
      <c r="O380" s="128"/>
      <c r="P380" s="128"/>
      <c r="Q380" s="128"/>
      <c r="R380" s="128"/>
      <c r="S380" s="128"/>
      <c r="T380" s="128" t="s">
        <v>6035</v>
      </c>
      <c r="U380" s="128"/>
      <c r="V380" s="128"/>
      <c r="W380" s="128"/>
      <c r="X380" s="128" t="s">
        <v>6035</v>
      </c>
      <c r="Y380" s="128"/>
      <c r="Z380" s="128"/>
      <c r="AA380" s="128"/>
    </row>
    <row r="381" spans="1:27" s="288" customFormat="1">
      <c r="A381" s="713"/>
      <c r="B381" s="131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 t="s">
        <v>6036</v>
      </c>
      <c r="U381" s="128">
        <v>1974</v>
      </c>
      <c r="V381" s="128">
        <v>0.5</v>
      </c>
      <c r="W381" s="128" t="s">
        <v>6037</v>
      </c>
      <c r="X381" s="128"/>
      <c r="Y381" s="128"/>
      <c r="Z381" s="128"/>
      <c r="AA381" s="128"/>
    </row>
    <row r="382" spans="1:27" s="288" customFormat="1">
      <c r="A382" s="713"/>
      <c r="B382" s="131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  <c r="V382" s="128"/>
      <c r="W382" s="128"/>
      <c r="X382" s="128" t="s">
        <v>6038</v>
      </c>
      <c r="Y382" s="128"/>
      <c r="Z382" s="128"/>
      <c r="AA382" s="128"/>
    </row>
    <row r="383" spans="1:27" s="288" customFormat="1">
      <c r="A383" s="713"/>
      <c r="B383" s="131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128" t="s">
        <v>6039</v>
      </c>
      <c r="Y383" s="128">
        <v>1974</v>
      </c>
      <c r="Z383" s="128" t="s">
        <v>6040</v>
      </c>
      <c r="AA383" s="128" t="s">
        <v>6041</v>
      </c>
    </row>
    <row r="384" spans="1:27" s="288" customFormat="1">
      <c r="A384" s="713"/>
      <c r="B384" s="131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8"/>
      <c r="T384" s="128"/>
      <c r="U384" s="128"/>
      <c r="V384" s="128"/>
      <c r="W384" s="128"/>
      <c r="X384" s="128" t="s">
        <v>6042</v>
      </c>
      <c r="Y384" s="128">
        <v>1974</v>
      </c>
      <c r="Z384" s="128">
        <v>0.2</v>
      </c>
      <c r="AA384" s="128" t="s">
        <v>6043</v>
      </c>
    </row>
    <row r="385" spans="1:27" s="288" customFormat="1">
      <c r="A385" s="713"/>
      <c r="B385" s="131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  <c r="V385" s="128"/>
      <c r="W385" s="128"/>
      <c r="X385" s="128" t="s">
        <v>6044</v>
      </c>
      <c r="Y385" s="128">
        <v>1978</v>
      </c>
      <c r="Z385" s="128">
        <v>0.1</v>
      </c>
      <c r="AA385" s="128" t="s">
        <v>6045</v>
      </c>
    </row>
    <row r="386" spans="1:27" s="288" customFormat="1">
      <c r="A386" s="713"/>
      <c r="B386" s="131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  <c r="M386" s="133"/>
      <c r="N386" s="128"/>
      <c r="O386" s="128"/>
      <c r="P386" s="128"/>
      <c r="Q386" s="128"/>
      <c r="R386" s="128"/>
      <c r="S386" s="128"/>
      <c r="T386" s="128"/>
      <c r="U386" s="128"/>
      <c r="V386" s="128"/>
      <c r="W386" s="128"/>
      <c r="X386" s="128" t="s">
        <v>6046</v>
      </c>
      <c r="Y386" s="128">
        <v>1975</v>
      </c>
      <c r="Z386" s="128">
        <v>0.1</v>
      </c>
      <c r="AA386" s="128" t="s">
        <v>6047</v>
      </c>
    </row>
    <row r="387" spans="1:27" s="288" customFormat="1">
      <c r="A387" s="713"/>
      <c r="B387" s="131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  <c r="M387" s="133"/>
      <c r="N387" s="128"/>
      <c r="O387" s="128"/>
      <c r="P387" s="128"/>
      <c r="Q387" s="128"/>
      <c r="R387" s="128"/>
      <c r="S387" s="128"/>
      <c r="T387" s="128"/>
      <c r="U387" s="128"/>
      <c r="V387" s="128"/>
      <c r="W387" s="128"/>
      <c r="X387" s="128" t="s">
        <v>6048</v>
      </c>
      <c r="Y387" s="128"/>
      <c r="Z387" s="128">
        <v>0.1</v>
      </c>
      <c r="AA387" s="128" t="s">
        <v>6049</v>
      </c>
    </row>
    <row r="388" spans="1:27" s="288" customFormat="1">
      <c r="A388" s="712"/>
      <c r="B388" s="131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  <c r="M388" s="133"/>
      <c r="N388" s="128"/>
      <c r="O388" s="128"/>
      <c r="P388" s="128"/>
      <c r="Q388" s="128"/>
      <c r="R388" s="128"/>
      <c r="S388" s="128"/>
      <c r="T388" s="128"/>
      <c r="U388" s="128"/>
      <c r="V388" s="128"/>
      <c r="W388" s="136"/>
      <c r="X388" s="128" t="s">
        <v>6050</v>
      </c>
      <c r="Y388" s="128">
        <v>2016</v>
      </c>
      <c r="Z388" s="128" t="s">
        <v>6051</v>
      </c>
      <c r="AA388" s="137" t="s">
        <v>1353</v>
      </c>
    </row>
    <row r="389" spans="1:27" s="288" customFormat="1">
      <c r="A389" s="711">
        <v>50</v>
      </c>
      <c r="B389" s="131" t="s">
        <v>6052</v>
      </c>
      <c r="C389" s="128" t="s">
        <v>6053</v>
      </c>
      <c r="D389" s="128" t="s">
        <v>5491</v>
      </c>
      <c r="E389" s="128" t="s">
        <v>5951</v>
      </c>
      <c r="F389" s="128"/>
      <c r="G389" s="128"/>
      <c r="H389" s="128"/>
      <c r="I389" s="128"/>
      <c r="J389" s="128"/>
      <c r="K389" s="128"/>
      <c r="L389" s="128"/>
      <c r="M389" s="133"/>
      <c r="N389" s="128"/>
      <c r="O389" s="128"/>
      <c r="P389" s="128"/>
      <c r="Q389" s="128"/>
      <c r="R389" s="128"/>
      <c r="S389" s="128"/>
      <c r="T389" s="128"/>
      <c r="U389" s="128"/>
      <c r="V389" s="136"/>
      <c r="W389" s="128"/>
      <c r="X389" s="128"/>
      <c r="Y389" s="128"/>
      <c r="Z389" s="136"/>
      <c r="AA389" s="128"/>
    </row>
    <row r="390" spans="1:27" s="288" customFormat="1">
      <c r="A390" s="713"/>
      <c r="B390" s="131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  <c r="M390" s="133"/>
      <c r="N390" s="128"/>
      <c r="O390" s="128"/>
      <c r="P390" s="128"/>
      <c r="Q390" s="128"/>
      <c r="R390" s="128"/>
      <c r="S390" s="128"/>
      <c r="T390" s="128" t="s">
        <v>6054</v>
      </c>
      <c r="U390" s="128">
        <v>1983</v>
      </c>
      <c r="V390" s="128">
        <v>0.4</v>
      </c>
      <c r="W390" s="128" t="s">
        <v>6055</v>
      </c>
      <c r="X390" s="128"/>
      <c r="Y390" s="128"/>
      <c r="Z390" s="128"/>
      <c r="AA390" s="128"/>
    </row>
    <row r="391" spans="1:27" s="288" customFormat="1">
      <c r="A391" s="713"/>
      <c r="B391" s="131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  <c r="M391" s="133"/>
      <c r="N391" s="128"/>
      <c r="O391" s="128"/>
      <c r="P391" s="128"/>
      <c r="Q391" s="128"/>
      <c r="R391" s="128"/>
      <c r="S391" s="128"/>
      <c r="T391" s="128"/>
      <c r="U391" s="128"/>
      <c r="V391" s="128"/>
      <c r="W391" s="128"/>
      <c r="X391" s="128" t="s">
        <v>6056</v>
      </c>
      <c r="Y391" s="128"/>
      <c r="Z391" s="128"/>
      <c r="AA391" s="128"/>
    </row>
    <row r="392" spans="1:27" s="288" customFormat="1">
      <c r="A392" s="713"/>
      <c r="B392" s="131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 t="s">
        <v>6057</v>
      </c>
      <c r="Y392" s="128">
        <v>1968</v>
      </c>
      <c r="Z392" s="128">
        <v>0.13</v>
      </c>
      <c r="AA392" s="128" t="s">
        <v>6058</v>
      </c>
    </row>
    <row r="393" spans="1:27" s="288" customFormat="1">
      <c r="A393" s="713"/>
      <c r="B393" s="131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  <c r="M393" s="133"/>
      <c r="N393" s="128"/>
      <c r="O393" s="128"/>
      <c r="P393" s="128"/>
      <c r="Q393" s="128"/>
      <c r="R393" s="128"/>
      <c r="S393" s="128"/>
      <c r="T393" s="128"/>
      <c r="U393" s="128"/>
      <c r="V393" s="128"/>
      <c r="W393" s="128"/>
      <c r="X393" s="128" t="s">
        <v>6059</v>
      </c>
      <c r="Y393" s="128">
        <v>1968</v>
      </c>
      <c r="Z393" s="128">
        <v>0.2</v>
      </c>
      <c r="AA393" s="128" t="s">
        <v>6060</v>
      </c>
    </row>
    <row r="394" spans="1:27" s="288" customFormat="1">
      <c r="A394" s="713"/>
      <c r="B394" s="131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  <c r="M394" s="133"/>
      <c r="N394" s="128"/>
      <c r="O394" s="128"/>
      <c r="P394" s="128"/>
      <c r="Q394" s="128"/>
      <c r="R394" s="128"/>
      <c r="S394" s="128"/>
      <c r="T394" s="128"/>
      <c r="U394" s="128"/>
      <c r="V394" s="128"/>
      <c r="W394" s="128"/>
      <c r="X394" s="128"/>
      <c r="Y394" s="128"/>
      <c r="Z394" s="128">
        <v>0.2</v>
      </c>
      <c r="AA394" s="128" t="s">
        <v>5820</v>
      </c>
    </row>
    <row r="395" spans="1:27" s="288" customFormat="1">
      <c r="A395" s="713"/>
      <c r="B395" s="131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  <c r="M395" s="133"/>
      <c r="N395" s="128"/>
      <c r="O395" s="128"/>
      <c r="P395" s="128"/>
      <c r="Q395" s="128"/>
      <c r="R395" s="128"/>
      <c r="S395" s="128"/>
      <c r="T395" s="128"/>
      <c r="U395" s="128"/>
      <c r="V395" s="128"/>
      <c r="W395" s="128"/>
      <c r="X395" s="128" t="s">
        <v>5902</v>
      </c>
      <c r="Y395" s="128">
        <v>1968</v>
      </c>
      <c r="Z395" s="128">
        <v>0.15</v>
      </c>
      <c r="AA395" s="128" t="s">
        <v>6061</v>
      </c>
    </row>
    <row r="396" spans="1:27" s="288" customFormat="1">
      <c r="A396" s="713"/>
      <c r="B396" s="131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  <c r="M396" s="133"/>
      <c r="N396" s="128"/>
      <c r="O396" s="128"/>
      <c r="P396" s="128"/>
      <c r="Q396" s="128"/>
      <c r="R396" s="128"/>
      <c r="S396" s="128"/>
      <c r="T396" s="128"/>
      <c r="U396" s="128"/>
      <c r="V396" s="128"/>
      <c r="W396" s="128"/>
      <c r="X396" s="128"/>
      <c r="Y396" s="128"/>
      <c r="Z396" s="128">
        <v>0.15</v>
      </c>
      <c r="AA396" s="128" t="s">
        <v>5917</v>
      </c>
    </row>
    <row r="397" spans="1:27" s="288" customFormat="1">
      <c r="A397" s="713"/>
      <c r="B397" s="131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33"/>
      <c r="N397" s="128"/>
      <c r="O397" s="128"/>
      <c r="P397" s="128"/>
      <c r="Q397" s="128"/>
      <c r="R397" s="128"/>
      <c r="S397" s="128"/>
      <c r="T397" s="128"/>
      <c r="U397" s="128"/>
      <c r="V397" s="128"/>
      <c r="W397" s="128"/>
      <c r="X397" s="128" t="s">
        <v>6062</v>
      </c>
      <c r="Y397" s="128">
        <v>1968</v>
      </c>
      <c r="Z397" s="128">
        <v>0.1</v>
      </c>
      <c r="AA397" s="128" t="s">
        <v>6063</v>
      </c>
    </row>
    <row r="398" spans="1:27" s="288" customFormat="1">
      <c r="A398" s="712"/>
      <c r="B398" s="131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33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  <c r="X398" s="128"/>
      <c r="Y398" s="128"/>
      <c r="Z398" s="128"/>
      <c r="AA398" s="128"/>
    </row>
    <row r="399" spans="1:27" s="288" customFormat="1">
      <c r="A399" s="711">
        <v>51</v>
      </c>
      <c r="B399" s="131" t="s">
        <v>6052</v>
      </c>
      <c r="C399" s="128" t="s">
        <v>6064</v>
      </c>
      <c r="D399" s="128" t="s">
        <v>5491</v>
      </c>
      <c r="E399" s="128" t="s">
        <v>5833</v>
      </c>
      <c r="F399" s="128"/>
      <c r="G399" s="128"/>
      <c r="H399" s="128"/>
      <c r="I399" s="128"/>
      <c r="J399" s="128"/>
      <c r="K399" s="128"/>
      <c r="L399" s="128"/>
      <c r="M399" s="133"/>
      <c r="N399" s="128"/>
      <c r="O399" s="128"/>
      <c r="P399" s="128"/>
      <c r="Q399" s="128"/>
      <c r="R399" s="128"/>
      <c r="S399" s="128"/>
      <c r="T399" s="128"/>
      <c r="U399" s="128"/>
      <c r="V399" s="128"/>
      <c r="W399" s="128"/>
      <c r="X399" s="128"/>
      <c r="Y399" s="128"/>
      <c r="Z399" s="128"/>
      <c r="AA399" s="128"/>
    </row>
    <row r="400" spans="1:27" s="288" customFormat="1">
      <c r="A400" s="713"/>
      <c r="B400" s="131"/>
      <c r="C400" s="128"/>
      <c r="D400" s="128"/>
      <c r="E400" s="128" t="s">
        <v>5778</v>
      </c>
      <c r="F400" s="128"/>
      <c r="G400" s="128"/>
      <c r="H400" s="128"/>
      <c r="I400" s="128"/>
      <c r="J400" s="128"/>
      <c r="K400" s="128"/>
      <c r="L400" s="128"/>
      <c r="M400" s="133"/>
      <c r="N400" s="128"/>
      <c r="O400" s="128"/>
      <c r="P400" s="128"/>
      <c r="Q400" s="128"/>
      <c r="R400" s="128"/>
      <c r="S400" s="128"/>
      <c r="T400" s="128" t="s">
        <v>6065</v>
      </c>
      <c r="U400" s="128">
        <v>1991</v>
      </c>
      <c r="V400" s="128">
        <v>0.3</v>
      </c>
      <c r="W400" s="128" t="s">
        <v>6055</v>
      </c>
      <c r="X400" s="128"/>
      <c r="Y400" s="128"/>
      <c r="Z400" s="128"/>
      <c r="AA400" s="128"/>
    </row>
    <row r="401" spans="1:27" s="288" customFormat="1">
      <c r="A401" s="713"/>
      <c r="B401" s="131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  <c r="M401" s="133"/>
      <c r="N401" s="128"/>
      <c r="O401" s="128"/>
      <c r="P401" s="128"/>
      <c r="Q401" s="128"/>
      <c r="R401" s="128"/>
      <c r="S401" s="128"/>
      <c r="T401" s="128"/>
      <c r="U401" s="128"/>
      <c r="V401" s="128"/>
      <c r="W401" s="128"/>
      <c r="X401" s="128" t="s">
        <v>6056</v>
      </c>
      <c r="Y401" s="128"/>
      <c r="Z401" s="128"/>
      <c r="AA401" s="128"/>
    </row>
    <row r="402" spans="1:27" s="288" customFormat="1">
      <c r="A402" s="713"/>
      <c r="B402" s="131"/>
      <c r="C402" s="128"/>
      <c r="D402" s="128"/>
      <c r="E402" s="133"/>
      <c r="F402" s="128"/>
      <c r="G402" s="128"/>
      <c r="H402" s="128"/>
      <c r="I402" s="128"/>
      <c r="J402" s="128"/>
      <c r="K402" s="128"/>
      <c r="L402" s="128"/>
      <c r="M402" s="133"/>
      <c r="N402" s="128"/>
      <c r="O402" s="128"/>
      <c r="P402" s="128"/>
      <c r="Q402" s="128"/>
      <c r="R402" s="128"/>
      <c r="S402" s="128"/>
      <c r="T402" s="128"/>
      <c r="U402" s="128"/>
      <c r="V402" s="128"/>
      <c r="W402" s="128"/>
      <c r="X402" s="128" t="s">
        <v>6066</v>
      </c>
      <c r="Y402" s="128">
        <v>1991</v>
      </c>
      <c r="Z402" s="128">
        <v>0.05</v>
      </c>
      <c r="AA402" s="128" t="s">
        <v>6067</v>
      </c>
    </row>
    <row r="403" spans="1:27" s="288" customFormat="1">
      <c r="A403" s="713"/>
      <c r="B403" s="131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  <c r="M403" s="133"/>
      <c r="N403" s="128"/>
      <c r="O403" s="128"/>
      <c r="P403" s="128"/>
      <c r="Q403" s="128"/>
      <c r="R403" s="128"/>
      <c r="S403" s="128"/>
      <c r="T403" s="128"/>
      <c r="U403" s="128"/>
      <c r="V403" s="128"/>
      <c r="W403" s="128"/>
      <c r="X403" s="128" t="s">
        <v>6068</v>
      </c>
      <c r="Y403" s="128">
        <v>1991</v>
      </c>
      <c r="Z403" s="128">
        <v>0.16</v>
      </c>
      <c r="AA403" s="128" t="s">
        <v>6069</v>
      </c>
    </row>
    <row r="404" spans="1:27" s="288" customFormat="1">
      <c r="A404" s="713"/>
      <c r="B404" s="131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  <c r="M404" s="133"/>
      <c r="N404" s="128"/>
      <c r="O404" s="128"/>
      <c r="P404" s="128"/>
      <c r="Q404" s="128"/>
      <c r="R404" s="128"/>
      <c r="S404" s="128"/>
      <c r="T404" s="128"/>
      <c r="U404" s="128"/>
      <c r="V404" s="128"/>
      <c r="W404" s="128"/>
      <c r="X404" s="128"/>
      <c r="Y404" s="128">
        <v>1991</v>
      </c>
      <c r="Z404" s="128">
        <v>0.16</v>
      </c>
      <c r="AA404" s="128" t="s">
        <v>6070</v>
      </c>
    </row>
    <row r="405" spans="1:27" s="288" customFormat="1">
      <c r="A405" s="712"/>
      <c r="B405" s="131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33"/>
      <c r="N405" s="128"/>
      <c r="O405" s="128"/>
      <c r="P405" s="128"/>
      <c r="Q405" s="128"/>
      <c r="R405" s="128"/>
      <c r="S405" s="128"/>
      <c r="T405" s="134"/>
      <c r="U405" s="134"/>
      <c r="V405" s="134"/>
      <c r="W405" s="134"/>
      <c r="X405" s="134"/>
      <c r="Y405" s="134"/>
      <c r="Z405" s="134"/>
      <c r="AA405" s="134"/>
    </row>
    <row r="406" spans="1:27" s="288" customFormat="1">
      <c r="A406" s="711">
        <v>52</v>
      </c>
      <c r="B406" s="131" t="s">
        <v>5938</v>
      </c>
      <c r="C406" s="128" t="s">
        <v>6071</v>
      </c>
      <c r="D406" s="128" t="s">
        <v>5491</v>
      </c>
      <c r="E406" s="128" t="s">
        <v>5951</v>
      </c>
      <c r="F406" s="128"/>
      <c r="G406" s="128"/>
      <c r="H406" s="128"/>
      <c r="I406" s="128"/>
      <c r="J406" s="128"/>
      <c r="K406" s="128"/>
      <c r="L406" s="128"/>
      <c r="M406" s="133" t="s">
        <v>6072</v>
      </c>
      <c r="N406" s="128"/>
      <c r="O406" s="128"/>
      <c r="P406" s="128"/>
      <c r="Q406" s="128"/>
      <c r="R406" s="128"/>
      <c r="S406" s="128"/>
      <c r="T406" s="134" t="s">
        <v>6073</v>
      </c>
      <c r="U406" s="134"/>
      <c r="V406" s="134"/>
      <c r="W406" s="134"/>
      <c r="X406" s="134"/>
      <c r="Y406" s="134"/>
      <c r="Z406" s="134"/>
      <c r="AA406" s="134"/>
    </row>
    <row r="407" spans="1:27" s="288" customFormat="1">
      <c r="A407" s="713"/>
      <c r="B407" s="131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  <c r="M407" s="133"/>
      <c r="N407" s="128"/>
      <c r="O407" s="128"/>
      <c r="P407" s="128"/>
      <c r="Q407" s="128"/>
      <c r="R407" s="128"/>
      <c r="S407" s="128"/>
      <c r="T407" s="134" t="s">
        <v>6074</v>
      </c>
      <c r="U407" s="134">
        <v>1970</v>
      </c>
      <c r="V407" s="134">
        <v>0.5</v>
      </c>
      <c r="W407" s="134" t="s">
        <v>6075</v>
      </c>
      <c r="X407" s="134"/>
      <c r="Y407" s="134"/>
      <c r="Z407" s="134"/>
      <c r="AA407" s="134"/>
    </row>
    <row r="408" spans="1:27" s="288" customFormat="1">
      <c r="A408" s="713"/>
      <c r="B408" s="131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  <c r="M408" s="133"/>
      <c r="N408" s="128"/>
      <c r="O408" s="128"/>
      <c r="P408" s="128"/>
      <c r="Q408" s="128"/>
      <c r="R408" s="128"/>
      <c r="S408" s="128"/>
      <c r="T408" s="134"/>
      <c r="U408" s="134"/>
      <c r="V408" s="134"/>
      <c r="W408" s="134"/>
      <c r="X408" s="134" t="s">
        <v>6076</v>
      </c>
      <c r="Y408" s="134"/>
      <c r="Z408" s="134"/>
      <c r="AA408" s="134"/>
    </row>
    <row r="409" spans="1:27" s="288" customFormat="1">
      <c r="A409" s="713"/>
      <c r="B409" s="131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  <c r="M409" s="133"/>
      <c r="N409" s="128"/>
      <c r="O409" s="128"/>
      <c r="P409" s="128"/>
      <c r="Q409" s="128"/>
      <c r="R409" s="128"/>
      <c r="S409" s="128"/>
      <c r="T409" s="134"/>
      <c r="U409" s="134"/>
      <c r="V409" s="134"/>
      <c r="W409" s="134"/>
      <c r="X409" s="134" t="s">
        <v>6077</v>
      </c>
      <c r="Y409" s="134">
        <v>1983</v>
      </c>
      <c r="Z409" s="134">
        <v>0.14000000000000001</v>
      </c>
      <c r="AA409" s="134" t="s">
        <v>6078</v>
      </c>
    </row>
    <row r="410" spans="1:27" s="288" customFormat="1">
      <c r="A410" s="713"/>
      <c r="B410" s="131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34"/>
      <c r="U410" s="134"/>
      <c r="V410" s="134"/>
      <c r="W410" s="134"/>
      <c r="X410" s="134" t="s">
        <v>6079</v>
      </c>
      <c r="Y410" s="134">
        <v>1983</v>
      </c>
      <c r="Z410" s="134">
        <v>0.14000000000000001</v>
      </c>
      <c r="AA410" s="134" t="s">
        <v>6080</v>
      </c>
    </row>
    <row r="411" spans="1:27" s="288" customFormat="1">
      <c r="A411" s="713"/>
      <c r="B411" s="131"/>
      <c r="C411" s="133"/>
      <c r="D411" s="133"/>
      <c r="E411" s="133"/>
      <c r="F411" s="128"/>
      <c r="G411" s="128"/>
      <c r="H411" s="128"/>
      <c r="I411" s="128"/>
      <c r="J411" s="128"/>
      <c r="K411" s="128"/>
      <c r="L411" s="128"/>
      <c r="M411" s="133"/>
      <c r="N411" s="128"/>
      <c r="O411" s="128"/>
      <c r="P411" s="128"/>
      <c r="Q411" s="133"/>
      <c r="R411" s="128"/>
      <c r="S411" s="128"/>
      <c r="T411" s="134"/>
      <c r="U411" s="134"/>
      <c r="V411" s="134"/>
      <c r="W411" s="134"/>
      <c r="X411" s="134" t="s">
        <v>6081</v>
      </c>
      <c r="Y411" s="134">
        <v>2001</v>
      </c>
      <c r="Z411" s="134">
        <v>0.2</v>
      </c>
      <c r="AA411" s="134" t="s">
        <v>6082</v>
      </c>
    </row>
    <row r="412" spans="1:27" s="288" customFormat="1" ht="24">
      <c r="A412" s="713"/>
      <c r="B412" s="131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  <c r="M412" s="133"/>
      <c r="N412" s="128"/>
      <c r="O412" s="128"/>
      <c r="P412" s="128"/>
      <c r="Q412" s="133"/>
      <c r="R412" s="128"/>
      <c r="S412" s="128"/>
      <c r="T412" s="134"/>
      <c r="U412" s="134"/>
      <c r="V412" s="134"/>
      <c r="W412" s="134"/>
      <c r="X412" s="134" t="s">
        <v>6083</v>
      </c>
      <c r="Y412" s="134">
        <v>1983</v>
      </c>
      <c r="Z412" s="134">
        <v>0.2</v>
      </c>
      <c r="AA412" s="134" t="s">
        <v>6084</v>
      </c>
    </row>
    <row r="413" spans="1:27" s="288" customFormat="1">
      <c r="A413" s="713"/>
      <c r="B413" s="131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  <c r="M413" s="133"/>
      <c r="N413" s="128"/>
      <c r="O413" s="128"/>
      <c r="P413" s="128"/>
      <c r="Q413" s="133"/>
      <c r="R413" s="128"/>
      <c r="S413" s="128"/>
      <c r="T413" s="134"/>
      <c r="U413" s="134"/>
      <c r="V413" s="134"/>
      <c r="W413" s="134"/>
      <c r="X413" s="134" t="s">
        <v>6046</v>
      </c>
      <c r="Y413" s="134">
        <v>1991</v>
      </c>
      <c r="Z413" s="134">
        <v>0.24</v>
      </c>
      <c r="AA413" s="134" t="s">
        <v>6085</v>
      </c>
    </row>
    <row r="414" spans="1:27" s="288" customFormat="1">
      <c r="A414" s="712"/>
      <c r="B414" s="131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33"/>
      <c r="N414" s="128"/>
      <c r="O414" s="128"/>
      <c r="P414" s="128"/>
      <c r="Q414" s="128"/>
      <c r="R414" s="128"/>
      <c r="S414" s="128"/>
      <c r="T414" s="134"/>
      <c r="U414" s="134"/>
      <c r="V414" s="134"/>
      <c r="W414" s="134"/>
      <c r="X414" s="134"/>
      <c r="Y414" s="134"/>
      <c r="Z414" s="134"/>
      <c r="AA414" s="134"/>
    </row>
    <row r="415" spans="1:27" s="288" customFormat="1">
      <c r="A415" s="297">
        <v>53</v>
      </c>
      <c r="B415" s="131" t="s">
        <v>6086</v>
      </c>
      <c r="C415" s="128" t="s">
        <v>6087</v>
      </c>
      <c r="D415" s="128" t="s">
        <v>5491</v>
      </c>
      <c r="E415" s="128" t="s">
        <v>5999</v>
      </c>
      <c r="F415" s="128"/>
      <c r="G415" s="128"/>
      <c r="H415" s="128"/>
      <c r="I415" s="128"/>
      <c r="J415" s="128"/>
      <c r="K415" s="128"/>
      <c r="L415" s="128"/>
      <c r="M415" s="133"/>
      <c r="N415" s="128"/>
      <c r="O415" s="128"/>
      <c r="P415" s="128"/>
      <c r="Q415" s="128"/>
      <c r="R415" s="128"/>
      <c r="S415" s="128"/>
      <c r="T415" s="128"/>
      <c r="U415" s="128"/>
      <c r="V415" s="128"/>
      <c r="W415" s="128"/>
      <c r="X415" s="128"/>
      <c r="Y415" s="128"/>
      <c r="Z415" s="128"/>
      <c r="AA415" s="128"/>
    </row>
    <row r="416" spans="1:27" s="288" customFormat="1">
      <c r="A416" s="711">
        <v>54</v>
      </c>
      <c r="B416" s="131" t="s">
        <v>6088</v>
      </c>
      <c r="C416" s="128" t="s">
        <v>6089</v>
      </c>
      <c r="D416" s="128" t="s">
        <v>5491</v>
      </c>
      <c r="E416" s="128" t="s">
        <v>5951</v>
      </c>
      <c r="F416" s="128"/>
      <c r="G416" s="128"/>
      <c r="H416" s="128"/>
      <c r="I416" s="128"/>
      <c r="J416" s="128"/>
      <c r="K416" s="128"/>
      <c r="L416" s="128"/>
      <c r="M416" s="133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  <c r="X416" s="128"/>
      <c r="Y416" s="128"/>
      <c r="Z416" s="128"/>
      <c r="AA416" s="128"/>
    </row>
    <row r="417" spans="1:27" s="288" customFormat="1">
      <c r="A417" s="713"/>
      <c r="B417" s="131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  <c r="M417" s="133"/>
      <c r="N417" s="128"/>
      <c r="O417" s="128"/>
      <c r="P417" s="128"/>
      <c r="Q417" s="128"/>
      <c r="R417" s="128"/>
      <c r="S417" s="128"/>
      <c r="T417" s="128" t="s">
        <v>6090</v>
      </c>
      <c r="U417" s="128">
        <v>1965</v>
      </c>
      <c r="V417" s="128">
        <v>0.34</v>
      </c>
      <c r="W417" s="128" t="s">
        <v>5765</v>
      </c>
      <c r="X417" s="128"/>
      <c r="Y417" s="128"/>
      <c r="Z417" s="128"/>
      <c r="AA417" s="128"/>
    </row>
    <row r="418" spans="1:27" s="288" customFormat="1">
      <c r="A418" s="713"/>
      <c r="B418" s="131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  <c r="M418" s="133"/>
      <c r="N418" s="128"/>
      <c r="O418" s="128"/>
      <c r="P418" s="128"/>
      <c r="Q418" s="128"/>
      <c r="R418" s="128"/>
      <c r="S418" s="128"/>
      <c r="T418" s="128"/>
      <c r="U418" s="128"/>
      <c r="V418" s="128"/>
      <c r="W418" s="128"/>
      <c r="X418" s="128"/>
      <c r="Y418" s="128"/>
      <c r="Z418" s="128"/>
      <c r="AA418" s="128"/>
    </row>
    <row r="419" spans="1:27" s="288" customFormat="1">
      <c r="A419" s="713"/>
      <c r="B419" s="131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  <c r="M419" s="133"/>
      <c r="N419" s="128"/>
      <c r="O419" s="128"/>
      <c r="P419" s="128"/>
      <c r="Q419" s="128"/>
      <c r="R419" s="128"/>
      <c r="S419" s="128"/>
      <c r="T419" s="128" t="s">
        <v>6091</v>
      </c>
      <c r="U419" s="128"/>
      <c r="V419" s="128">
        <v>0.05</v>
      </c>
      <c r="W419" s="128" t="s">
        <v>5765</v>
      </c>
      <c r="X419" s="128"/>
      <c r="Y419" s="128"/>
      <c r="Z419" s="128"/>
      <c r="AA419" s="128"/>
    </row>
    <row r="420" spans="1:27" s="288" customFormat="1">
      <c r="A420" s="712"/>
      <c r="B420" s="131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  <c r="M420" s="133"/>
      <c r="N420" s="128"/>
      <c r="O420" s="128"/>
      <c r="P420" s="128"/>
      <c r="Q420" s="128"/>
      <c r="R420" s="128"/>
      <c r="S420" s="128"/>
      <c r="T420" s="128" t="s">
        <v>6092</v>
      </c>
      <c r="U420" s="128">
        <v>1975</v>
      </c>
      <c r="V420" s="128">
        <v>0.3</v>
      </c>
      <c r="W420" s="128" t="s">
        <v>5765</v>
      </c>
      <c r="X420" s="128"/>
      <c r="Y420" s="128"/>
      <c r="Z420" s="128"/>
      <c r="AA420" s="128"/>
    </row>
    <row r="421" spans="1:27" s="288" customFormat="1">
      <c r="A421" s="711"/>
      <c r="B421" s="131" t="s">
        <v>6093</v>
      </c>
      <c r="C421" s="128" t="s">
        <v>6094</v>
      </c>
      <c r="D421" s="128" t="s">
        <v>5491</v>
      </c>
      <c r="E421" s="128" t="s">
        <v>5778</v>
      </c>
      <c r="F421" s="128"/>
      <c r="G421" s="128" t="s">
        <v>6095</v>
      </c>
      <c r="H421" s="128">
        <v>0.9</v>
      </c>
      <c r="I421" s="128" t="s">
        <v>6096</v>
      </c>
      <c r="J421" s="128"/>
      <c r="K421" s="128"/>
      <c r="L421" s="128"/>
      <c r="M421" s="128" t="s">
        <v>6094</v>
      </c>
      <c r="N421" s="128"/>
      <c r="O421" s="128"/>
      <c r="P421" s="128"/>
      <c r="Q421" s="128"/>
      <c r="R421" s="128"/>
      <c r="S421" s="128"/>
      <c r="T421" s="128" t="s">
        <v>6097</v>
      </c>
      <c r="U421" s="128"/>
      <c r="V421" s="128"/>
      <c r="W421" s="128"/>
      <c r="X421" s="128"/>
      <c r="Y421" s="128"/>
      <c r="Z421" s="128"/>
      <c r="AA421" s="128"/>
    </row>
    <row r="422" spans="1:27" s="288" customFormat="1" ht="24">
      <c r="A422" s="713"/>
      <c r="B422" s="131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 t="s">
        <v>6098</v>
      </c>
      <c r="N422" s="128">
        <v>2015</v>
      </c>
      <c r="O422" s="128">
        <v>1.87</v>
      </c>
      <c r="P422" s="128" t="s">
        <v>6099</v>
      </c>
      <c r="Q422" s="128">
        <v>51</v>
      </c>
      <c r="R422" s="128"/>
      <c r="S422" s="128">
        <v>51</v>
      </c>
      <c r="T422" s="128" t="s">
        <v>6100</v>
      </c>
      <c r="U422" s="128">
        <v>1989</v>
      </c>
      <c r="V422" s="128">
        <v>0.12</v>
      </c>
      <c r="W422" s="128" t="s">
        <v>5763</v>
      </c>
      <c r="X422" s="128"/>
      <c r="Y422" s="128"/>
      <c r="Z422" s="128"/>
      <c r="AA422" s="128"/>
    </row>
    <row r="423" spans="1:27" s="288" customFormat="1">
      <c r="A423" s="713"/>
      <c r="B423" s="131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 t="s">
        <v>6101</v>
      </c>
      <c r="U423" s="128">
        <v>1989</v>
      </c>
      <c r="V423" s="128">
        <v>0.14000000000000001</v>
      </c>
      <c r="W423" s="128" t="s">
        <v>5763</v>
      </c>
      <c r="X423" s="128"/>
      <c r="Y423" s="128"/>
      <c r="Z423" s="128"/>
      <c r="AA423" s="128"/>
    </row>
    <row r="424" spans="1:27" s="288" customFormat="1">
      <c r="A424" s="713"/>
      <c r="B424" s="131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  <c r="V424" s="128"/>
      <c r="W424" s="128"/>
      <c r="X424" s="128"/>
      <c r="Y424" s="128"/>
      <c r="Z424" s="128"/>
      <c r="AA424" s="128"/>
    </row>
    <row r="425" spans="1:27" s="288" customFormat="1">
      <c r="A425" s="713"/>
      <c r="B425" s="131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  <c r="M425" s="128" t="s">
        <v>6102</v>
      </c>
      <c r="N425" s="128"/>
      <c r="O425" s="128">
        <v>0.8</v>
      </c>
      <c r="P425" s="128" t="s">
        <v>756</v>
      </c>
      <c r="Q425" s="128"/>
      <c r="R425" s="128"/>
      <c r="S425" s="128"/>
      <c r="T425" s="128" t="s">
        <v>6103</v>
      </c>
      <c r="U425" s="128">
        <v>1989</v>
      </c>
      <c r="V425" s="128">
        <v>0.09</v>
      </c>
      <c r="W425" s="128" t="s">
        <v>5763</v>
      </c>
      <c r="X425" s="128"/>
      <c r="Y425" s="128"/>
      <c r="Z425" s="128"/>
      <c r="AA425" s="128"/>
    </row>
    <row r="426" spans="1:27" s="288" customFormat="1">
      <c r="A426" s="712"/>
      <c r="B426" s="131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  <c r="W426" s="128"/>
      <c r="X426" s="128"/>
      <c r="Y426" s="128"/>
      <c r="Z426" s="128"/>
      <c r="AA426" s="128"/>
    </row>
    <row r="427" spans="1:27" s="288" customFormat="1" ht="24">
      <c r="A427" s="711">
        <v>56</v>
      </c>
      <c r="B427" s="131" t="s">
        <v>6093</v>
      </c>
      <c r="C427" s="128" t="s">
        <v>6104</v>
      </c>
      <c r="D427" s="128" t="s">
        <v>5491</v>
      </c>
      <c r="E427" s="128" t="s">
        <v>5833</v>
      </c>
      <c r="F427" s="128"/>
      <c r="G427" s="128" t="s">
        <v>6105</v>
      </c>
      <c r="H427" s="128">
        <v>1.2</v>
      </c>
      <c r="I427" s="128" t="s">
        <v>6096</v>
      </c>
      <c r="J427" s="128"/>
      <c r="K427" s="128"/>
      <c r="L427" s="128"/>
      <c r="M427" s="128" t="s">
        <v>6104</v>
      </c>
      <c r="N427" s="128"/>
      <c r="O427" s="128"/>
      <c r="P427" s="128"/>
      <c r="Q427" s="128"/>
      <c r="R427" s="128"/>
      <c r="S427" s="128"/>
      <c r="T427" s="128"/>
      <c r="U427" s="128"/>
      <c r="V427" s="128"/>
      <c r="W427" s="128"/>
      <c r="X427" s="128"/>
      <c r="Y427" s="128"/>
      <c r="Z427" s="128"/>
      <c r="AA427" s="128"/>
    </row>
    <row r="428" spans="1:27" s="288" customFormat="1">
      <c r="A428" s="713"/>
      <c r="B428" s="131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  <c r="M428" s="133" t="s">
        <v>6106</v>
      </c>
      <c r="N428" s="128"/>
      <c r="O428" s="128"/>
      <c r="P428" s="128" t="s">
        <v>5756</v>
      </c>
      <c r="Q428" s="128"/>
      <c r="R428" s="128"/>
      <c r="S428" s="128"/>
      <c r="T428" s="128"/>
      <c r="U428" s="128"/>
      <c r="V428" s="128"/>
      <c r="W428" s="128"/>
      <c r="X428" s="128"/>
      <c r="Y428" s="128"/>
      <c r="Z428" s="128"/>
      <c r="AA428" s="128"/>
    </row>
    <row r="429" spans="1:27" s="288" customFormat="1">
      <c r="A429" s="713"/>
      <c r="B429" s="131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  <c r="M429" s="133" t="s">
        <v>6107</v>
      </c>
      <c r="N429" s="128"/>
      <c r="O429" s="128"/>
      <c r="P429" s="128" t="s">
        <v>5756</v>
      </c>
      <c r="Q429" s="128"/>
      <c r="R429" s="128"/>
      <c r="S429" s="128"/>
      <c r="T429" s="128"/>
      <c r="U429" s="128"/>
      <c r="V429" s="128"/>
      <c r="W429" s="128"/>
      <c r="X429" s="128"/>
      <c r="Y429" s="128"/>
      <c r="Z429" s="128"/>
      <c r="AA429" s="128"/>
    </row>
    <row r="430" spans="1:27" s="288" customFormat="1">
      <c r="A430" s="712"/>
      <c r="B430" s="131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  <c r="M430" s="133"/>
      <c r="N430" s="128"/>
      <c r="O430" s="128"/>
      <c r="P430" s="128"/>
      <c r="Q430" s="128"/>
      <c r="R430" s="128"/>
      <c r="S430" s="128"/>
      <c r="T430" s="128"/>
      <c r="U430" s="128"/>
      <c r="V430" s="128"/>
      <c r="W430" s="136"/>
      <c r="X430" s="128"/>
      <c r="Y430" s="128"/>
      <c r="Z430" s="128"/>
      <c r="AA430" s="136"/>
    </row>
    <row r="431" spans="1:27" s="288" customFormat="1" ht="24">
      <c r="A431" s="711">
        <v>57</v>
      </c>
      <c r="B431" s="131" t="s">
        <v>6093</v>
      </c>
      <c r="C431" s="128" t="s">
        <v>6108</v>
      </c>
      <c r="D431" s="128" t="s">
        <v>396</v>
      </c>
      <c r="E431" s="128" t="s">
        <v>6109</v>
      </c>
      <c r="F431" s="128"/>
      <c r="G431" s="128" t="s">
        <v>6110</v>
      </c>
      <c r="H431" s="128">
        <v>1</v>
      </c>
      <c r="I431" s="128" t="s">
        <v>6111</v>
      </c>
      <c r="J431" s="128"/>
      <c r="K431" s="128"/>
      <c r="L431" s="128"/>
      <c r="M431" s="133" t="s">
        <v>6108</v>
      </c>
      <c r="N431" s="128"/>
      <c r="O431" s="128"/>
      <c r="P431" s="128"/>
      <c r="Q431" s="128"/>
      <c r="R431" s="128"/>
      <c r="S431" s="128"/>
      <c r="T431" s="128"/>
      <c r="U431" s="128"/>
      <c r="V431" s="136"/>
      <c r="W431" s="128"/>
      <c r="X431" s="128" t="s">
        <v>6112</v>
      </c>
      <c r="Y431" s="128"/>
      <c r="Z431" s="136"/>
      <c r="AA431" s="128"/>
    </row>
    <row r="432" spans="1:27" s="288" customFormat="1">
      <c r="A432" s="713"/>
      <c r="B432" s="131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  <c r="M432" s="133" t="s">
        <v>6113</v>
      </c>
      <c r="N432" s="128"/>
      <c r="O432" s="128">
        <v>0.56999999999999995</v>
      </c>
      <c r="P432" s="128" t="s">
        <v>5908</v>
      </c>
      <c r="Q432" s="128"/>
      <c r="R432" s="128">
        <v>24</v>
      </c>
      <c r="S432" s="128">
        <v>24</v>
      </c>
      <c r="T432" s="128"/>
      <c r="U432" s="128"/>
      <c r="V432" s="128"/>
      <c r="W432" s="128"/>
      <c r="X432" s="128" t="s">
        <v>6114</v>
      </c>
      <c r="Y432" s="128">
        <v>2007</v>
      </c>
      <c r="Z432" s="128">
        <v>0.02</v>
      </c>
      <c r="AA432" s="128" t="s">
        <v>5996</v>
      </c>
    </row>
    <row r="433" spans="1:27" s="288" customFormat="1">
      <c r="A433" s="713"/>
      <c r="B433" s="131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  <c r="M433" s="133"/>
      <c r="N433" s="128"/>
      <c r="O433" s="128"/>
      <c r="P433" s="128" t="s">
        <v>6115</v>
      </c>
      <c r="Q433" s="128"/>
      <c r="R433" s="128"/>
      <c r="S433" s="128"/>
      <c r="T433" s="128"/>
      <c r="U433" s="128"/>
      <c r="V433" s="128"/>
      <c r="W433" s="128"/>
      <c r="X433" s="128" t="s">
        <v>6116</v>
      </c>
      <c r="Y433" s="128">
        <v>2007</v>
      </c>
      <c r="Z433" s="128">
        <v>0.02</v>
      </c>
      <c r="AA433" s="128" t="s">
        <v>5996</v>
      </c>
    </row>
    <row r="434" spans="1:27" s="288" customFormat="1">
      <c r="A434" s="713"/>
      <c r="B434" s="131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 t="s">
        <v>6117</v>
      </c>
      <c r="N434" s="128"/>
      <c r="O434" s="128">
        <v>0.5</v>
      </c>
      <c r="P434" s="128" t="s">
        <v>5756</v>
      </c>
      <c r="Q434" s="128"/>
      <c r="R434" s="128"/>
      <c r="S434" s="128"/>
      <c r="T434" s="128"/>
      <c r="U434" s="128"/>
      <c r="V434" s="128"/>
      <c r="W434" s="128"/>
      <c r="X434" s="128" t="s">
        <v>6118</v>
      </c>
      <c r="Y434" s="128">
        <v>2007</v>
      </c>
      <c r="Z434" s="128">
        <v>0.02</v>
      </c>
      <c r="AA434" s="128" t="s">
        <v>5996</v>
      </c>
    </row>
    <row r="435" spans="1:27" s="288" customFormat="1">
      <c r="A435" s="713"/>
      <c r="B435" s="131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  <c r="M435" s="133" t="s">
        <v>6119</v>
      </c>
      <c r="N435" s="128"/>
      <c r="O435" s="128"/>
      <c r="P435" s="128"/>
      <c r="Q435" s="128"/>
      <c r="R435" s="128"/>
      <c r="S435" s="128"/>
      <c r="T435" s="128"/>
      <c r="U435" s="128"/>
      <c r="V435" s="128"/>
      <c r="W435" s="128"/>
      <c r="X435" s="128"/>
      <c r="Y435" s="128"/>
      <c r="Z435" s="128"/>
      <c r="AA435" s="128"/>
    </row>
    <row r="436" spans="1:27" s="288" customFormat="1">
      <c r="A436" s="713"/>
      <c r="B436" s="131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  <c r="M436" s="133" t="s">
        <v>6117</v>
      </c>
      <c r="N436" s="128"/>
      <c r="O436" s="128">
        <v>0.5</v>
      </c>
      <c r="P436" s="128" t="s">
        <v>5756</v>
      </c>
      <c r="Q436" s="128"/>
      <c r="R436" s="128"/>
      <c r="S436" s="128"/>
      <c r="T436" s="128"/>
      <c r="U436" s="128"/>
      <c r="V436" s="128"/>
      <c r="W436" s="128"/>
      <c r="X436" s="128"/>
      <c r="Y436" s="128"/>
      <c r="Z436" s="128"/>
      <c r="AA436" s="128"/>
    </row>
    <row r="437" spans="1:27" s="288" customFormat="1">
      <c r="A437" s="713"/>
      <c r="B437" s="131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  <c r="M437" s="133" t="s">
        <v>6120</v>
      </c>
      <c r="N437" s="128"/>
      <c r="O437" s="128"/>
      <c r="P437" s="128"/>
      <c r="Q437" s="128"/>
      <c r="R437" s="128"/>
      <c r="S437" s="128"/>
      <c r="T437" s="128"/>
      <c r="U437" s="128"/>
      <c r="V437" s="128"/>
      <c r="W437" s="128"/>
      <c r="X437" s="128"/>
      <c r="Y437" s="128"/>
      <c r="Z437" s="128"/>
      <c r="AA437" s="128"/>
    </row>
    <row r="438" spans="1:27" s="288" customFormat="1">
      <c r="A438" s="713"/>
      <c r="B438" s="131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  <c r="M438" s="133"/>
      <c r="N438" s="128"/>
      <c r="O438" s="128"/>
      <c r="P438" s="128"/>
      <c r="Q438" s="128"/>
      <c r="R438" s="128"/>
      <c r="S438" s="128"/>
      <c r="T438" s="128"/>
      <c r="U438" s="128"/>
      <c r="V438" s="128"/>
      <c r="W438" s="128"/>
      <c r="X438" s="128"/>
      <c r="Y438" s="128"/>
      <c r="Z438" s="128"/>
      <c r="AA438" s="128"/>
    </row>
    <row r="439" spans="1:27" s="288" customFormat="1">
      <c r="A439" s="712"/>
      <c r="B439" s="131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  <c r="M439" s="133"/>
      <c r="N439" s="128"/>
      <c r="O439" s="128"/>
      <c r="P439" s="128"/>
      <c r="Q439" s="128"/>
      <c r="R439" s="128"/>
      <c r="S439" s="128"/>
      <c r="T439" s="128"/>
      <c r="U439" s="128"/>
      <c r="V439" s="128"/>
      <c r="W439" s="128"/>
      <c r="X439" s="128"/>
      <c r="Y439" s="128"/>
      <c r="Z439" s="128"/>
      <c r="AA439" s="128"/>
    </row>
    <row r="440" spans="1:27" s="288" customFormat="1" ht="24">
      <c r="A440" s="711">
        <v>58</v>
      </c>
      <c r="B440" s="131" t="s">
        <v>6121</v>
      </c>
      <c r="C440" s="128" t="s">
        <v>6122</v>
      </c>
      <c r="D440" s="128" t="s">
        <v>396</v>
      </c>
      <c r="E440" s="128" t="s">
        <v>5833</v>
      </c>
      <c r="F440" s="128"/>
      <c r="G440" s="128" t="s">
        <v>6123</v>
      </c>
      <c r="H440" s="128">
        <v>0.7</v>
      </c>
      <c r="I440" s="128" t="s">
        <v>6111</v>
      </c>
      <c r="J440" s="128"/>
      <c r="K440" s="128"/>
      <c r="L440" s="128"/>
      <c r="M440" s="133" t="s">
        <v>6122</v>
      </c>
      <c r="N440" s="128"/>
      <c r="O440" s="128"/>
      <c r="P440" s="128"/>
      <c r="Q440" s="128"/>
      <c r="R440" s="128"/>
      <c r="S440" s="128"/>
      <c r="T440" s="128" t="s">
        <v>6124</v>
      </c>
      <c r="U440" s="128"/>
      <c r="V440" s="128"/>
      <c r="W440" s="128"/>
      <c r="X440" s="128"/>
      <c r="Y440" s="128"/>
      <c r="Z440" s="128"/>
      <c r="AA440" s="128"/>
    </row>
    <row r="441" spans="1:27" s="288" customFormat="1">
      <c r="A441" s="713"/>
      <c r="B441" s="131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33" t="s">
        <v>6117</v>
      </c>
      <c r="N441" s="128">
        <v>1.3</v>
      </c>
      <c r="O441" s="128"/>
      <c r="P441" s="128" t="s">
        <v>6125</v>
      </c>
      <c r="Q441" s="128"/>
      <c r="R441" s="128"/>
      <c r="S441" s="128"/>
      <c r="T441" s="128" t="s">
        <v>6126</v>
      </c>
      <c r="U441" s="128">
        <v>2006</v>
      </c>
      <c r="V441" s="128">
        <v>0.06</v>
      </c>
      <c r="W441" s="128" t="s">
        <v>6127</v>
      </c>
      <c r="X441" s="128"/>
      <c r="Y441" s="128"/>
      <c r="Z441" s="128"/>
      <c r="AA441" s="128"/>
    </row>
    <row r="442" spans="1:27" s="288" customFormat="1">
      <c r="A442" s="713"/>
      <c r="B442" s="131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  <c r="M442" s="133" t="s">
        <v>6128</v>
      </c>
      <c r="N442" s="128">
        <v>78</v>
      </c>
      <c r="O442" s="128"/>
      <c r="P442" s="128" t="s">
        <v>5756</v>
      </c>
      <c r="Q442" s="128"/>
      <c r="R442" s="128"/>
      <c r="S442" s="128"/>
      <c r="T442" s="128" t="s">
        <v>6129</v>
      </c>
      <c r="U442" s="128">
        <v>2006</v>
      </c>
      <c r="V442" s="128">
        <v>0.05</v>
      </c>
      <c r="W442" s="128" t="s">
        <v>6127</v>
      </c>
      <c r="X442" s="128"/>
      <c r="Y442" s="128"/>
      <c r="Z442" s="128"/>
      <c r="AA442" s="128"/>
    </row>
    <row r="443" spans="1:27" s="288" customFormat="1">
      <c r="A443" s="713"/>
      <c r="B443" s="131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  <c r="M443" s="133"/>
      <c r="N443" s="128"/>
      <c r="O443" s="128"/>
      <c r="P443" s="128"/>
      <c r="Q443" s="128"/>
      <c r="R443" s="128"/>
      <c r="S443" s="128"/>
      <c r="T443" s="128"/>
      <c r="U443" s="128"/>
      <c r="V443" s="128"/>
      <c r="W443" s="128"/>
      <c r="X443" s="128" t="s">
        <v>6112</v>
      </c>
      <c r="Y443" s="128"/>
      <c r="Z443" s="128"/>
      <c r="AA443" s="128"/>
    </row>
    <row r="444" spans="1:27" s="288" customFormat="1">
      <c r="A444" s="713"/>
      <c r="B444" s="131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  <c r="M444" s="133"/>
      <c r="N444" s="128"/>
      <c r="O444" s="128"/>
      <c r="P444" s="128"/>
      <c r="Q444" s="128"/>
      <c r="R444" s="128"/>
      <c r="S444" s="128"/>
      <c r="T444" s="128"/>
      <c r="U444" s="128"/>
      <c r="V444" s="128"/>
      <c r="W444" s="128"/>
      <c r="X444" s="128"/>
      <c r="Y444" s="128"/>
      <c r="Z444" s="128"/>
      <c r="AA444" s="128"/>
    </row>
    <row r="445" spans="1:27" s="288" customFormat="1">
      <c r="A445" s="713"/>
      <c r="B445" s="131"/>
      <c r="C445" s="128"/>
      <c r="D445" s="128"/>
      <c r="E445" s="133"/>
      <c r="F445" s="128"/>
      <c r="G445" s="128"/>
      <c r="H445" s="128"/>
      <c r="I445" s="128"/>
      <c r="J445" s="128"/>
      <c r="K445" s="128"/>
      <c r="L445" s="128"/>
      <c r="M445" s="133"/>
      <c r="N445" s="128"/>
      <c r="O445" s="128"/>
      <c r="P445" s="128"/>
      <c r="Q445" s="128"/>
      <c r="R445" s="128"/>
      <c r="S445" s="128"/>
      <c r="T445" s="128"/>
      <c r="U445" s="128"/>
      <c r="V445" s="128"/>
      <c r="W445" s="128"/>
      <c r="X445" s="128" t="s">
        <v>6130</v>
      </c>
      <c r="Y445" s="128">
        <v>2006</v>
      </c>
      <c r="Z445" s="128">
        <v>0.04</v>
      </c>
      <c r="AA445" s="128" t="s">
        <v>5996</v>
      </c>
    </row>
    <row r="446" spans="1:27" s="288" customFormat="1">
      <c r="A446" s="713"/>
      <c r="B446" s="131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  <c r="M446" s="133"/>
      <c r="N446" s="128"/>
      <c r="O446" s="128"/>
      <c r="P446" s="128"/>
      <c r="Q446" s="128"/>
      <c r="R446" s="128"/>
      <c r="S446" s="128"/>
      <c r="T446" s="128"/>
      <c r="U446" s="128"/>
      <c r="V446" s="128"/>
      <c r="W446" s="128"/>
      <c r="X446" s="128" t="s">
        <v>6131</v>
      </c>
      <c r="Y446" s="128">
        <v>2006</v>
      </c>
      <c r="Z446" s="128">
        <v>0.04</v>
      </c>
      <c r="AA446" s="128" t="s">
        <v>6132</v>
      </c>
    </row>
    <row r="447" spans="1:27" s="288" customFormat="1">
      <c r="A447" s="712"/>
      <c r="B447" s="131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33"/>
      <c r="N447" s="128"/>
      <c r="O447" s="128"/>
      <c r="P447" s="128"/>
      <c r="Q447" s="128"/>
      <c r="R447" s="128"/>
      <c r="S447" s="128"/>
      <c r="T447" s="128"/>
      <c r="U447" s="128"/>
      <c r="V447" s="128"/>
      <c r="W447" s="128"/>
      <c r="X447" s="128"/>
      <c r="Y447" s="128"/>
      <c r="Z447" s="128"/>
      <c r="AA447" s="128"/>
    </row>
    <row r="448" spans="1:27" s="288" customFormat="1" ht="24">
      <c r="A448" s="711">
        <v>59</v>
      </c>
      <c r="B448" s="131" t="s">
        <v>6121</v>
      </c>
      <c r="C448" s="128" t="s">
        <v>6133</v>
      </c>
      <c r="D448" s="128" t="s">
        <v>396</v>
      </c>
      <c r="E448" s="128" t="s">
        <v>5999</v>
      </c>
      <c r="F448" s="128"/>
      <c r="G448" s="128" t="s">
        <v>6134</v>
      </c>
      <c r="H448" s="128">
        <v>0.39100000000000001</v>
      </c>
      <c r="I448" s="128" t="s">
        <v>6111</v>
      </c>
      <c r="J448" s="128"/>
      <c r="K448" s="128"/>
      <c r="L448" s="128"/>
      <c r="M448" s="133"/>
      <c r="N448" s="128"/>
      <c r="O448" s="128"/>
      <c r="P448" s="128"/>
      <c r="Q448" s="128"/>
      <c r="R448" s="128"/>
      <c r="S448" s="128"/>
      <c r="T448" s="128" t="s">
        <v>6135</v>
      </c>
      <c r="U448" s="128">
        <v>1966</v>
      </c>
      <c r="V448" s="128">
        <v>0.51100000000000001</v>
      </c>
      <c r="W448" s="128" t="s">
        <v>5765</v>
      </c>
      <c r="X448" s="128"/>
      <c r="Y448" s="128"/>
      <c r="Z448" s="128"/>
      <c r="AA448" s="128"/>
    </row>
    <row r="449" spans="1:27" s="288" customFormat="1">
      <c r="A449" s="713"/>
      <c r="B449" s="131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33"/>
      <c r="N449" s="128"/>
      <c r="O449" s="128"/>
      <c r="P449" s="128"/>
      <c r="Q449" s="128"/>
      <c r="R449" s="128"/>
      <c r="S449" s="128"/>
      <c r="T449" s="128"/>
      <c r="U449" s="128"/>
      <c r="V449" s="128"/>
      <c r="W449" s="128"/>
      <c r="X449" s="128"/>
      <c r="Y449" s="128"/>
      <c r="Z449" s="128"/>
      <c r="AA449" s="128"/>
    </row>
    <row r="450" spans="1:27" s="288" customFormat="1">
      <c r="A450" s="712"/>
      <c r="B450" s="131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33"/>
      <c r="N450" s="128"/>
      <c r="O450" s="128"/>
      <c r="P450" s="128"/>
      <c r="Q450" s="128"/>
      <c r="R450" s="128"/>
      <c r="S450" s="128"/>
      <c r="T450" s="128"/>
      <c r="U450" s="128"/>
      <c r="V450" s="128"/>
      <c r="W450" s="128"/>
      <c r="X450" s="128"/>
      <c r="Y450" s="128"/>
      <c r="Z450" s="128"/>
      <c r="AA450" s="128"/>
    </row>
    <row r="451" spans="1:27" s="288" customFormat="1" ht="24">
      <c r="A451" s="711">
        <v>60</v>
      </c>
      <c r="B451" s="131" t="s">
        <v>6093</v>
      </c>
      <c r="C451" s="128" t="s">
        <v>6136</v>
      </c>
      <c r="D451" s="128" t="s">
        <v>5491</v>
      </c>
      <c r="E451" s="128" t="s">
        <v>5778</v>
      </c>
      <c r="F451" s="128"/>
      <c r="G451" s="128" t="s">
        <v>6137</v>
      </c>
      <c r="H451" s="128">
        <v>0.7</v>
      </c>
      <c r="I451" s="128" t="s">
        <v>6138</v>
      </c>
      <c r="J451" s="128"/>
      <c r="K451" s="128"/>
      <c r="L451" s="128"/>
      <c r="M451" s="133" t="s">
        <v>6136</v>
      </c>
      <c r="N451" s="128"/>
      <c r="O451" s="128"/>
      <c r="P451" s="128"/>
      <c r="Q451" s="128"/>
      <c r="R451" s="128"/>
      <c r="S451" s="128"/>
      <c r="T451" s="134" t="s">
        <v>6139</v>
      </c>
      <c r="U451" s="134"/>
      <c r="V451" s="134">
        <v>0.12</v>
      </c>
      <c r="W451" s="134" t="s">
        <v>5765</v>
      </c>
      <c r="X451" s="134"/>
      <c r="Y451" s="134"/>
      <c r="Z451" s="134"/>
      <c r="AA451" s="134"/>
    </row>
    <row r="452" spans="1:27" s="288" customFormat="1">
      <c r="A452" s="713"/>
      <c r="B452" s="131"/>
      <c r="C452" s="128"/>
      <c r="D452" s="128"/>
      <c r="E452" s="128"/>
      <c r="F452" s="128"/>
      <c r="G452" s="128"/>
      <c r="H452" s="128"/>
      <c r="I452" s="128"/>
      <c r="J452" s="128"/>
      <c r="K452" s="128"/>
      <c r="L452" s="128"/>
      <c r="M452" s="133"/>
      <c r="N452" s="128"/>
      <c r="O452" s="128"/>
      <c r="P452" s="128"/>
      <c r="Q452" s="128"/>
      <c r="R452" s="128"/>
      <c r="S452" s="128"/>
      <c r="T452" s="134"/>
      <c r="U452" s="134"/>
      <c r="V452" s="134"/>
      <c r="W452" s="134"/>
      <c r="X452" s="134" t="s">
        <v>6140</v>
      </c>
      <c r="Y452" s="134"/>
      <c r="Z452" s="134"/>
      <c r="AA452" s="134"/>
    </row>
    <row r="453" spans="1:27" s="288" customFormat="1" ht="24">
      <c r="A453" s="713"/>
      <c r="B453" s="131"/>
      <c r="C453" s="128"/>
      <c r="D453" s="128"/>
      <c r="E453" s="128"/>
      <c r="F453" s="128"/>
      <c r="G453" s="128" t="s">
        <v>6141</v>
      </c>
      <c r="H453" s="128"/>
      <c r="I453" s="128"/>
      <c r="J453" s="128"/>
      <c r="K453" s="128"/>
      <c r="L453" s="128"/>
      <c r="M453" s="133" t="s">
        <v>6142</v>
      </c>
      <c r="N453" s="128"/>
      <c r="O453" s="128">
        <v>0.56000000000000005</v>
      </c>
      <c r="P453" s="128" t="s">
        <v>6143</v>
      </c>
      <c r="Q453" s="128"/>
      <c r="R453" s="128"/>
      <c r="S453" s="128"/>
      <c r="T453" s="134"/>
      <c r="U453" s="134"/>
      <c r="V453" s="134"/>
      <c r="W453" s="134"/>
      <c r="X453" s="134" t="s">
        <v>6142</v>
      </c>
      <c r="Y453" s="134"/>
      <c r="Z453" s="134">
        <v>0.05</v>
      </c>
      <c r="AA453" s="134" t="s">
        <v>6144</v>
      </c>
    </row>
    <row r="454" spans="1:27" s="288" customFormat="1">
      <c r="A454" s="713"/>
      <c r="B454" s="131"/>
      <c r="C454" s="128"/>
      <c r="D454" s="128"/>
      <c r="E454" s="128"/>
      <c r="F454" s="128"/>
      <c r="G454" s="128"/>
      <c r="H454" s="128"/>
      <c r="I454" s="128"/>
      <c r="J454" s="128"/>
      <c r="K454" s="128"/>
      <c r="L454" s="128"/>
      <c r="M454" s="133" t="s">
        <v>6145</v>
      </c>
      <c r="N454" s="128"/>
      <c r="O454" s="128">
        <v>0.4</v>
      </c>
      <c r="P454" s="128" t="s">
        <v>274</v>
      </c>
      <c r="Q454" s="128"/>
      <c r="R454" s="128"/>
      <c r="S454" s="128"/>
      <c r="T454" s="134"/>
      <c r="U454" s="134"/>
      <c r="V454" s="134"/>
      <c r="W454" s="134"/>
      <c r="X454" s="134" t="s">
        <v>6146</v>
      </c>
      <c r="Y454" s="134"/>
      <c r="Z454" s="134">
        <v>0.03</v>
      </c>
      <c r="AA454" s="134" t="s">
        <v>6147</v>
      </c>
    </row>
    <row r="455" spans="1:27" s="288" customFormat="1">
      <c r="A455" s="713"/>
      <c r="B455" s="131"/>
      <c r="C455" s="128"/>
      <c r="D455" s="128"/>
      <c r="E455" s="128"/>
      <c r="F455" s="128"/>
      <c r="G455" s="128" t="s">
        <v>6148</v>
      </c>
      <c r="H455" s="128">
        <v>0.43</v>
      </c>
      <c r="I455" s="128" t="s">
        <v>6143</v>
      </c>
      <c r="J455" s="128"/>
      <c r="K455" s="128"/>
      <c r="L455" s="128"/>
      <c r="M455" s="133" t="s">
        <v>6149</v>
      </c>
      <c r="N455" s="128"/>
      <c r="O455" s="128">
        <v>0.8</v>
      </c>
      <c r="P455" s="128" t="s">
        <v>274</v>
      </c>
      <c r="Q455" s="128"/>
      <c r="R455" s="128"/>
      <c r="S455" s="128"/>
      <c r="T455" s="134"/>
      <c r="U455" s="134"/>
      <c r="V455" s="134"/>
      <c r="W455" s="134"/>
      <c r="X455" s="134"/>
      <c r="Y455" s="134"/>
      <c r="Z455" s="134"/>
      <c r="AA455" s="134"/>
    </row>
    <row r="456" spans="1:27" s="288" customFormat="1">
      <c r="A456" s="713"/>
      <c r="B456" s="131"/>
      <c r="C456" s="128"/>
      <c r="D456" s="128"/>
      <c r="E456" s="128"/>
      <c r="F456" s="128"/>
      <c r="G456" s="128"/>
      <c r="H456" s="128"/>
      <c r="I456" s="128"/>
      <c r="J456" s="128"/>
      <c r="K456" s="128"/>
      <c r="L456" s="128"/>
      <c r="M456" s="133" t="s">
        <v>6150</v>
      </c>
      <c r="N456" s="128"/>
      <c r="O456" s="128">
        <v>1.2</v>
      </c>
      <c r="P456" s="128"/>
      <c r="Q456" s="128"/>
      <c r="R456" s="128"/>
      <c r="S456" s="128"/>
      <c r="T456" s="134"/>
      <c r="U456" s="134"/>
      <c r="V456" s="134"/>
      <c r="W456" s="134"/>
      <c r="X456" s="134"/>
      <c r="Y456" s="134"/>
      <c r="Z456" s="134"/>
      <c r="AA456" s="134"/>
    </row>
    <row r="457" spans="1:27" s="288" customFormat="1">
      <c r="A457" s="713"/>
      <c r="B457" s="131"/>
      <c r="C457" s="128"/>
      <c r="D457" s="128"/>
      <c r="E457" s="128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8"/>
      <c r="T457" s="134"/>
      <c r="U457" s="134"/>
      <c r="V457" s="134" t="s">
        <v>6151</v>
      </c>
      <c r="W457" s="134"/>
      <c r="X457" s="134"/>
      <c r="Y457" s="134"/>
      <c r="Z457" s="134"/>
      <c r="AA457" s="134"/>
    </row>
    <row r="458" spans="1:27" s="288" customFormat="1">
      <c r="A458" s="713"/>
      <c r="B458" s="131"/>
      <c r="C458" s="133"/>
      <c r="D458" s="133"/>
      <c r="E458" s="133"/>
      <c r="F458" s="128"/>
      <c r="G458" s="128"/>
      <c r="H458" s="128"/>
      <c r="I458" s="128"/>
      <c r="J458" s="128"/>
      <c r="K458" s="128"/>
      <c r="L458" s="128"/>
      <c r="M458" s="133" t="s">
        <v>6152</v>
      </c>
      <c r="N458" s="128"/>
      <c r="O458" s="128">
        <v>0.3</v>
      </c>
      <c r="P458" s="128" t="s">
        <v>4511</v>
      </c>
      <c r="Q458" s="133"/>
      <c r="R458" s="128"/>
      <c r="S458" s="128"/>
      <c r="T458" s="134"/>
      <c r="U458" s="134"/>
      <c r="V458" s="134"/>
      <c r="W458" s="134"/>
      <c r="X458" s="134"/>
      <c r="Y458" s="134"/>
      <c r="Z458" s="134"/>
      <c r="AA458" s="134"/>
    </row>
    <row r="459" spans="1:27" s="288" customFormat="1">
      <c r="A459" s="712"/>
      <c r="B459" s="131"/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  <c r="M459" s="133"/>
      <c r="N459" s="128"/>
      <c r="O459" s="128"/>
      <c r="P459" s="128"/>
      <c r="Q459" s="133"/>
      <c r="R459" s="128"/>
      <c r="S459" s="128"/>
      <c r="T459" s="134"/>
      <c r="U459" s="134"/>
      <c r="V459" s="134"/>
      <c r="W459" s="134"/>
      <c r="X459" s="134"/>
      <c r="Y459" s="134"/>
      <c r="Z459" s="134"/>
      <c r="AA459" s="134"/>
    </row>
    <row r="460" spans="1:27" s="288" customFormat="1">
      <c r="A460" s="711">
        <v>61</v>
      </c>
      <c r="B460" s="131" t="s">
        <v>6153</v>
      </c>
      <c r="C460" s="128" t="s">
        <v>6154</v>
      </c>
      <c r="D460" s="128" t="s">
        <v>5491</v>
      </c>
      <c r="E460" s="128" t="s">
        <v>6155</v>
      </c>
      <c r="F460" s="128"/>
      <c r="G460" s="128" t="s">
        <v>6156</v>
      </c>
      <c r="H460" s="128"/>
      <c r="I460" s="128" t="s">
        <v>6096</v>
      </c>
      <c r="J460" s="128"/>
      <c r="K460" s="128"/>
      <c r="L460" s="128"/>
      <c r="M460" s="133" t="s">
        <v>6154</v>
      </c>
      <c r="N460" s="128"/>
      <c r="O460" s="128"/>
      <c r="P460" s="128"/>
      <c r="Q460" s="133"/>
      <c r="R460" s="128"/>
      <c r="S460" s="128"/>
      <c r="T460" s="134"/>
      <c r="U460" s="134"/>
      <c r="V460" s="134"/>
      <c r="W460" s="134"/>
      <c r="X460" s="134"/>
      <c r="Y460" s="134"/>
      <c r="Z460" s="134"/>
      <c r="AA460" s="134"/>
    </row>
    <row r="461" spans="1:27" s="288" customFormat="1" ht="24">
      <c r="A461" s="713"/>
      <c r="B461" s="131"/>
      <c r="C461" s="128"/>
      <c r="D461" s="128"/>
      <c r="E461" s="128"/>
      <c r="F461" s="128"/>
      <c r="G461" s="128"/>
      <c r="H461" s="128"/>
      <c r="I461" s="128"/>
      <c r="J461" s="128"/>
      <c r="K461" s="128"/>
      <c r="L461" s="128"/>
      <c r="M461" s="133" t="s">
        <v>6157</v>
      </c>
      <c r="N461" s="128"/>
      <c r="O461" s="128">
        <v>0.25</v>
      </c>
      <c r="P461" s="128" t="s">
        <v>6096</v>
      </c>
      <c r="Q461" s="128">
        <v>12</v>
      </c>
      <c r="R461" s="128"/>
      <c r="S461" s="128"/>
      <c r="T461" s="134" t="s">
        <v>6158</v>
      </c>
      <c r="U461" s="134"/>
      <c r="V461" s="134">
        <v>0.3</v>
      </c>
      <c r="W461" s="134" t="s">
        <v>5758</v>
      </c>
      <c r="X461" s="134"/>
      <c r="Y461" s="134"/>
      <c r="Z461" s="134"/>
      <c r="AA461" s="134"/>
    </row>
    <row r="462" spans="1:27" s="288" customFormat="1">
      <c r="A462" s="713"/>
      <c r="B462" s="131"/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  <c r="M462" s="133"/>
      <c r="N462" s="128"/>
      <c r="O462" s="128"/>
      <c r="P462" s="128"/>
      <c r="Q462" s="128"/>
      <c r="R462" s="128"/>
      <c r="S462" s="128"/>
      <c r="T462" s="128"/>
      <c r="U462" s="128"/>
      <c r="V462" s="128"/>
      <c r="W462" s="128"/>
      <c r="X462" s="128" t="s">
        <v>6159</v>
      </c>
      <c r="Y462" s="128"/>
      <c r="Z462" s="128"/>
      <c r="AA462" s="128"/>
    </row>
    <row r="463" spans="1:27" s="288" customFormat="1" ht="24">
      <c r="A463" s="713"/>
      <c r="B463" s="131"/>
      <c r="C463" s="128"/>
      <c r="D463" s="128"/>
      <c r="E463" s="128"/>
      <c r="F463" s="128"/>
      <c r="G463" s="128"/>
      <c r="H463" s="128"/>
      <c r="I463" s="128"/>
      <c r="J463" s="128"/>
      <c r="K463" s="128"/>
      <c r="L463" s="128"/>
      <c r="M463" s="144"/>
      <c r="N463" s="128"/>
      <c r="O463" s="128"/>
      <c r="P463" s="133"/>
      <c r="Q463" s="128"/>
      <c r="R463" s="128"/>
      <c r="S463" s="128"/>
      <c r="T463" s="128"/>
      <c r="U463" s="128"/>
      <c r="V463" s="128"/>
      <c r="W463" s="128"/>
      <c r="X463" s="128" t="s">
        <v>6160</v>
      </c>
      <c r="Y463" s="128"/>
      <c r="Z463" s="128"/>
      <c r="AA463" s="128"/>
    </row>
    <row r="464" spans="1:27" s="288" customFormat="1">
      <c r="A464" s="712"/>
      <c r="B464" s="131"/>
      <c r="C464" s="128"/>
      <c r="D464" s="128"/>
      <c r="E464" s="135"/>
      <c r="F464" s="128"/>
      <c r="G464" s="128"/>
      <c r="H464" s="128"/>
      <c r="I464" s="128"/>
      <c r="J464" s="128"/>
      <c r="K464" s="128"/>
      <c r="L464" s="128"/>
      <c r="M464" s="133"/>
      <c r="N464" s="151"/>
      <c r="O464" s="128"/>
      <c r="P464" s="128"/>
      <c r="Q464" s="128"/>
      <c r="R464" s="128"/>
      <c r="S464" s="128"/>
      <c r="T464" s="128"/>
      <c r="U464" s="128"/>
      <c r="V464" s="128"/>
      <c r="W464" s="128"/>
      <c r="X464" s="128" t="s">
        <v>6161</v>
      </c>
      <c r="Y464" s="128">
        <v>2014</v>
      </c>
      <c r="Z464" s="128">
        <v>0.18</v>
      </c>
      <c r="AA464" s="128" t="s">
        <v>6162</v>
      </c>
    </row>
    <row r="465" spans="1:27" s="288" customFormat="1" ht="24">
      <c r="A465" s="711">
        <v>62</v>
      </c>
      <c r="B465" s="131" t="s">
        <v>6163</v>
      </c>
      <c r="C465" s="128" t="s">
        <v>6164</v>
      </c>
      <c r="D465" s="128" t="s">
        <v>5491</v>
      </c>
      <c r="E465" s="128" t="s">
        <v>6165</v>
      </c>
      <c r="F465" s="128"/>
      <c r="G465" s="128" t="s">
        <v>6166</v>
      </c>
      <c r="H465" s="128" t="s">
        <v>6167</v>
      </c>
      <c r="I465" s="128" t="s">
        <v>6168</v>
      </c>
      <c r="J465" s="128"/>
      <c r="K465" s="128"/>
      <c r="L465" s="128"/>
      <c r="M465" s="145"/>
      <c r="N465" s="128"/>
      <c r="O465" s="128"/>
      <c r="P465" s="128"/>
      <c r="Q465" s="128"/>
      <c r="R465" s="128"/>
      <c r="S465" s="134"/>
      <c r="T465" s="128" t="s">
        <v>6124</v>
      </c>
      <c r="U465" s="128"/>
      <c r="V465" s="128"/>
      <c r="W465" s="128"/>
      <c r="X465" s="128"/>
      <c r="Y465" s="128"/>
      <c r="Z465" s="128"/>
      <c r="AA465" s="128"/>
    </row>
    <row r="466" spans="1:27" s="288" customFormat="1">
      <c r="A466" s="713"/>
      <c r="B466" s="131"/>
      <c r="C466" s="128"/>
      <c r="D466" s="128"/>
      <c r="E466" s="128"/>
      <c r="F466" s="128"/>
      <c r="G466" s="128"/>
      <c r="H466" s="128"/>
      <c r="I466" s="128"/>
      <c r="J466" s="128"/>
      <c r="K466" s="128"/>
      <c r="L466" s="128"/>
      <c r="M466" s="133"/>
      <c r="N466" s="128"/>
      <c r="O466" s="134"/>
      <c r="P466" s="128"/>
      <c r="Q466" s="128"/>
      <c r="R466" s="128"/>
      <c r="S466" s="136"/>
      <c r="T466" s="128" t="s">
        <v>6169</v>
      </c>
      <c r="U466" s="128"/>
      <c r="V466" s="128">
        <v>0.35</v>
      </c>
      <c r="W466" s="128" t="s">
        <v>5765</v>
      </c>
      <c r="X466" s="128"/>
      <c r="Y466" s="128"/>
      <c r="Z466" s="128"/>
      <c r="AA466" s="128"/>
    </row>
    <row r="467" spans="1:27" s="288" customFormat="1">
      <c r="A467" s="712"/>
      <c r="B467" s="131"/>
      <c r="C467" s="128"/>
      <c r="D467" s="128"/>
      <c r="E467" s="128"/>
      <c r="F467" s="128"/>
      <c r="G467" s="128"/>
      <c r="H467" s="128"/>
      <c r="I467" s="128"/>
      <c r="J467" s="128"/>
      <c r="K467" s="128"/>
      <c r="L467" s="128"/>
      <c r="M467" s="133"/>
      <c r="N467" s="128"/>
      <c r="O467" s="136"/>
      <c r="P467" s="128"/>
      <c r="Q467" s="128"/>
      <c r="R467" s="128"/>
      <c r="S467" s="128"/>
      <c r="T467" s="128"/>
      <c r="U467" s="128"/>
      <c r="V467" s="128"/>
      <c r="W467" s="128"/>
      <c r="X467" s="128"/>
      <c r="Y467" s="128"/>
      <c r="Z467" s="128"/>
      <c r="AA467" s="128"/>
    </row>
    <row r="468" spans="1:27" s="288" customFormat="1">
      <c r="A468" s="711">
        <v>63</v>
      </c>
      <c r="B468" s="131" t="s">
        <v>6093</v>
      </c>
      <c r="C468" s="128" t="s">
        <v>6170</v>
      </c>
      <c r="D468" s="128" t="s">
        <v>5491</v>
      </c>
      <c r="E468" s="128" t="s">
        <v>6171</v>
      </c>
      <c r="F468" s="128"/>
      <c r="G468" s="128" t="s">
        <v>6172</v>
      </c>
      <c r="H468" s="128"/>
      <c r="I468" s="128"/>
      <c r="J468" s="128"/>
      <c r="K468" s="128"/>
      <c r="L468" s="128"/>
      <c r="M468" s="133"/>
      <c r="N468" s="128"/>
      <c r="O468" s="128"/>
      <c r="P468" s="128"/>
      <c r="Q468" s="128"/>
      <c r="R468" s="128"/>
      <c r="S468" s="128"/>
      <c r="T468" s="128" t="s">
        <v>6173</v>
      </c>
      <c r="U468" s="128"/>
      <c r="V468" s="128">
        <v>0.11</v>
      </c>
      <c r="W468" s="128" t="s">
        <v>5662</v>
      </c>
      <c r="X468" s="128"/>
      <c r="Y468" s="128"/>
      <c r="Z468" s="128"/>
      <c r="AA468" s="128"/>
    </row>
    <row r="469" spans="1:27" s="288" customFormat="1">
      <c r="A469" s="712"/>
      <c r="B469" s="131" t="s">
        <v>6174</v>
      </c>
      <c r="C469" s="128"/>
      <c r="D469" s="128"/>
      <c r="E469" s="128"/>
      <c r="F469" s="128"/>
      <c r="G469" s="128"/>
      <c r="H469" s="128"/>
      <c r="I469" s="128"/>
      <c r="J469" s="128"/>
      <c r="K469" s="128"/>
      <c r="L469" s="128"/>
      <c r="M469" s="133"/>
      <c r="N469" s="128"/>
      <c r="O469" s="128"/>
      <c r="P469" s="128"/>
      <c r="Q469" s="128"/>
      <c r="R469" s="128"/>
      <c r="S469" s="128"/>
      <c r="T469" s="128"/>
      <c r="U469" s="128"/>
      <c r="V469" s="128"/>
      <c r="W469" s="128"/>
      <c r="X469" s="128"/>
      <c r="Y469" s="128"/>
      <c r="Z469" s="128"/>
      <c r="AA469" s="128"/>
    </row>
    <row r="470" spans="1:27" s="288" customFormat="1">
      <c r="A470" s="711">
        <v>64</v>
      </c>
      <c r="B470" s="131" t="s">
        <v>6175</v>
      </c>
      <c r="C470" s="128" t="s">
        <v>6176</v>
      </c>
      <c r="D470" s="128" t="s">
        <v>396</v>
      </c>
      <c r="E470" s="128" t="s">
        <v>5999</v>
      </c>
      <c r="F470" s="128"/>
      <c r="G470" s="128" t="s">
        <v>6177</v>
      </c>
      <c r="H470" s="128">
        <v>0.2</v>
      </c>
      <c r="I470" s="128" t="s">
        <v>544</v>
      </c>
      <c r="J470" s="128"/>
      <c r="K470" s="128"/>
      <c r="L470" s="128"/>
      <c r="M470" s="133" t="s">
        <v>6178</v>
      </c>
      <c r="N470" s="128">
        <v>2015</v>
      </c>
      <c r="O470" s="128">
        <v>0.45</v>
      </c>
      <c r="P470" s="128" t="s">
        <v>1256</v>
      </c>
      <c r="Q470" s="128"/>
      <c r="R470" s="128">
        <v>10</v>
      </c>
      <c r="S470" s="134">
        <v>10</v>
      </c>
      <c r="T470" s="128"/>
      <c r="U470" s="128"/>
      <c r="V470" s="128"/>
      <c r="W470" s="128"/>
      <c r="X470" s="128"/>
      <c r="Y470" s="128"/>
      <c r="Z470" s="128"/>
      <c r="AA470" s="128"/>
    </row>
    <row r="471" spans="1:27" s="288" customFormat="1">
      <c r="A471" s="713"/>
      <c r="B471" s="131"/>
      <c r="C471" s="128"/>
      <c r="D471" s="128"/>
      <c r="E471" s="128"/>
      <c r="F471" s="128"/>
      <c r="G471" s="128"/>
      <c r="H471" s="128"/>
      <c r="I471" s="128"/>
      <c r="J471" s="128"/>
      <c r="K471" s="128"/>
      <c r="L471" s="128"/>
      <c r="M471" s="133"/>
      <c r="N471" s="128"/>
      <c r="O471" s="128"/>
      <c r="P471" s="128"/>
      <c r="Q471" s="128"/>
      <c r="R471" s="128"/>
      <c r="S471" s="134"/>
      <c r="T471" s="128"/>
      <c r="U471" s="128"/>
      <c r="V471" s="128"/>
      <c r="W471" s="128"/>
      <c r="X471" s="128"/>
      <c r="Y471" s="128"/>
      <c r="Z471" s="128"/>
      <c r="AA471" s="128"/>
    </row>
    <row r="472" spans="1:27" s="288" customFormat="1">
      <c r="A472" s="713"/>
      <c r="B472" s="131" t="s">
        <v>6179</v>
      </c>
      <c r="C472" s="128"/>
      <c r="D472" s="128"/>
      <c r="E472" s="128"/>
      <c r="F472" s="128"/>
      <c r="G472" s="128"/>
      <c r="H472" s="128"/>
      <c r="I472" s="128"/>
      <c r="J472" s="128"/>
      <c r="K472" s="128"/>
      <c r="L472" s="128"/>
      <c r="M472" s="133"/>
      <c r="N472" s="128"/>
      <c r="O472" s="128"/>
      <c r="P472" s="128"/>
      <c r="Q472" s="128"/>
      <c r="R472" s="128"/>
      <c r="S472" s="128"/>
      <c r="T472" s="128"/>
      <c r="U472" s="128"/>
      <c r="V472" s="128"/>
      <c r="W472" s="128"/>
      <c r="X472" s="128"/>
      <c r="Y472" s="128"/>
      <c r="Z472" s="128"/>
      <c r="AA472" s="128"/>
    </row>
    <row r="473" spans="1:27" s="288" customFormat="1">
      <c r="A473" s="712"/>
      <c r="B473" s="131"/>
      <c r="C473" s="128"/>
      <c r="D473" s="128"/>
      <c r="E473" s="128"/>
      <c r="F473" s="128"/>
      <c r="G473" s="128"/>
      <c r="H473" s="128"/>
      <c r="I473" s="128"/>
      <c r="J473" s="128"/>
      <c r="K473" s="128"/>
      <c r="L473" s="128"/>
      <c r="M473" s="133"/>
      <c r="N473" s="128"/>
      <c r="O473" s="128"/>
      <c r="P473" s="128"/>
      <c r="Q473" s="128"/>
      <c r="R473" s="128"/>
      <c r="S473" s="128"/>
      <c r="T473" s="128" t="s">
        <v>6180</v>
      </c>
      <c r="U473" s="128"/>
      <c r="V473" s="128">
        <v>0.13500000000000001</v>
      </c>
      <c r="W473" s="128" t="s">
        <v>6181</v>
      </c>
      <c r="X473" s="128"/>
      <c r="Y473" s="128"/>
      <c r="Z473" s="128"/>
      <c r="AA473" s="128"/>
    </row>
    <row r="474" spans="1:27" s="288" customFormat="1" ht="24">
      <c r="A474" s="711">
        <v>65</v>
      </c>
      <c r="B474" s="131" t="s">
        <v>6182</v>
      </c>
      <c r="C474" s="128" t="s">
        <v>294</v>
      </c>
      <c r="D474" s="128" t="s">
        <v>6183</v>
      </c>
      <c r="E474" s="128" t="s">
        <v>5514</v>
      </c>
      <c r="F474" s="128"/>
      <c r="G474" s="128"/>
      <c r="H474" s="128"/>
      <c r="I474" s="134"/>
      <c r="J474" s="128"/>
      <c r="K474" s="128"/>
      <c r="L474" s="128"/>
      <c r="M474" s="128" t="s">
        <v>294</v>
      </c>
      <c r="N474" s="128"/>
      <c r="O474" s="128"/>
      <c r="P474" s="128"/>
      <c r="Q474" s="128"/>
      <c r="R474" s="128"/>
      <c r="S474" s="128"/>
      <c r="T474" s="128"/>
      <c r="U474" s="128"/>
      <c r="V474" s="128"/>
      <c r="W474" s="128"/>
      <c r="X474" s="128"/>
      <c r="Y474" s="128"/>
      <c r="Z474" s="128"/>
      <c r="AA474" s="128"/>
    </row>
    <row r="475" spans="1:27" s="288" customFormat="1">
      <c r="A475" s="713"/>
      <c r="B475" s="131"/>
      <c r="C475" s="128"/>
      <c r="D475" s="128"/>
      <c r="E475" s="136"/>
      <c r="F475" s="128"/>
      <c r="G475" s="128"/>
      <c r="H475" s="128"/>
      <c r="I475" s="136"/>
      <c r="J475" s="128"/>
      <c r="K475" s="128"/>
      <c r="L475" s="128"/>
      <c r="M475" s="128" t="s">
        <v>6184</v>
      </c>
      <c r="N475" s="136"/>
      <c r="O475" s="128">
        <v>0.86</v>
      </c>
      <c r="P475" s="128" t="s">
        <v>6096</v>
      </c>
      <c r="Q475" s="128"/>
      <c r="R475" s="128">
        <v>15</v>
      </c>
      <c r="S475" s="128"/>
      <c r="T475" s="128" t="s">
        <v>6185</v>
      </c>
      <c r="U475" s="128"/>
      <c r="V475" s="128">
        <v>0.2</v>
      </c>
      <c r="W475" s="128" t="s">
        <v>6181</v>
      </c>
      <c r="X475" s="128"/>
      <c r="Y475" s="128"/>
      <c r="Z475" s="128"/>
      <c r="AA475" s="128"/>
    </row>
    <row r="476" spans="1:27" s="288" customFormat="1">
      <c r="A476" s="713"/>
      <c r="B476" s="131"/>
      <c r="C476" s="128"/>
      <c r="D476" s="128"/>
      <c r="E476" s="128"/>
      <c r="F476" s="128"/>
      <c r="G476" s="128"/>
      <c r="H476" s="128"/>
      <c r="I476" s="128"/>
      <c r="J476" s="128"/>
      <c r="K476" s="128"/>
      <c r="L476" s="128"/>
      <c r="M476" s="128" t="s">
        <v>6186</v>
      </c>
      <c r="N476" s="128"/>
      <c r="O476" s="128"/>
      <c r="P476" s="128"/>
      <c r="Q476" s="128"/>
      <c r="R476" s="128"/>
      <c r="S476" s="128"/>
      <c r="T476" s="128" t="s">
        <v>6187</v>
      </c>
      <c r="U476" s="128">
        <v>1977</v>
      </c>
      <c r="V476" s="128">
        <v>0.2</v>
      </c>
      <c r="W476" s="128" t="s">
        <v>6181</v>
      </c>
      <c r="X476" s="128"/>
      <c r="Y476" s="128"/>
      <c r="Z476" s="128"/>
      <c r="AA476" s="128"/>
    </row>
    <row r="477" spans="1:27" s="288" customFormat="1">
      <c r="A477" s="713"/>
      <c r="B477" s="131"/>
      <c r="C477" s="128"/>
      <c r="D477" s="128"/>
      <c r="E477" s="128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8"/>
      <c r="T477" s="128"/>
      <c r="U477" s="128"/>
      <c r="V477" s="128"/>
      <c r="W477" s="128"/>
      <c r="X477" s="128" t="s">
        <v>6188</v>
      </c>
      <c r="Y477" s="128"/>
      <c r="Z477" s="128"/>
      <c r="AA477" s="128"/>
    </row>
    <row r="478" spans="1:27" s="288" customFormat="1">
      <c r="A478" s="713"/>
      <c r="B478" s="131"/>
      <c r="C478" s="128"/>
      <c r="D478" s="128"/>
      <c r="E478" s="128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8"/>
      <c r="T478" s="128"/>
      <c r="U478" s="128"/>
      <c r="V478" s="128"/>
      <c r="W478" s="128"/>
      <c r="X478" s="128" t="s">
        <v>6189</v>
      </c>
      <c r="Y478" s="128">
        <v>1970</v>
      </c>
      <c r="Z478" s="128">
        <v>7.0000000000000007E-2</v>
      </c>
      <c r="AA478" s="128" t="s">
        <v>5857</v>
      </c>
    </row>
    <row r="479" spans="1:27" s="288" customFormat="1">
      <c r="A479" s="713"/>
      <c r="B479" s="131"/>
      <c r="C479" s="128"/>
      <c r="D479" s="128"/>
      <c r="E479" s="128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8"/>
      <c r="T479" s="128"/>
      <c r="U479" s="128"/>
      <c r="V479" s="128"/>
      <c r="W479" s="128"/>
      <c r="X479" s="128" t="s">
        <v>6190</v>
      </c>
      <c r="Y479" s="128">
        <v>1970</v>
      </c>
      <c r="Z479" s="128">
        <v>0.04</v>
      </c>
      <c r="AA479" s="128" t="s">
        <v>6191</v>
      </c>
    </row>
    <row r="480" spans="1:27" s="288" customFormat="1">
      <c r="A480" s="713"/>
      <c r="B480" s="131"/>
      <c r="C480" s="128"/>
      <c r="D480" s="128"/>
      <c r="E480" s="128"/>
      <c r="F480" s="128"/>
      <c r="G480" s="128"/>
      <c r="H480" s="128"/>
      <c r="I480" s="128"/>
      <c r="J480" s="128"/>
      <c r="K480" s="128"/>
      <c r="L480" s="128"/>
      <c r="M480" s="133"/>
      <c r="N480" s="128"/>
      <c r="O480" s="128"/>
      <c r="P480" s="128"/>
      <c r="Q480" s="128"/>
      <c r="R480" s="128"/>
      <c r="S480" s="128"/>
      <c r="T480" s="128"/>
      <c r="U480" s="128"/>
      <c r="V480" s="128"/>
      <c r="W480" s="128"/>
      <c r="X480" s="128" t="s">
        <v>6192</v>
      </c>
      <c r="Y480" s="128">
        <v>1970</v>
      </c>
      <c r="Z480" s="128">
        <v>0.12</v>
      </c>
      <c r="AA480" s="128" t="s">
        <v>5868</v>
      </c>
    </row>
    <row r="481" spans="1:27" s="288" customFormat="1">
      <c r="A481" s="713"/>
      <c r="B481" s="131"/>
      <c r="C481" s="128"/>
      <c r="D481" s="128"/>
      <c r="E481" s="128"/>
      <c r="F481" s="128"/>
      <c r="G481" s="128"/>
      <c r="H481" s="128"/>
      <c r="I481" s="128"/>
      <c r="J481" s="128"/>
      <c r="K481" s="128"/>
      <c r="L481" s="128"/>
      <c r="M481" s="133"/>
      <c r="N481" s="128"/>
      <c r="O481" s="128"/>
      <c r="P481" s="128"/>
      <c r="Q481" s="128"/>
      <c r="R481" s="128"/>
      <c r="S481" s="128"/>
      <c r="T481" s="128"/>
      <c r="U481" s="128"/>
      <c r="V481" s="128"/>
      <c r="W481" s="128"/>
      <c r="X481" s="128" t="s">
        <v>6193</v>
      </c>
      <c r="Y481" s="128"/>
      <c r="Z481" s="128"/>
      <c r="AA481" s="128"/>
    </row>
    <row r="482" spans="1:27" s="288" customFormat="1">
      <c r="A482" s="712"/>
      <c r="B482" s="131"/>
      <c r="C482" s="128"/>
      <c r="D482" s="128"/>
      <c r="E482" s="128"/>
      <c r="F482" s="128"/>
      <c r="G482" s="128"/>
      <c r="H482" s="128"/>
      <c r="I482" s="128"/>
      <c r="J482" s="128"/>
      <c r="K482" s="128"/>
      <c r="L482" s="128"/>
      <c r="M482" s="133"/>
      <c r="N482" s="128"/>
      <c r="O482" s="128"/>
      <c r="P482" s="128"/>
      <c r="Q482" s="128"/>
      <c r="R482" s="128"/>
      <c r="S482" s="128"/>
      <c r="T482" s="128"/>
      <c r="U482" s="128"/>
      <c r="V482" s="128"/>
      <c r="W482" s="128"/>
      <c r="X482" s="128" t="s">
        <v>6194</v>
      </c>
      <c r="Y482" s="128"/>
      <c r="Z482" s="128"/>
      <c r="AA482" s="128"/>
    </row>
    <row r="483" spans="1:27" s="288" customFormat="1">
      <c r="A483" s="711">
        <v>66</v>
      </c>
      <c r="B483" s="131" t="s">
        <v>6182</v>
      </c>
      <c r="C483" s="128" t="s">
        <v>3742</v>
      </c>
      <c r="D483" s="128" t="s">
        <v>5491</v>
      </c>
      <c r="E483" s="128" t="s">
        <v>6171</v>
      </c>
      <c r="F483" s="128"/>
      <c r="G483" s="128"/>
      <c r="H483" s="128"/>
      <c r="I483" s="128"/>
      <c r="J483" s="128"/>
      <c r="K483" s="128"/>
      <c r="L483" s="128"/>
      <c r="M483" s="133"/>
      <c r="N483" s="128"/>
      <c r="O483" s="128"/>
      <c r="P483" s="128"/>
      <c r="Q483" s="128"/>
      <c r="R483" s="128"/>
      <c r="S483" s="128"/>
      <c r="T483" s="128"/>
      <c r="U483" s="128"/>
      <c r="V483" s="128"/>
      <c r="W483" s="136"/>
      <c r="X483" s="128"/>
      <c r="Y483" s="128"/>
      <c r="Z483" s="128"/>
      <c r="AA483" s="136"/>
    </row>
    <row r="484" spans="1:27" s="288" customFormat="1">
      <c r="A484" s="713"/>
      <c r="B484" s="131"/>
      <c r="C484" s="128"/>
      <c r="D484" s="128"/>
      <c r="E484" s="128"/>
      <c r="F484" s="128"/>
      <c r="G484" s="128"/>
      <c r="H484" s="128"/>
      <c r="I484" s="128"/>
      <c r="J484" s="128"/>
      <c r="K484" s="128"/>
      <c r="L484" s="128"/>
      <c r="M484" s="133"/>
      <c r="N484" s="128"/>
      <c r="O484" s="128"/>
      <c r="P484" s="128"/>
      <c r="Q484" s="128"/>
      <c r="R484" s="128"/>
      <c r="S484" s="128"/>
      <c r="T484" s="128" t="s">
        <v>6195</v>
      </c>
      <c r="U484" s="128">
        <v>1995</v>
      </c>
      <c r="V484" s="136">
        <v>0.2</v>
      </c>
      <c r="W484" s="128" t="s">
        <v>5765</v>
      </c>
      <c r="X484" s="128"/>
      <c r="Y484" s="128"/>
      <c r="Z484" s="136"/>
      <c r="AA484" s="128"/>
    </row>
    <row r="485" spans="1:27" s="288" customFormat="1">
      <c r="A485" s="713"/>
      <c r="B485" s="131"/>
      <c r="C485" s="128"/>
      <c r="D485" s="128"/>
      <c r="E485" s="128"/>
      <c r="F485" s="128"/>
      <c r="G485" s="128"/>
      <c r="H485" s="128"/>
      <c r="I485" s="128"/>
      <c r="J485" s="128"/>
      <c r="K485" s="128"/>
      <c r="L485" s="128"/>
      <c r="M485" s="133"/>
      <c r="N485" s="128"/>
      <c r="O485" s="128"/>
      <c r="P485" s="128"/>
      <c r="Q485" s="128"/>
      <c r="R485" s="128"/>
      <c r="S485" s="128"/>
      <c r="T485" s="128"/>
      <c r="U485" s="128"/>
      <c r="V485" s="128"/>
      <c r="W485" s="128"/>
      <c r="X485" s="128" t="s">
        <v>6196</v>
      </c>
      <c r="Y485" s="128"/>
      <c r="Z485" s="128"/>
      <c r="AA485" s="128"/>
    </row>
    <row r="486" spans="1:27" s="288" customFormat="1">
      <c r="A486" s="713"/>
      <c r="B486" s="131"/>
      <c r="C486" s="128"/>
      <c r="D486" s="128"/>
      <c r="E486" s="128"/>
      <c r="F486" s="128"/>
      <c r="G486" s="128"/>
      <c r="H486" s="128"/>
      <c r="I486" s="128"/>
      <c r="J486" s="128"/>
      <c r="K486" s="128"/>
      <c r="L486" s="128"/>
      <c r="M486" s="133"/>
      <c r="N486" s="128"/>
      <c r="O486" s="128"/>
      <c r="P486" s="128"/>
      <c r="Q486" s="128"/>
      <c r="R486" s="128"/>
      <c r="S486" s="128"/>
      <c r="T486" s="128"/>
      <c r="U486" s="128"/>
      <c r="V486" s="128"/>
      <c r="W486" s="128"/>
      <c r="X486" s="128" t="s">
        <v>6197</v>
      </c>
      <c r="Y486" s="128">
        <v>2006</v>
      </c>
      <c r="Z486" s="128">
        <v>0.37</v>
      </c>
      <c r="AA486" s="128" t="s">
        <v>6198</v>
      </c>
    </row>
    <row r="487" spans="1:27" s="288" customFormat="1">
      <c r="A487" s="712"/>
      <c r="B487" s="131"/>
      <c r="C487" s="128"/>
      <c r="D487" s="128"/>
      <c r="E487" s="128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8"/>
      <c r="T487" s="128"/>
      <c r="U487" s="128"/>
      <c r="V487" s="128"/>
      <c r="W487" s="128"/>
      <c r="X487" s="128"/>
      <c r="Y487" s="128"/>
      <c r="Z487" s="128"/>
      <c r="AA487" s="128"/>
    </row>
    <row r="488" spans="1:27" s="288" customFormat="1" ht="24">
      <c r="A488" s="711">
        <v>67</v>
      </c>
      <c r="B488" s="131" t="s">
        <v>6199</v>
      </c>
      <c r="C488" s="128" t="s">
        <v>229</v>
      </c>
      <c r="D488" s="128" t="s">
        <v>5491</v>
      </c>
      <c r="E488" s="128" t="s">
        <v>5999</v>
      </c>
      <c r="F488" s="128"/>
      <c r="G488" s="128"/>
      <c r="H488" s="128"/>
      <c r="I488" s="128"/>
      <c r="J488" s="128"/>
      <c r="K488" s="128"/>
      <c r="L488" s="128"/>
      <c r="M488" s="128" t="s">
        <v>229</v>
      </c>
      <c r="N488" s="128"/>
      <c r="O488" s="128"/>
      <c r="P488" s="128"/>
      <c r="Q488" s="128"/>
      <c r="R488" s="128"/>
      <c r="S488" s="128"/>
      <c r="T488" s="128" t="s">
        <v>6200</v>
      </c>
      <c r="U488" s="128"/>
      <c r="V488" s="128"/>
      <c r="W488" s="128"/>
      <c r="X488" s="128"/>
      <c r="Y488" s="128"/>
      <c r="Z488" s="128"/>
      <c r="AA488" s="128"/>
    </row>
    <row r="489" spans="1:27" s="288" customFormat="1">
      <c r="A489" s="713"/>
      <c r="B489" s="131"/>
      <c r="C489" s="128"/>
      <c r="D489" s="128"/>
      <c r="E489" s="128" t="s">
        <v>5833</v>
      </c>
      <c r="F489" s="128"/>
      <c r="G489" s="128"/>
      <c r="H489" s="128"/>
      <c r="I489" s="128"/>
      <c r="J489" s="128"/>
      <c r="K489" s="128"/>
      <c r="L489" s="128"/>
      <c r="M489" s="133" t="s">
        <v>6201</v>
      </c>
      <c r="N489" s="128">
        <v>2014</v>
      </c>
      <c r="O489" s="128">
        <v>0.2</v>
      </c>
      <c r="P489" s="128" t="s">
        <v>6202</v>
      </c>
      <c r="Q489" s="128" t="s">
        <v>6203</v>
      </c>
      <c r="R489" s="128"/>
      <c r="S489" s="128"/>
      <c r="T489" s="128"/>
      <c r="U489" s="128"/>
      <c r="V489" s="128"/>
      <c r="W489" s="128"/>
      <c r="X489" s="128" t="s">
        <v>6204</v>
      </c>
      <c r="Y489" s="128"/>
      <c r="Z489" s="128"/>
      <c r="AA489" s="128"/>
    </row>
    <row r="490" spans="1:27" s="288" customFormat="1" ht="24">
      <c r="A490" s="713"/>
      <c r="B490" s="131"/>
      <c r="C490" s="128"/>
      <c r="D490" s="128"/>
      <c r="E490" s="128"/>
      <c r="F490" s="128"/>
      <c r="G490" s="128"/>
      <c r="H490" s="128"/>
      <c r="I490" s="128"/>
      <c r="J490" s="128"/>
      <c r="K490" s="128"/>
      <c r="L490" s="128"/>
      <c r="M490" s="133"/>
      <c r="N490" s="128"/>
      <c r="O490" s="128"/>
      <c r="P490" s="128"/>
      <c r="Q490" s="128"/>
      <c r="R490" s="128"/>
      <c r="S490" s="128"/>
      <c r="T490" s="128"/>
      <c r="U490" s="128"/>
      <c r="V490" s="128"/>
      <c r="W490" s="128"/>
      <c r="X490" s="128" t="s">
        <v>6205</v>
      </c>
      <c r="Y490" s="128">
        <v>2010</v>
      </c>
      <c r="Z490" s="128"/>
      <c r="AA490" s="128" t="s">
        <v>6206</v>
      </c>
    </row>
    <row r="491" spans="1:27" s="288" customFormat="1" ht="24">
      <c r="A491" s="713"/>
      <c r="B491" s="131"/>
      <c r="C491" s="128"/>
      <c r="D491" s="128"/>
      <c r="E491" s="128"/>
      <c r="F491" s="128"/>
      <c r="G491" s="128"/>
      <c r="H491" s="128"/>
      <c r="I491" s="128"/>
      <c r="J491" s="128"/>
      <c r="K491" s="128"/>
      <c r="L491" s="128"/>
      <c r="M491" s="133"/>
      <c r="N491" s="128"/>
      <c r="O491" s="128"/>
      <c r="P491" s="128"/>
      <c r="Q491" s="128"/>
      <c r="R491" s="128"/>
      <c r="S491" s="128"/>
      <c r="T491" s="128"/>
      <c r="U491" s="128"/>
      <c r="V491" s="128"/>
      <c r="W491" s="128"/>
      <c r="X491" s="128" t="s">
        <v>6207</v>
      </c>
      <c r="Y491" s="128">
        <v>2010</v>
      </c>
      <c r="Z491" s="128"/>
      <c r="AA491" s="128" t="s">
        <v>6208</v>
      </c>
    </row>
    <row r="492" spans="1:27" s="288" customFormat="1" ht="36">
      <c r="A492" s="713"/>
      <c r="B492" s="131"/>
      <c r="C492" s="128"/>
      <c r="D492" s="128"/>
      <c r="E492" s="128"/>
      <c r="F492" s="128"/>
      <c r="G492" s="128"/>
      <c r="H492" s="128"/>
      <c r="I492" s="128"/>
      <c r="J492" s="128"/>
      <c r="K492" s="128"/>
      <c r="L492" s="128"/>
      <c r="M492" s="133"/>
      <c r="N492" s="128"/>
      <c r="O492" s="128"/>
      <c r="P492" s="128"/>
      <c r="Q492" s="128"/>
      <c r="R492" s="128"/>
      <c r="S492" s="128"/>
      <c r="T492" s="128"/>
      <c r="U492" s="128"/>
      <c r="V492" s="128"/>
      <c r="W492" s="128"/>
      <c r="X492" s="128" t="s">
        <v>6209</v>
      </c>
      <c r="Y492" s="128"/>
      <c r="Z492" s="128"/>
      <c r="AA492" s="128"/>
    </row>
    <row r="493" spans="1:27" s="288" customFormat="1">
      <c r="A493" s="713"/>
      <c r="B493" s="131"/>
      <c r="C493" s="128"/>
      <c r="D493" s="128"/>
      <c r="E493" s="128"/>
      <c r="F493" s="128"/>
      <c r="G493" s="128"/>
      <c r="H493" s="128"/>
      <c r="I493" s="128"/>
      <c r="J493" s="128"/>
      <c r="K493" s="128"/>
      <c r="L493" s="128"/>
      <c r="M493" s="133"/>
      <c r="N493" s="128"/>
      <c r="O493" s="128"/>
      <c r="P493" s="128"/>
      <c r="Q493" s="128"/>
      <c r="R493" s="128"/>
      <c r="S493" s="128"/>
      <c r="T493" s="128"/>
      <c r="U493" s="128"/>
      <c r="V493" s="128"/>
      <c r="W493" s="128"/>
      <c r="X493" s="128" t="s">
        <v>6210</v>
      </c>
      <c r="Y493" s="128"/>
      <c r="Z493" s="128"/>
      <c r="AA493" s="128"/>
    </row>
    <row r="494" spans="1:27" s="288" customFormat="1" ht="24">
      <c r="A494" s="713"/>
      <c r="B494" s="131"/>
      <c r="C494" s="128"/>
      <c r="D494" s="128"/>
      <c r="E494" s="128"/>
      <c r="F494" s="128"/>
      <c r="G494" s="128"/>
      <c r="H494" s="128"/>
      <c r="I494" s="128"/>
      <c r="J494" s="128"/>
      <c r="K494" s="128"/>
      <c r="L494" s="128"/>
      <c r="M494" s="133"/>
      <c r="N494" s="128"/>
      <c r="O494" s="128"/>
      <c r="P494" s="128"/>
      <c r="Q494" s="128"/>
      <c r="R494" s="128"/>
      <c r="S494" s="128"/>
      <c r="T494" s="128"/>
      <c r="U494" s="128"/>
      <c r="V494" s="128"/>
      <c r="W494" s="128"/>
      <c r="X494" s="128" t="s">
        <v>6211</v>
      </c>
      <c r="Y494" s="128">
        <v>2015</v>
      </c>
      <c r="Z494" s="128">
        <v>0.11899999999999999</v>
      </c>
      <c r="AA494" s="128" t="s">
        <v>6212</v>
      </c>
    </row>
    <row r="495" spans="1:27" s="288" customFormat="1" ht="24">
      <c r="A495" s="712"/>
      <c r="B495" s="131"/>
      <c r="C495" s="128"/>
      <c r="D495" s="128"/>
      <c r="E495" s="128"/>
      <c r="F495" s="128"/>
      <c r="G495" s="128"/>
      <c r="H495" s="128"/>
      <c r="I495" s="128"/>
      <c r="J495" s="128"/>
      <c r="K495" s="128"/>
      <c r="L495" s="128"/>
      <c r="M495" s="133"/>
      <c r="N495" s="128"/>
      <c r="O495" s="128"/>
      <c r="P495" s="128"/>
      <c r="Q495" s="128"/>
      <c r="R495" s="128"/>
      <c r="S495" s="128"/>
      <c r="T495" s="128"/>
      <c r="U495" s="128"/>
      <c r="V495" s="128"/>
      <c r="W495" s="128"/>
      <c r="X495" s="128" t="s">
        <v>6213</v>
      </c>
      <c r="Y495" s="128">
        <v>2015</v>
      </c>
      <c r="Z495" s="128">
        <v>0.121</v>
      </c>
      <c r="AA495" s="128" t="s">
        <v>6212</v>
      </c>
    </row>
    <row r="496" spans="1:27" s="288" customFormat="1">
      <c r="A496" s="711">
        <v>68</v>
      </c>
      <c r="B496" s="131" t="s">
        <v>6182</v>
      </c>
      <c r="C496" s="128" t="s">
        <v>384</v>
      </c>
      <c r="D496" s="128" t="s">
        <v>5491</v>
      </c>
      <c r="E496" s="128" t="s">
        <v>6109</v>
      </c>
      <c r="F496" s="128"/>
      <c r="G496" s="128"/>
      <c r="H496" s="128"/>
      <c r="I496" s="128"/>
      <c r="J496" s="128"/>
      <c r="K496" s="128"/>
      <c r="L496" s="128"/>
      <c r="M496" s="133"/>
      <c r="N496" s="128"/>
      <c r="O496" s="128"/>
      <c r="P496" s="128"/>
      <c r="Q496" s="128"/>
      <c r="R496" s="128"/>
      <c r="S496" s="128"/>
      <c r="T496" s="128"/>
      <c r="U496" s="128"/>
      <c r="V496" s="128"/>
      <c r="W496" s="128"/>
      <c r="X496" s="128"/>
      <c r="Y496" s="128"/>
      <c r="Z496" s="128"/>
      <c r="AA496" s="128"/>
    </row>
    <row r="497" spans="1:27" s="288" customFormat="1">
      <c r="A497" s="713"/>
      <c r="B497" s="131"/>
      <c r="C497" s="128"/>
      <c r="D497" s="128"/>
      <c r="E497" s="128" t="s">
        <v>5999</v>
      </c>
      <c r="F497" s="128"/>
      <c r="G497" s="128"/>
      <c r="H497" s="128"/>
      <c r="I497" s="128"/>
      <c r="J497" s="128"/>
      <c r="K497" s="128"/>
      <c r="L497" s="128"/>
      <c r="M497" s="133"/>
      <c r="N497" s="128"/>
      <c r="O497" s="128"/>
      <c r="P497" s="128"/>
      <c r="Q497" s="128"/>
      <c r="R497" s="128"/>
      <c r="S497" s="128"/>
      <c r="T497" s="128" t="s">
        <v>6214</v>
      </c>
      <c r="U497" s="128"/>
      <c r="V497" s="128"/>
      <c r="W497" s="128"/>
      <c r="X497" s="128"/>
      <c r="Y497" s="128"/>
      <c r="Z497" s="128"/>
      <c r="AA497" s="128"/>
    </row>
    <row r="498" spans="1:27" s="288" customFormat="1">
      <c r="A498" s="713"/>
      <c r="B498" s="131"/>
      <c r="C498" s="128"/>
      <c r="D498" s="128"/>
      <c r="E498" s="133"/>
      <c r="F498" s="128"/>
      <c r="G498" s="128"/>
      <c r="H498" s="128"/>
      <c r="I498" s="128"/>
      <c r="J498" s="128"/>
      <c r="K498" s="128"/>
      <c r="L498" s="128"/>
      <c r="M498" s="133"/>
      <c r="N498" s="128"/>
      <c r="O498" s="128"/>
      <c r="P498" s="128"/>
      <c r="Q498" s="128"/>
      <c r="R498" s="128"/>
      <c r="S498" s="128"/>
      <c r="T498" s="128" t="s">
        <v>6215</v>
      </c>
      <c r="U498" s="128"/>
      <c r="V498" s="128"/>
      <c r="W498" s="128"/>
      <c r="X498" s="128" t="s">
        <v>6215</v>
      </c>
      <c r="Y498" s="128"/>
      <c r="Z498" s="128"/>
      <c r="AA498" s="128"/>
    </row>
    <row r="499" spans="1:27" s="288" customFormat="1">
      <c r="A499" s="713"/>
      <c r="B499" s="131"/>
      <c r="C499" s="128"/>
      <c r="D499" s="128"/>
      <c r="E499" s="128"/>
      <c r="F499" s="128"/>
      <c r="G499" s="128"/>
      <c r="H499" s="128"/>
      <c r="I499" s="128"/>
      <c r="J499" s="128"/>
      <c r="K499" s="128"/>
      <c r="L499" s="128"/>
      <c r="M499" s="133"/>
      <c r="N499" s="128"/>
      <c r="O499" s="128"/>
      <c r="P499" s="128"/>
      <c r="Q499" s="128"/>
      <c r="R499" s="128"/>
      <c r="S499" s="128"/>
      <c r="T499" s="128"/>
      <c r="U499" s="128"/>
      <c r="V499" s="128"/>
      <c r="W499" s="128"/>
      <c r="X499" s="128" t="s">
        <v>6216</v>
      </c>
      <c r="Y499" s="128"/>
      <c r="Z499" s="128">
        <v>0.03</v>
      </c>
      <c r="AA499" s="128" t="s">
        <v>6217</v>
      </c>
    </row>
    <row r="500" spans="1:27" s="288" customFormat="1" ht="24">
      <c r="A500" s="713"/>
      <c r="B500" s="131"/>
      <c r="C500" s="128"/>
      <c r="D500" s="128"/>
      <c r="E500" s="128"/>
      <c r="F500" s="128"/>
      <c r="G500" s="128"/>
      <c r="H500" s="128"/>
      <c r="I500" s="128"/>
      <c r="J500" s="128"/>
      <c r="K500" s="128"/>
      <c r="L500" s="128"/>
      <c r="M500" s="133"/>
      <c r="N500" s="128"/>
      <c r="O500" s="128"/>
      <c r="P500" s="128"/>
      <c r="Q500" s="128"/>
      <c r="R500" s="128"/>
      <c r="S500" s="128"/>
      <c r="T500" s="128"/>
      <c r="U500" s="128"/>
      <c r="V500" s="128"/>
      <c r="W500" s="128"/>
      <c r="X500" s="128" t="s">
        <v>6218</v>
      </c>
      <c r="Y500" s="128"/>
      <c r="Z500" s="128">
        <v>0.08</v>
      </c>
      <c r="AA500" s="128" t="s">
        <v>5820</v>
      </c>
    </row>
    <row r="501" spans="1:27" s="288" customFormat="1">
      <c r="A501" s="713"/>
      <c r="B501" s="131"/>
      <c r="C501" s="128"/>
      <c r="D501" s="128"/>
      <c r="E501" s="128"/>
      <c r="F501" s="128"/>
      <c r="G501" s="128"/>
      <c r="H501" s="128"/>
      <c r="I501" s="128"/>
      <c r="J501" s="128"/>
      <c r="K501" s="128"/>
      <c r="L501" s="128"/>
      <c r="M501" s="133"/>
      <c r="N501" s="128"/>
      <c r="O501" s="128"/>
      <c r="P501" s="128"/>
      <c r="Q501" s="128"/>
      <c r="R501" s="128"/>
      <c r="S501" s="128"/>
      <c r="T501" s="134"/>
      <c r="U501" s="134"/>
      <c r="V501" s="134"/>
      <c r="W501" s="134"/>
      <c r="X501" s="134" t="s">
        <v>6219</v>
      </c>
      <c r="Y501" s="134">
        <v>1974</v>
      </c>
      <c r="Z501" s="134">
        <v>0.08</v>
      </c>
      <c r="AA501" s="134" t="s">
        <v>5820</v>
      </c>
    </row>
    <row r="502" spans="1:27" s="288" customFormat="1">
      <c r="A502" s="713"/>
      <c r="B502" s="131"/>
      <c r="C502" s="128"/>
      <c r="D502" s="128"/>
      <c r="E502" s="128"/>
      <c r="F502" s="128"/>
      <c r="G502" s="128"/>
      <c r="H502" s="128"/>
      <c r="I502" s="128"/>
      <c r="J502" s="128"/>
      <c r="K502" s="128"/>
      <c r="L502" s="128"/>
      <c r="M502" s="133"/>
      <c r="N502" s="128"/>
      <c r="O502" s="128"/>
      <c r="P502" s="128"/>
      <c r="Q502" s="128"/>
      <c r="R502" s="128"/>
      <c r="S502" s="128"/>
      <c r="T502" s="134"/>
      <c r="U502" s="134"/>
      <c r="V502" s="134"/>
      <c r="W502" s="134"/>
      <c r="X502" s="134" t="s">
        <v>6220</v>
      </c>
      <c r="Y502" s="134"/>
      <c r="Z502" s="134">
        <v>0.13</v>
      </c>
      <c r="AA502" s="134" t="s">
        <v>5820</v>
      </c>
    </row>
    <row r="503" spans="1:27" s="288" customFormat="1">
      <c r="A503" s="713"/>
      <c r="B503" s="131"/>
      <c r="C503" s="128"/>
      <c r="D503" s="128"/>
      <c r="E503" s="128"/>
      <c r="F503" s="128"/>
      <c r="G503" s="128"/>
      <c r="H503" s="128"/>
      <c r="I503" s="128"/>
      <c r="J503" s="128"/>
      <c r="K503" s="128"/>
      <c r="L503" s="128"/>
      <c r="M503" s="133"/>
      <c r="N503" s="128"/>
      <c r="O503" s="128"/>
      <c r="P503" s="128"/>
      <c r="Q503" s="128"/>
      <c r="R503" s="128"/>
      <c r="S503" s="128"/>
      <c r="T503" s="134"/>
      <c r="U503" s="134"/>
      <c r="V503" s="134"/>
      <c r="W503" s="134"/>
      <c r="X503" s="134"/>
      <c r="Y503" s="134"/>
      <c r="Z503" s="134"/>
      <c r="AA503" s="134"/>
    </row>
    <row r="504" spans="1:27" s="288" customFormat="1">
      <c r="A504" s="713"/>
      <c r="B504" s="131"/>
      <c r="C504" s="128"/>
      <c r="D504" s="128"/>
      <c r="E504" s="128"/>
      <c r="F504" s="128"/>
      <c r="G504" s="128"/>
      <c r="H504" s="128"/>
      <c r="I504" s="128"/>
      <c r="J504" s="128"/>
      <c r="K504" s="128"/>
      <c r="L504" s="128"/>
      <c r="M504" s="133"/>
      <c r="N504" s="128"/>
      <c r="O504" s="128"/>
      <c r="P504" s="128"/>
      <c r="Q504" s="128"/>
      <c r="R504" s="128"/>
      <c r="S504" s="128"/>
      <c r="T504" s="134"/>
      <c r="U504" s="134"/>
      <c r="V504" s="134"/>
      <c r="W504" s="134"/>
      <c r="X504" s="134"/>
      <c r="Y504" s="134"/>
      <c r="Z504" s="134"/>
      <c r="AA504" s="134"/>
    </row>
    <row r="505" spans="1:27" s="288" customFormat="1">
      <c r="A505" s="713"/>
      <c r="B505" s="131"/>
      <c r="C505" s="128"/>
      <c r="D505" s="128"/>
      <c r="E505" s="128"/>
      <c r="F505" s="128"/>
      <c r="G505" s="128"/>
      <c r="H505" s="128"/>
      <c r="I505" s="128"/>
      <c r="J505" s="128"/>
      <c r="K505" s="128"/>
      <c r="L505" s="128"/>
      <c r="M505" s="133"/>
      <c r="N505" s="128"/>
      <c r="O505" s="128"/>
      <c r="P505" s="128"/>
      <c r="Q505" s="128"/>
      <c r="R505" s="128"/>
      <c r="S505" s="128"/>
      <c r="T505" s="134"/>
      <c r="U505" s="134"/>
      <c r="V505" s="134"/>
      <c r="W505" s="134"/>
      <c r="X505" s="134"/>
      <c r="Y505" s="134"/>
      <c r="Z505" s="134"/>
      <c r="AA505" s="134"/>
    </row>
    <row r="506" spans="1:27" s="288" customFormat="1">
      <c r="A506" s="713"/>
      <c r="B506" s="131" t="s">
        <v>6221</v>
      </c>
      <c r="C506" s="128" t="s">
        <v>415</v>
      </c>
      <c r="D506" s="128" t="s">
        <v>5491</v>
      </c>
      <c r="E506" s="128" t="s">
        <v>6222</v>
      </c>
      <c r="F506" s="128"/>
      <c r="G506" s="128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8"/>
      <c r="T506" s="134" t="s">
        <v>6223</v>
      </c>
      <c r="U506" s="134">
        <v>1965</v>
      </c>
      <c r="V506" s="134">
        <v>0.17</v>
      </c>
      <c r="W506" s="134" t="s">
        <v>6070</v>
      </c>
      <c r="X506" s="134"/>
      <c r="Y506" s="134"/>
      <c r="Z506" s="134"/>
      <c r="AA506" s="134"/>
    </row>
    <row r="507" spans="1:27" s="288" customFormat="1">
      <c r="A507" s="713"/>
      <c r="B507" s="131"/>
      <c r="C507" s="133"/>
      <c r="D507" s="133"/>
      <c r="E507" s="133"/>
      <c r="F507" s="128"/>
      <c r="G507" s="128"/>
      <c r="H507" s="128"/>
      <c r="I507" s="128"/>
      <c r="J507" s="128"/>
      <c r="K507" s="128"/>
      <c r="L507" s="128"/>
      <c r="M507" s="133"/>
      <c r="N507" s="128"/>
      <c r="O507" s="128"/>
      <c r="P507" s="128"/>
      <c r="Q507" s="133"/>
      <c r="R507" s="128"/>
      <c r="S507" s="128"/>
      <c r="T507" s="134"/>
      <c r="U507" s="134"/>
      <c r="V507" s="134"/>
      <c r="W507" s="134"/>
      <c r="X507" s="134"/>
      <c r="Y507" s="134"/>
      <c r="Z507" s="134"/>
      <c r="AA507" s="134"/>
    </row>
    <row r="508" spans="1:27" s="288" customFormat="1">
      <c r="A508" s="713"/>
      <c r="B508" s="131"/>
      <c r="C508" s="128"/>
      <c r="D508" s="128"/>
      <c r="E508" s="128"/>
      <c r="F508" s="128"/>
      <c r="G508" s="128"/>
      <c r="H508" s="128"/>
      <c r="I508" s="128"/>
      <c r="J508" s="128"/>
      <c r="K508" s="128"/>
      <c r="L508" s="128"/>
      <c r="M508" s="133"/>
      <c r="N508" s="128"/>
      <c r="O508" s="128"/>
      <c r="P508" s="128"/>
      <c r="Q508" s="133"/>
      <c r="R508" s="128"/>
      <c r="S508" s="128"/>
      <c r="T508" s="134"/>
      <c r="U508" s="134"/>
      <c r="V508" s="134"/>
      <c r="W508" s="134"/>
      <c r="X508" s="134"/>
      <c r="Y508" s="134"/>
      <c r="Z508" s="134"/>
      <c r="AA508" s="134"/>
    </row>
    <row r="509" spans="1:27" s="288" customFormat="1">
      <c r="A509" s="713"/>
      <c r="B509" s="131"/>
      <c r="C509" s="128"/>
      <c r="D509" s="128"/>
      <c r="E509" s="128"/>
      <c r="F509" s="128"/>
      <c r="G509" s="128"/>
      <c r="H509" s="128"/>
      <c r="I509" s="128"/>
      <c r="J509" s="128"/>
      <c r="K509" s="128"/>
      <c r="L509" s="128"/>
      <c r="M509" s="133"/>
      <c r="N509" s="128"/>
      <c r="O509" s="128"/>
      <c r="P509" s="128"/>
      <c r="Q509" s="133"/>
      <c r="R509" s="128"/>
      <c r="S509" s="128"/>
      <c r="T509" s="134"/>
      <c r="U509" s="134"/>
      <c r="V509" s="134"/>
      <c r="W509" s="134"/>
      <c r="X509" s="134"/>
      <c r="Y509" s="134"/>
      <c r="Z509" s="134"/>
      <c r="AA509" s="134"/>
    </row>
    <row r="510" spans="1:27" s="288" customFormat="1">
      <c r="A510" s="713"/>
      <c r="B510" s="131"/>
      <c r="C510" s="128"/>
      <c r="D510" s="128"/>
      <c r="E510" s="128"/>
      <c r="F510" s="128"/>
      <c r="G510" s="128"/>
      <c r="H510" s="128"/>
      <c r="I510" s="128"/>
      <c r="J510" s="128"/>
      <c r="K510" s="128"/>
      <c r="L510" s="128"/>
      <c r="M510" s="133"/>
      <c r="N510" s="128"/>
      <c r="O510" s="128"/>
      <c r="P510" s="128"/>
      <c r="Q510" s="128"/>
      <c r="R510" s="128"/>
      <c r="S510" s="128"/>
      <c r="T510" s="134"/>
      <c r="U510" s="134"/>
      <c r="V510" s="134"/>
      <c r="W510" s="134"/>
      <c r="X510" s="134"/>
      <c r="Y510" s="134"/>
      <c r="Z510" s="134"/>
      <c r="AA510" s="134"/>
    </row>
    <row r="511" spans="1:27" s="288" customFormat="1">
      <c r="A511" s="713"/>
      <c r="B511" s="131"/>
      <c r="C511" s="128"/>
      <c r="D511" s="128"/>
      <c r="E511" s="128"/>
      <c r="F511" s="128"/>
      <c r="G511" s="128"/>
      <c r="H511" s="128"/>
      <c r="I511" s="128"/>
      <c r="J511" s="128"/>
      <c r="K511" s="128"/>
      <c r="L511" s="128"/>
      <c r="M511" s="133"/>
      <c r="N511" s="128"/>
      <c r="O511" s="128"/>
      <c r="P511" s="128"/>
      <c r="Q511" s="128"/>
      <c r="R511" s="128"/>
      <c r="S511" s="128"/>
      <c r="T511" s="128"/>
      <c r="U511" s="128"/>
      <c r="V511" s="128"/>
      <c r="W511" s="128"/>
      <c r="X511" s="128"/>
      <c r="Y511" s="128"/>
      <c r="Z511" s="128"/>
      <c r="AA511" s="128"/>
    </row>
    <row r="512" spans="1:27" s="288" customFormat="1">
      <c r="A512" s="712"/>
      <c r="B512" s="131"/>
      <c r="C512" s="128"/>
      <c r="D512" s="128"/>
      <c r="E512" s="128"/>
      <c r="F512" s="128"/>
      <c r="G512" s="128"/>
      <c r="H512" s="128"/>
      <c r="I512" s="128"/>
      <c r="J512" s="128"/>
      <c r="K512" s="128"/>
      <c r="L512" s="128"/>
      <c r="M512" s="144"/>
      <c r="N512" s="128"/>
      <c r="O512" s="128"/>
      <c r="P512" s="133"/>
      <c r="Q512" s="128"/>
      <c r="R512" s="128"/>
      <c r="S512" s="128"/>
      <c r="T512" s="128"/>
      <c r="U512" s="128"/>
      <c r="V512" s="128"/>
      <c r="W512" s="128"/>
      <c r="X512" s="128"/>
      <c r="Y512" s="128"/>
      <c r="Z512" s="128"/>
      <c r="AA512" s="128"/>
    </row>
    <row r="513" spans="1:27" s="288" customFormat="1">
      <c r="A513" s="711">
        <v>69</v>
      </c>
      <c r="B513" s="131" t="s">
        <v>6182</v>
      </c>
      <c r="C513" s="128" t="s">
        <v>3670</v>
      </c>
      <c r="D513" s="128" t="s">
        <v>5491</v>
      </c>
      <c r="E513" s="135" t="s">
        <v>5778</v>
      </c>
      <c r="F513" s="128"/>
      <c r="G513" s="128"/>
      <c r="H513" s="128"/>
      <c r="I513" s="128"/>
      <c r="J513" s="128"/>
      <c r="K513" s="128"/>
      <c r="L513" s="128"/>
      <c r="M513" s="133"/>
      <c r="N513" s="151"/>
      <c r="O513" s="128"/>
      <c r="P513" s="128"/>
      <c r="Q513" s="128"/>
      <c r="R513" s="128"/>
      <c r="S513" s="128"/>
      <c r="T513" s="128" t="s">
        <v>6224</v>
      </c>
      <c r="U513" s="128">
        <v>1988</v>
      </c>
      <c r="V513" s="128">
        <v>0.5</v>
      </c>
      <c r="W513" s="128" t="s">
        <v>6225</v>
      </c>
      <c r="X513" s="128"/>
      <c r="Y513" s="128"/>
      <c r="Z513" s="128"/>
      <c r="AA513" s="128"/>
    </row>
    <row r="514" spans="1:27" s="288" customFormat="1">
      <c r="A514" s="713"/>
      <c r="B514" s="131"/>
      <c r="C514" s="128"/>
      <c r="D514" s="128"/>
      <c r="E514" s="128"/>
      <c r="F514" s="128"/>
      <c r="G514" s="128"/>
      <c r="H514" s="128"/>
      <c r="I514" s="128"/>
      <c r="J514" s="128"/>
      <c r="K514" s="128"/>
      <c r="L514" s="128"/>
      <c r="M514" s="145"/>
      <c r="N514" s="128"/>
      <c r="O514" s="128"/>
      <c r="P514" s="128"/>
      <c r="Q514" s="128"/>
      <c r="R514" s="128"/>
      <c r="S514" s="128"/>
      <c r="T514" s="128" t="s">
        <v>6226</v>
      </c>
      <c r="U514" s="128"/>
      <c r="V514" s="128">
        <v>0.98</v>
      </c>
      <c r="W514" s="128" t="s">
        <v>6227</v>
      </c>
      <c r="X514" s="128"/>
      <c r="Y514" s="128"/>
      <c r="Z514" s="128"/>
      <c r="AA514" s="128"/>
    </row>
    <row r="515" spans="1:27" s="288" customFormat="1">
      <c r="A515" s="713"/>
      <c r="B515" s="131"/>
      <c r="C515" s="128"/>
      <c r="D515" s="128"/>
      <c r="E515" s="128"/>
      <c r="F515" s="128"/>
      <c r="G515" s="128"/>
      <c r="H515" s="128"/>
      <c r="I515" s="128"/>
      <c r="J515" s="128"/>
      <c r="K515" s="128"/>
      <c r="L515" s="128"/>
      <c r="M515" s="133"/>
      <c r="N515" s="128"/>
      <c r="O515" s="128"/>
      <c r="P515" s="128"/>
      <c r="Q515" s="128"/>
      <c r="R515" s="128"/>
      <c r="S515" s="128"/>
      <c r="T515" s="128"/>
      <c r="U515" s="128"/>
      <c r="V515" s="128"/>
      <c r="W515" s="128"/>
      <c r="X515" s="128"/>
      <c r="Y515" s="128"/>
      <c r="Z515" s="128"/>
      <c r="AA515" s="128"/>
    </row>
    <row r="516" spans="1:27" s="288" customFormat="1">
      <c r="A516" s="712"/>
      <c r="B516" s="131"/>
      <c r="C516" s="128"/>
      <c r="D516" s="128"/>
      <c r="E516" s="128"/>
      <c r="F516" s="128"/>
      <c r="G516" s="128"/>
      <c r="H516" s="128"/>
      <c r="I516" s="128"/>
      <c r="J516" s="128"/>
      <c r="K516" s="128"/>
      <c r="L516" s="128"/>
      <c r="M516" s="133"/>
      <c r="N516" s="128"/>
      <c r="O516" s="128"/>
      <c r="P516" s="128"/>
      <c r="Q516" s="128"/>
      <c r="R516" s="128"/>
      <c r="S516" s="128"/>
      <c r="T516" s="128"/>
      <c r="U516" s="128"/>
      <c r="V516" s="128"/>
      <c r="W516" s="128"/>
      <c r="X516" s="128"/>
      <c r="Y516" s="128"/>
      <c r="Z516" s="128"/>
      <c r="AA516" s="128"/>
    </row>
    <row r="517" spans="1:27" s="288" customFormat="1" ht="24">
      <c r="A517" s="711">
        <v>70</v>
      </c>
      <c r="B517" s="131" t="s">
        <v>6182</v>
      </c>
      <c r="C517" s="128" t="s">
        <v>2571</v>
      </c>
      <c r="D517" s="128" t="s">
        <v>5491</v>
      </c>
      <c r="E517" s="128" t="s">
        <v>5951</v>
      </c>
      <c r="F517" s="128"/>
      <c r="G517" s="128"/>
      <c r="H517" s="128"/>
      <c r="I517" s="128"/>
      <c r="J517" s="128"/>
      <c r="K517" s="128"/>
      <c r="L517" s="128"/>
      <c r="M517" s="133"/>
      <c r="N517" s="128"/>
      <c r="O517" s="128"/>
      <c r="P517" s="128"/>
      <c r="Q517" s="128"/>
      <c r="R517" s="128"/>
      <c r="S517" s="128"/>
      <c r="T517" s="128" t="s">
        <v>6228</v>
      </c>
      <c r="U517" s="128">
        <v>2014</v>
      </c>
      <c r="V517" s="128">
        <v>0.59</v>
      </c>
      <c r="W517" s="128" t="s">
        <v>6229</v>
      </c>
      <c r="X517" s="128"/>
      <c r="Y517" s="128"/>
      <c r="Z517" s="128"/>
      <c r="AA517" s="128"/>
    </row>
    <row r="518" spans="1:27" s="288" customFormat="1">
      <c r="A518" s="713"/>
      <c r="B518" s="131"/>
      <c r="C518" s="128"/>
      <c r="D518" s="128"/>
      <c r="E518" s="128"/>
      <c r="F518" s="128"/>
      <c r="G518" s="128"/>
      <c r="H518" s="128"/>
      <c r="I518" s="128"/>
      <c r="J518" s="128"/>
      <c r="K518" s="128"/>
      <c r="L518" s="128"/>
      <c r="M518" s="133"/>
      <c r="N518" s="128"/>
      <c r="O518" s="128"/>
      <c r="P518" s="128"/>
      <c r="Q518" s="128"/>
      <c r="R518" s="128"/>
      <c r="S518" s="128"/>
      <c r="T518" s="128"/>
      <c r="U518" s="128"/>
      <c r="V518" s="128"/>
      <c r="W518" s="128"/>
      <c r="X518" s="128"/>
      <c r="Y518" s="128"/>
      <c r="Z518" s="128"/>
      <c r="AA518" s="128"/>
    </row>
    <row r="519" spans="1:27" s="288" customFormat="1">
      <c r="A519" s="713"/>
      <c r="B519" s="131"/>
      <c r="C519" s="128"/>
      <c r="D519" s="128"/>
      <c r="E519" s="128"/>
      <c r="F519" s="128"/>
      <c r="G519" s="128"/>
      <c r="H519" s="128"/>
      <c r="I519" s="128"/>
      <c r="J519" s="128"/>
      <c r="K519" s="128"/>
      <c r="L519" s="128"/>
      <c r="M519" s="133"/>
      <c r="N519" s="128"/>
      <c r="O519" s="128"/>
      <c r="P519" s="128"/>
      <c r="Q519" s="128"/>
      <c r="R519" s="128"/>
      <c r="S519" s="128"/>
      <c r="T519" s="128"/>
      <c r="U519" s="128"/>
      <c r="V519" s="128"/>
      <c r="W519" s="128"/>
      <c r="X519" s="128" t="s">
        <v>6230</v>
      </c>
      <c r="Y519" s="128"/>
      <c r="Z519" s="128"/>
      <c r="AA519" s="128"/>
    </row>
    <row r="520" spans="1:27" s="288" customFormat="1">
      <c r="A520" s="713"/>
      <c r="B520" s="131"/>
      <c r="C520" s="128"/>
      <c r="D520" s="128"/>
      <c r="E520" s="128"/>
      <c r="F520" s="128"/>
      <c r="G520" s="128"/>
      <c r="H520" s="128"/>
      <c r="I520" s="128"/>
      <c r="J520" s="128"/>
      <c r="K520" s="128"/>
      <c r="L520" s="128"/>
      <c r="M520" s="133"/>
      <c r="N520" s="128"/>
      <c r="O520" s="128"/>
      <c r="P520" s="128"/>
      <c r="Q520" s="128"/>
      <c r="R520" s="128"/>
      <c r="S520" s="128"/>
      <c r="T520" s="128"/>
      <c r="U520" s="128"/>
      <c r="V520" s="128"/>
      <c r="W520" s="128"/>
      <c r="X520" s="128"/>
      <c r="Y520" s="128"/>
      <c r="Z520" s="128"/>
      <c r="AA520" s="128"/>
    </row>
    <row r="521" spans="1:27" s="288" customFormat="1">
      <c r="A521" s="713"/>
      <c r="B521" s="131"/>
      <c r="C521" s="128"/>
      <c r="D521" s="128"/>
      <c r="E521" s="128"/>
      <c r="F521" s="128"/>
      <c r="G521" s="128"/>
      <c r="H521" s="128"/>
      <c r="I521" s="128"/>
      <c r="J521" s="128"/>
      <c r="K521" s="128"/>
      <c r="L521" s="128"/>
      <c r="M521" s="133"/>
      <c r="N521" s="128"/>
      <c r="O521" s="128"/>
      <c r="P521" s="128"/>
      <c r="Q521" s="128"/>
      <c r="R521" s="128"/>
      <c r="S521" s="128"/>
      <c r="T521" s="128"/>
      <c r="U521" s="128"/>
      <c r="V521" s="128"/>
      <c r="W521" s="128"/>
      <c r="X521" s="128" t="s">
        <v>6231</v>
      </c>
      <c r="Y521" s="128">
        <v>1978</v>
      </c>
      <c r="Z521" s="128">
        <v>0.3</v>
      </c>
      <c r="AA521" s="128" t="s">
        <v>6232</v>
      </c>
    </row>
    <row r="522" spans="1:27" s="288" customFormat="1">
      <c r="A522" s="713"/>
      <c r="B522" s="131"/>
      <c r="C522" s="128"/>
      <c r="D522" s="128"/>
      <c r="E522" s="128"/>
      <c r="F522" s="128"/>
      <c r="G522" s="128"/>
      <c r="H522" s="128"/>
      <c r="I522" s="128"/>
      <c r="J522" s="128"/>
      <c r="K522" s="128"/>
      <c r="L522" s="128"/>
      <c r="M522" s="133"/>
      <c r="N522" s="128"/>
      <c r="O522" s="128"/>
      <c r="P522" s="128"/>
      <c r="Q522" s="128"/>
      <c r="R522" s="128"/>
      <c r="S522" s="128"/>
      <c r="T522" s="128"/>
      <c r="U522" s="128"/>
      <c r="V522" s="128"/>
      <c r="W522" s="128"/>
      <c r="X522" s="128" t="s">
        <v>6233</v>
      </c>
      <c r="Y522" s="128">
        <v>1982</v>
      </c>
      <c r="Z522" s="128">
        <v>0.18</v>
      </c>
      <c r="AA522" s="128" t="s">
        <v>5633</v>
      </c>
    </row>
    <row r="523" spans="1:27" s="288" customFormat="1">
      <c r="A523" s="713"/>
      <c r="B523" s="131"/>
      <c r="C523" s="128"/>
      <c r="D523" s="128"/>
      <c r="E523" s="128"/>
      <c r="F523" s="128"/>
      <c r="G523" s="128"/>
      <c r="H523" s="128"/>
      <c r="I523" s="128"/>
      <c r="J523" s="128"/>
      <c r="K523" s="128"/>
      <c r="L523" s="128"/>
      <c r="M523" s="133"/>
      <c r="N523" s="128"/>
      <c r="O523" s="128"/>
      <c r="P523" s="128"/>
      <c r="Q523" s="128"/>
      <c r="R523" s="128"/>
      <c r="S523" s="128"/>
      <c r="T523" s="128"/>
      <c r="U523" s="128"/>
      <c r="V523" s="128"/>
      <c r="W523" s="128"/>
      <c r="X523" s="128" t="s">
        <v>6234</v>
      </c>
      <c r="Y523" s="128">
        <v>1982</v>
      </c>
      <c r="Z523" s="128">
        <v>0.04</v>
      </c>
      <c r="AA523" s="128" t="s">
        <v>5633</v>
      </c>
    </row>
    <row r="524" spans="1:27" s="288" customFormat="1">
      <c r="A524" s="713"/>
      <c r="B524" s="131"/>
      <c r="C524" s="128"/>
      <c r="D524" s="128"/>
      <c r="E524" s="128"/>
      <c r="F524" s="128"/>
      <c r="G524" s="128"/>
      <c r="H524" s="128"/>
      <c r="I524" s="128"/>
      <c r="J524" s="128"/>
      <c r="K524" s="128"/>
      <c r="L524" s="128"/>
      <c r="M524" s="133"/>
      <c r="N524" s="128"/>
      <c r="O524" s="128"/>
      <c r="P524" s="128"/>
      <c r="Q524" s="128"/>
      <c r="R524" s="128"/>
      <c r="S524" s="128"/>
      <c r="T524" s="128"/>
      <c r="U524" s="128"/>
      <c r="V524" s="128"/>
      <c r="W524" s="128"/>
      <c r="X524" s="128" t="s">
        <v>6235</v>
      </c>
      <c r="Y524" s="128">
        <v>1984</v>
      </c>
      <c r="Z524" s="128">
        <v>0.11</v>
      </c>
      <c r="AA524" s="128" t="s">
        <v>6236</v>
      </c>
    </row>
    <row r="525" spans="1:27" s="288" customFormat="1">
      <c r="A525" s="713"/>
      <c r="B525" s="131"/>
      <c r="C525" s="128"/>
      <c r="D525" s="128"/>
      <c r="E525" s="128"/>
      <c r="F525" s="128"/>
      <c r="G525" s="128"/>
      <c r="H525" s="128"/>
      <c r="I525" s="128"/>
      <c r="J525" s="128"/>
      <c r="K525" s="128"/>
      <c r="L525" s="128"/>
      <c r="M525" s="133"/>
      <c r="N525" s="128"/>
      <c r="O525" s="128"/>
      <c r="P525" s="128"/>
      <c r="Q525" s="128"/>
      <c r="R525" s="128"/>
      <c r="S525" s="128"/>
      <c r="T525" s="128"/>
      <c r="U525" s="128"/>
      <c r="V525" s="128"/>
      <c r="W525" s="128"/>
      <c r="X525" s="128" t="s">
        <v>6237</v>
      </c>
      <c r="Y525" s="128">
        <v>1985</v>
      </c>
      <c r="Z525" s="128">
        <v>0.1</v>
      </c>
      <c r="AA525" s="128" t="s">
        <v>6191</v>
      </c>
    </row>
    <row r="526" spans="1:27" s="288" customFormat="1">
      <c r="A526" s="713"/>
      <c r="B526" s="131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 t="s">
        <v>6238</v>
      </c>
      <c r="Y526" s="131">
        <v>1987</v>
      </c>
      <c r="Z526" s="131">
        <v>0.19</v>
      </c>
      <c r="AA526" s="131" t="s">
        <v>6239</v>
      </c>
    </row>
    <row r="527" spans="1:27" s="288" customFormat="1">
      <c r="A527" s="712"/>
      <c r="B527" s="134"/>
      <c r="C527" s="134"/>
      <c r="D527" s="134"/>
      <c r="E527" s="134"/>
      <c r="F527" s="717"/>
      <c r="G527" s="717"/>
      <c r="H527" s="717"/>
      <c r="I527" s="717"/>
      <c r="J527" s="717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 t="s">
        <v>6240</v>
      </c>
      <c r="Y527" s="134">
        <v>1996</v>
      </c>
      <c r="Z527" s="134">
        <v>0.17</v>
      </c>
      <c r="AA527" s="134" t="s">
        <v>6241</v>
      </c>
    </row>
    <row r="528" spans="1:27" s="288" customFormat="1">
      <c r="A528" s="718">
        <v>71</v>
      </c>
      <c r="B528" s="138" t="s">
        <v>6242</v>
      </c>
      <c r="C528" s="138" t="s">
        <v>3695</v>
      </c>
      <c r="D528" s="138" t="s">
        <v>5491</v>
      </c>
      <c r="E528" s="138" t="s">
        <v>5778</v>
      </c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 t="s">
        <v>1812</v>
      </c>
      <c r="U528" s="138"/>
      <c r="V528" s="138"/>
      <c r="W528" s="138"/>
      <c r="X528" s="138"/>
      <c r="Y528" s="138"/>
      <c r="Z528" s="138"/>
      <c r="AA528" s="138"/>
    </row>
    <row r="529" spans="1:27" s="288" customFormat="1">
      <c r="A529" s="719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 t="s">
        <v>6243</v>
      </c>
      <c r="U529" s="138">
        <v>1989</v>
      </c>
      <c r="V529" s="138">
        <v>0.3</v>
      </c>
      <c r="W529" s="138" t="s">
        <v>6244</v>
      </c>
      <c r="X529" s="138"/>
      <c r="Y529" s="138"/>
      <c r="Z529" s="138"/>
      <c r="AA529" s="138"/>
    </row>
    <row r="530" spans="1:27" s="288" customFormat="1">
      <c r="A530" s="719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 t="s">
        <v>6245</v>
      </c>
      <c r="U530" s="138">
        <v>1981</v>
      </c>
      <c r="V530" s="138">
        <v>0.3</v>
      </c>
      <c r="W530" s="138" t="s">
        <v>5850</v>
      </c>
      <c r="X530" s="138"/>
      <c r="Y530" s="138"/>
      <c r="Z530" s="138"/>
      <c r="AA530" s="138"/>
    </row>
    <row r="531" spans="1:27" s="288" customFormat="1">
      <c r="A531" s="719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  <c r="Z531" s="138"/>
      <c r="AA531" s="138"/>
    </row>
    <row r="532" spans="1:27" s="288" customFormat="1">
      <c r="A532" s="719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138" t="s">
        <v>1813</v>
      </c>
      <c r="Y532" s="138"/>
      <c r="Z532" s="138"/>
      <c r="AA532" s="138"/>
    </row>
    <row r="533" spans="1:27" s="288" customFormat="1">
      <c r="A533" s="719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138" t="s">
        <v>6246</v>
      </c>
      <c r="Y533" s="138">
        <v>1982</v>
      </c>
      <c r="Z533" s="138"/>
      <c r="AA533" s="138" t="s">
        <v>6061</v>
      </c>
    </row>
    <row r="534" spans="1:27" s="288" customFormat="1">
      <c r="A534" s="719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8"/>
      <c r="X534" s="138" t="s">
        <v>6247</v>
      </c>
      <c r="Y534" s="138">
        <v>1982</v>
      </c>
      <c r="Z534" s="138"/>
      <c r="AA534" s="138" t="s">
        <v>6248</v>
      </c>
    </row>
    <row r="535" spans="1:27" s="288" customFormat="1">
      <c r="A535" s="719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138" t="s">
        <v>6247</v>
      </c>
      <c r="Y535" s="138">
        <v>1996</v>
      </c>
      <c r="Z535" s="138"/>
      <c r="AA535" s="138" t="s">
        <v>6061</v>
      </c>
    </row>
    <row r="536" spans="1:27" s="288" customFormat="1">
      <c r="A536" s="719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  <c r="Z536" s="138"/>
      <c r="AA536" s="138"/>
    </row>
    <row r="537" spans="1:27" s="288" customFormat="1">
      <c r="A537" s="720"/>
      <c r="B537" s="138"/>
      <c r="C537" s="139"/>
      <c r="D537" s="139"/>
      <c r="E537" s="139"/>
      <c r="F537" s="139"/>
      <c r="G537" s="139"/>
      <c r="H537" s="139"/>
      <c r="I537" s="139"/>
      <c r="J537" s="139"/>
      <c r="K537" s="139"/>
      <c r="L537" s="139"/>
      <c r="M537" s="139"/>
      <c r="N537" s="139"/>
      <c r="O537" s="139"/>
      <c r="P537" s="139"/>
      <c r="Q537" s="139"/>
      <c r="R537" s="139"/>
      <c r="S537" s="139"/>
      <c r="T537" s="139"/>
      <c r="U537" s="139"/>
      <c r="V537" s="139"/>
      <c r="W537" s="139"/>
      <c r="X537" s="139"/>
      <c r="Y537" s="139"/>
      <c r="Z537" s="139"/>
      <c r="AA537" s="139"/>
    </row>
    <row r="538" spans="1:27" s="288" customFormat="1">
      <c r="A538" s="718">
        <v>72</v>
      </c>
      <c r="B538" s="141" t="s">
        <v>6182</v>
      </c>
      <c r="C538" s="139" t="s">
        <v>1536</v>
      </c>
      <c r="D538" s="139" t="s">
        <v>5491</v>
      </c>
      <c r="E538" s="139" t="s">
        <v>5778</v>
      </c>
      <c r="F538" s="139"/>
      <c r="G538" s="139"/>
      <c r="H538" s="139"/>
      <c r="I538" s="140"/>
      <c r="J538" s="139"/>
      <c r="K538" s="139"/>
      <c r="L538" s="139"/>
      <c r="M538" s="139"/>
      <c r="N538" s="139"/>
      <c r="O538" s="139"/>
      <c r="P538" s="139"/>
      <c r="Q538" s="139"/>
      <c r="R538" s="139"/>
      <c r="S538" s="139"/>
      <c r="T538" s="139" t="s">
        <v>6035</v>
      </c>
      <c r="U538" s="139"/>
      <c r="V538" s="139"/>
      <c r="W538" s="139"/>
      <c r="X538" s="139"/>
      <c r="Y538" s="139"/>
      <c r="Z538" s="139"/>
      <c r="AA538" s="139"/>
    </row>
    <row r="539" spans="1:27" s="288" customFormat="1">
      <c r="A539" s="719"/>
      <c r="B539" s="141"/>
      <c r="C539" s="139"/>
      <c r="D539" s="139"/>
      <c r="E539" s="140" t="s">
        <v>6109</v>
      </c>
      <c r="F539" s="139"/>
      <c r="G539" s="139"/>
      <c r="H539" s="139"/>
      <c r="I539" s="298"/>
      <c r="J539" s="139"/>
      <c r="K539" s="139"/>
      <c r="L539" s="139"/>
      <c r="M539" s="139"/>
      <c r="N539" s="140"/>
      <c r="O539" s="139"/>
      <c r="P539" s="139"/>
      <c r="Q539" s="139"/>
      <c r="R539" s="139"/>
      <c r="S539" s="139"/>
      <c r="T539" s="139" t="s">
        <v>6249</v>
      </c>
      <c r="U539" s="139">
        <v>1989</v>
      </c>
      <c r="V539" s="139">
        <v>0.3</v>
      </c>
      <c r="W539" s="139" t="s">
        <v>6244</v>
      </c>
      <c r="X539" s="139"/>
      <c r="Y539" s="139"/>
      <c r="Z539" s="139"/>
      <c r="AA539" s="139"/>
    </row>
    <row r="540" spans="1:27" s="288" customFormat="1">
      <c r="A540" s="719"/>
      <c r="B540" s="141"/>
      <c r="C540" s="139"/>
      <c r="D540" s="139"/>
      <c r="E540" s="139"/>
      <c r="F540" s="139"/>
      <c r="G540" s="139"/>
      <c r="H540" s="139"/>
      <c r="I540" s="139"/>
      <c r="J540" s="139"/>
      <c r="K540" s="139"/>
      <c r="L540" s="139"/>
      <c r="M540" s="139"/>
      <c r="N540" s="139"/>
      <c r="O540" s="139"/>
      <c r="P540" s="139"/>
      <c r="Q540" s="139"/>
      <c r="R540" s="139"/>
      <c r="S540" s="139"/>
      <c r="T540" s="139" t="s">
        <v>6250</v>
      </c>
      <c r="U540" s="139">
        <v>1989</v>
      </c>
      <c r="V540" s="139"/>
      <c r="W540" s="139" t="s">
        <v>6251</v>
      </c>
      <c r="X540" s="139"/>
      <c r="Y540" s="139"/>
      <c r="Z540" s="139"/>
      <c r="AA540" s="139"/>
    </row>
    <row r="541" spans="1:27" s="288" customFormat="1">
      <c r="A541" s="719"/>
      <c r="B541" s="141"/>
      <c r="C541" s="139"/>
      <c r="D541" s="139"/>
      <c r="E541" s="139"/>
      <c r="F541" s="139"/>
      <c r="G541" s="139"/>
      <c r="H541" s="139"/>
      <c r="I541" s="139"/>
      <c r="J541" s="139"/>
      <c r="K541" s="139"/>
      <c r="L541" s="139"/>
      <c r="M541" s="139"/>
      <c r="N541" s="139"/>
      <c r="O541" s="139"/>
      <c r="P541" s="139"/>
      <c r="Q541" s="139"/>
      <c r="R541" s="139"/>
      <c r="S541" s="139"/>
      <c r="T541" s="139" t="s">
        <v>6252</v>
      </c>
      <c r="U541" s="139">
        <v>1989</v>
      </c>
      <c r="V541" s="139"/>
      <c r="W541" s="139" t="s">
        <v>6251</v>
      </c>
      <c r="X541" s="139"/>
      <c r="Y541" s="139"/>
      <c r="Z541" s="139"/>
      <c r="AA541" s="139"/>
    </row>
    <row r="542" spans="1:27" s="288" customFormat="1">
      <c r="A542" s="719"/>
      <c r="B542" s="141"/>
      <c r="C542" s="139"/>
      <c r="D542" s="139"/>
      <c r="E542" s="139"/>
      <c r="F542" s="139"/>
      <c r="G542" s="139"/>
      <c r="H542" s="139"/>
      <c r="I542" s="139"/>
      <c r="J542" s="139"/>
      <c r="K542" s="139"/>
      <c r="L542" s="139"/>
      <c r="M542" s="139"/>
      <c r="N542" s="139"/>
      <c r="O542" s="139"/>
      <c r="P542" s="139"/>
      <c r="Q542" s="139"/>
      <c r="R542" s="139"/>
      <c r="S542" s="139"/>
      <c r="T542" s="139"/>
      <c r="U542" s="139"/>
      <c r="V542" s="139"/>
      <c r="W542" s="139"/>
      <c r="X542" s="139" t="s">
        <v>6253</v>
      </c>
      <c r="Y542" s="139"/>
      <c r="Z542" s="139"/>
      <c r="AA542" s="139"/>
    </row>
    <row r="543" spans="1:27" s="288" customFormat="1">
      <c r="A543" s="719"/>
      <c r="B543" s="141"/>
      <c r="C543" s="139"/>
      <c r="D543" s="139"/>
      <c r="E543" s="139"/>
      <c r="F543" s="139"/>
      <c r="G543" s="139"/>
      <c r="H543" s="139"/>
      <c r="I543" s="139"/>
      <c r="J543" s="139"/>
      <c r="K543" s="139"/>
      <c r="L543" s="139"/>
      <c r="M543" s="139"/>
      <c r="N543" s="139"/>
      <c r="O543" s="139"/>
      <c r="P543" s="139"/>
      <c r="Q543" s="139"/>
      <c r="R543" s="139"/>
      <c r="S543" s="139"/>
      <c r="T543" s="139"/>
      <c r="U543" s="139"/>
      <c r="V543" s="139"/>
      <c r="W543" s="139"/>
      <c r="X543" s="139" t="s">
        <v>6254</v>
      </c>
      <c r="Y543" s="139">
        <v>1989</v>
      </c>
      <c r="Z543" s="139"/>
      <c r="AA543" s="139" t="s">
        <v>6255</v>
      </c>
    </row>
    <row r="544" spans="1:27" s="288" customFormat="1">
      <c r="A544" s="719"/>
      <c r="B544" s="141"/>
      <c r="C544" s="139"/>
      <c r="D544" s="139"/>
      <c r="E544" s="139"/>
      <c r="F544" s="139"/>
      <c r="G544" s="139"/>
      <c r="H544" s="139"/>
      <c r="I544" s="139"/>
      <c r="J544" s="139"/>
      <c r="K544" s="139"/>
      <c r="L544" s="139"/>
      <c r="M544" s="142"/>
      <c r="N544" s="139"/>
      <c r="O544" s="139"/>
      <c r="P544" s="139"/>
      <c r="Q544" s="139"/>
      <c r="R544" s="139"/>
      <c r="S544" s="139"/>
      <c r="T544" s="139"/>
      <c r="U544" s="139"/>
      <c r="V544" s="139"/>
      <c r="W544" s="139"/>
      <c r="X544" s="139" t="s">
        <v>6256</v>
      </c>
      <c r="Y544" s="139"/>
      <c r="Z544" s="139"/>
      <c r="AA544" s="139" t="s">
        <v>6255</v>
      </c>
    </row>
    <row r="545" spans="1:27" s="288" customFormat="1">
      <c r="A545" s="719"/>
      <c r="B545" s="141"/>
      <c r="C545" s="139"/>
      <c r="D545" s="139"/>
      <c r="E545" s="139"/>
      <c r="F545" s="139"/>
      <c r="G545" s="139"/>
      <c r="H545" s="139"/>
      <c r="I545" s="139"/>
      <c r="J545" s="139"/>
      <c r="K545" s="139"/>
      <c r="L545" s="139"/>
      <c r="M545" s="142"/>
      <c r="N545" s="139"/>
      <c r="O545" s="139"/>
      <c r="P545" s="139"/>
      <c r="Q545" s="139"/>
      <c r="R545" s="139"/>
      <c r="S545" s="139"/>
      <c r="T545" s="139"/>
      <c r="U545" s="139"/>
      <c r="V545" s="139"/>
      <c r="W545" s="139"/>
      <c r="X545" s="139" t="s">
        <v>6257</v>
      </c>
      <c r="Y545" s="139"/>
      <c r="Z545" s="139"/>
      <c r="AA545" s="139" t="s">
        <v>6255</v>
      </c>
    </row>
    <row r="546" spans="1:27" s="288" customFormat="1">
      <c r="A546" s="720"/>
      <c r="B546" s="141"/>
      <c r="C546" s="139"/>
      <c r="D546" s="139"/>
      <c r="E546" s="139"/>
      <c r="F546" s="139"/>
      <c r="G546" s="139"/>
      <c r="H546" s="139"/>
      <c r="I546" s="139"/>
      <c r="J546" s="139"/>
      <c r="K546" s="139"/>
      <c r="L546" s="139"/>
      <c r="M546" s="142"/>
      <c r="N546" s="139"/>
      <c r="O546" s="139"/>
      <c r="P546" s="139"/>
      <c r="Q546" s="139"/>
      <c r="R546" s="139"/>
      <c r="S546" s="139"/>
      <c r="T546" s="139"/>
      <c r="U546" s="139"/>
      <c r="V546" s="139"/>
      <c r="W546" s="140"/>
      <c r="X546" s="139"/>
      <c r="Y546" s="139"/>
      <c r="Z546" s="139"/>
      <c r="AA546" s="140"/>
    </row>
    <row r="547" spans="1:27" s="288" customFormat="1">
      <c r="A547" s="718">
        <v>73</v>
      </c>
      <c r="B547" s="141" t="s">
        <v>6258</v>
      </c>
      <c r="C547" s="139" t="s">
        <v>2715</v>
      </c>
      <c r="D547" s="139" t="s">
        <v>5491</v>
      </c>
      <c r="E547" s="139" t="s">
        <v>5778</v>
      </c>
      <c r="F547" s="139"/>
      <c r="G547" s="139"/>
      <c r="H547" s="139"/>
      <c r="I547" s="139"/>
      <c r="J547" s="139"/>
      <c r="K547" s="139"/>
      <c r="L547" s="139"/>
      <c r="M547" s="142" t="s">
        <v>6259</v>
      </c>
      <c r="N547" s="139"/>
      <c r="O547" s="139"/>
      <c r="P547" s="139"/>
      <c r="Q547" s="139"/>
      <c r="R547" s="139"/>
      <c r="S547" s="139"/>
      <c r="T547" s="139" t="s">
        <v>6035</v>
      </c>
      <c r="U547" s="139"/>
      <c r="V547" s="140"/>
      <c r="W547" s="139"/>
      <c r="X547" s="139"/>
      <c r="Y547" s="139"/>
      <c r="Z547" s="140"/>
      <c r="AA547" s="139"/>
    </row>
    <row r="548" spans="1:27" s="288" customFormat="1">
      <c r="A548" s="719"/>
      <c r="B548" s="141"/>
      <c r="C548" s="139"/>
      <c r="D548" s="139"/>
      <c r="E548" s="139"/>
      <c r="F548" s="139"/>
      <c r="G548" s="139"/>
      <c r="H548" s="139"/>
      <c r="I548" s="139"/>
      <c r="J548" s="139"/>
      <c r="K548" s="139"/>
      <c r="L548" s="139"/>
      <c r="M548" s="142" t="s">
        <v>6260</v>
      </c>
      <c r="N548" s="139"/>
      <c r="O548" s="139">
        <v>0.1</v>
      </c>
      <c r="P548" s="139" t="s">
        <v>5908</v>
      </c>
      <c r="Q548" s="139">
        <v>3</v>
      </c>
      <c r="R548" s="139"/>
      <c r="S548" s="139"/>
      <c r="T548" s="139" t="s">
        <v>6261</v>
      </c>
      <c r="U548" s="139">
        <v>1969</v>
      </c>
      <c r="V548" s="139">
        <v>0.3</v>
      </c>
      <c r="W548" s="139" t="s">
        <v>5662</v>
      </c>
      <c r="X548" s="139"/>
      <c r="Y548" s="139"/>
      <c r="Z548" s="139"/>
      <c r="AA548" s="139"/>
    </row>
    <row r="549" spans="1:27" s="288" customFormat="1">
      <c r="A549" s="719"/>
      <c r="B549" s="141"/>
      <c r="C549" s="139"/>
      <c r="D549" s="139"/>
      <c r="E549" s="139"/>
      <c r="F549" s="139"/>
      <c r="G549" s="139"/>
      <c r="H549" s="139"/>
      <c r="I549" s="139"/>
      <c r="J549" s="139"/>
      <c r="K549" s="139"/>
      <c r="L549" s="139"/>
      <c r="M549" s="142" t="s">
        <v>6262</v>
      </c>
      <c r="N549" s="139"/>
      <c r="O549" s="139"/>
      <c r="P549" s="139" t="s">
        <v>5908</v>
      </c>
      <c r="Q549" s="139"/>
      <c r="R549" s="139"/>
      <c r="S549" s="139"/>
      <c r="T549" s="139"/>
      <c r="U549" s="139"/>
      <c r="V549" s="139"/>
      <c r="W549" s="139"/>
      <c r="X549" s="139" t="s">
        <v>6263</v>
      </c>
      <c r="Y549" s="139"/>
      <c r="Z549" s="139"/>
      <c r="AA549" s="139"/>
    </row>
    <row r="550" spans="1:27" s="288" customFormat="1">
      <c r="A550" s="719"/>
      <c r="B550" s="141"/>
      <c r="C550" s="139"/>
      <c r="D550" s="139"/>
      <c r="E550" s="139"/>
      <c r="F550" s="139"/>
      <c r="G550" s="139"/>
      <c r="H550" s="139"/>
      <c r="I550" s="139"/>
      <c r="J550" s="139"/>
      <c r="K550" s="139"/>
      <c r="L550" s="139"/>
      <c r="M550" s="139"/>
      <c r="N550" s="139"/>
      <c r="O550" s="139"/>
      <c r="P550" s="139"/>
      <c r="Q550" s="139"/>
      <c r="R550" s="139"/>
      <c r="S550" s="139"/>
      <c r="T550" s="139"/>
      <c r="U550" s="139"/>
      <c r="V550" s="139"/>
      <c r="W550" s="139"/>
      <c r="X550" s="139" t="s">
        <v>6264</v>
      </c>
      <c r="Y550" s="139">
        <v>2010</v>
      </c>
      <c r="Z550" s="139">
        <v>0.05</v>
      </c>
      <c r="AA550" s="139" t="s">
        <v>6265</v>
      </c>
    </row>
    <row r="551" spans="1:27" s="288" customFormat="1">
      <c r="A551" s="719"/>
      <c r="B551" s="141"/>
      <c r="C551" s="139"/>
      <c r="D551" s="139"/>
      <c r="E551" s="139"/>
      <c r="F551" s="139"/>
      <c r="G551" s="139"/>
      <c r="H551" s="139"/>
      <c r="I551" s="139"/>
      <c r="J551" s="139"/>
      <c r="K551" s="139"/>
      <c r="L551" s="139"/>
      <c r="M551" s="142"/>
      <c r="N551" s="139"/>
      <c r="O551" s="139"/>
      <c r="P551" s="139"/>
      <c r="Q551" s="139"/>
      <c r="R551" s="139"/>
      <c r="S551" s="139"/>
      <c r="T551" s="139"/>
      <c r="U551" s="139"/>
      <c r="V551" s="139"/>
      <c r="W551" s="139"/>
      <c r="X551" s="139" t="s">
        <v>6266</v>
      </c>
      <c r="Y551" s="139"/>
      <c r="Z551" s="139">
        <v>7.0000000000000007E-2</v>
      </c>
      <c r="AA551" s="139" t="s">
        <v>5818</v>
      </c>
    </row>
    <row r="552" spans="1:27" s="288" customFormat="1">
      <c r="A552" s="719"/>
      <c r="B552" s="141"/>
      <c r="C552" s="139"/>
      <c r="D552" s="139"/>
      <c r="E552" s="139"/>
      <c r="F552" s="139"/>
      <c r="G552" s="139"/>
      <c r="H552" s="139"/>
      <c r="I552" s="139"/>
      <c r="J552" s="139"/>
      <c r="K552" s="139"/>
      <c r="L552" s="139"/>
      <c r="M552" s="142"/>
      <c r="N552" s="139"/>
      <c r="O552" s="139"/>
      <c r="P552" s="139"/>
      <c r="Q552" s="139"/>
      <c r="R552" s="139"/>
      <c r="S552" s="139"/>
      <c r="T552" s="139"/>
      <c r="U552" s="139"/>
      <c r="V552" s="139"/>
      <c r="W552" s="139"/>
      <c r="X552" s="139" t="s">
        <v>6266</v>
      </c>
      <c r="Y552" s="139"/>
      <c r="Z552" s="139">
        <v>7.0000000000000007E-2</v>
      </c>
      <c r="AA552" s="139" t="s">
        <v>6267</v>
      </c>
    </row>
    <row r="553" spans="1:27" s="288" customFormat="1">
      <c r="A553" s="720"/>
      <c r="B553" s="141"/>
      <c r="C553" s="139"/>
      <c r="D553" s="139"/>
      <c r="E553" s="139"/>
      <c r="F553" s="139"/>
      <c r="G553" s="139"/>
      <c r="H553" s="139"/>
      <c r="I553" s="139"/>
      <c r="J553" s="139"/>
      <c r="K553" s="139"/>
      <c r="L553" s="139"/>
      <c r="M553" s="142"/>
      <c r="N553" s="139"/>
      <c r="O553" s="139"/>
      <c r="P553" s="139"/>
      <c r="Q553" s="139"/>
      <c r="R553" s="139"/>
      <c r="S553" s="139"/>
      <c r="T553" s="139"/>
      <c r="U553" s="139"/>
      <c r="V553" s="139"/>
      <c r="W553" s="139"/>
      <c r="X553" s="139"/>
      <c r="Y553" s="139"/>
      <c r="Z553" s="139"/>
      <c r="AA553" s="139"/>
    </row>
    <row r="554" spans="1:27" s="288" customFormat="1">
      <c r="A554" s="718">
        <v>74</v>
      </c>
      <c r="B554" s="141" t="s">
        <v>6258</v>
      </c>
      <c r="C554" s="139" t="s">
        <v>6268</v>
      </c>
      <c r="D554" s="139" t="s">
        <v>416</v>
      </c>
      <c r="E554" s="139" t="s">
        <v>5754</v>
      </c>
      <c r="F554" s="139"/>
      <c r="G554" s="139"/>
      <c r="H554" s="139"/>
      <c r="I554" s="139"/>
      <c r="J554" s="139"/>
      <c r="K554" s="139"/>
      <c r="L554" s="139"/>
      <c r="M554" s="142"/>
      <c r="N554" s="139"/>
      <c r="O554" s="139"/>
      <c r="P554" s="139"/>
      <c r="Q554" s="139"/>
      <c r="R554" s="139"/>
      <c r="S554" s="139"/>
      <c r="T554" s="139"/>
      <c r="U554" s="139"/>
      <c r="V554" s="140"/>
      <c r="W554" s="139"/>
      <c r="X554" s="139"/>
      <c r="Y554" s="139"/>
      <c r="Z554" s="140"/>
      <c r="AA554" s="139"/>
    </row>
    <row r="555" spans="1:27" s="288" customFormat="1">
      <c r="A555" s="719"/>
      <c r="B555" s="141"/>
      <c r="C555" s="139"/>
      <c r="D555" s="139"/>
      <c r="E555" s="139"/>
      <c r="F555" s="139"/>
      <c r="G555" s="139"/>
      <c r="H555" s="139"/>
      <c r="I555" s="139"/>
      <c r="J555" s="139"/>
      <c r="K555" s="139"/>
      <c r="L555" s="139"/>
      <c r="M555" s="142"/>
      <c r="N555" s="139"/>
      <c r="O555" s="139"/>
      <c r="P555" s="139"/>
      <c r="Q555" s="139"/>
      <c r="R555" s="139"/>
      <c r="S555" s="139"/>
      <c r="T555" s="139"/>
      <c r="U555" s="139"/>
      <c r="V555" s="139"/>
      <c r="W555" s="139"/>
      <c r="X555" s="139"/>
      <c r="Y555" s="139"/>
      <c r="Z555" s="139"/>
      <c r="AA555" s="139"/>
    </row>
    <row r="556" spans="1:27" s="288" customFormat="1">
      <c r="A556" s="719"/>
      <c r="B556" s="141"/>
      <c r="C556" s="139"/>
      <c r="D556" s="139"/>
      <c r="E556" s="139"/>
      <c r="F556" s="139"/>
      <c r="G556" s="139"/>
      <c r="H556" s="139"/>
      <c r="I556" s="139"/>
      <c r="J556" s="139"/>
      <c r="K556" s="139"/>
      <c r="L556" s="139"/>
      <c r="M556" s="142"/>
      <c r="N556" s="139"/>
      <c r="O556" s="139"/>
      <c r="P556" s="139"/>
      <c r="Q556" s="139"/>
      <c r="R556" s="139"/>
      <c r="S556" s="139"/>
      <c r="T556" s="139"/>
      <c r="U556" s="139"/>
      <c r="V556" s="139"/>
      <c r="W556" s="139"/>
      <c r="X556" s="139"/>
      <c r="Y556" s="139"/>
      <c r="Z556" s="139"/>
      <c r="AA556" s="139"/>
    </row>
    <row r="557" spans="1:27" s="288" customFormat="1">
      <c r="A557" s="719"/>
      <c r="B557" s="141"/>
      <c r="C557" s="139"/>
      <c r="D557" s="139"/>
      <c r="E557" s="139"/>
      <c r="F557" s="139"/>
      <c r="G557" s="139"/>
      <c r="H557" s="139"/>
      <c r="I557" s="139"/>
      <c r="J557" s="139"/>
      <c r="K557" s="139"/>
      <c r="L557" s="139"/>
      <c r="M557" s="139"/>
      <c r="N557" s="139"/>
      <c r="O557" s="139"/>
      <c r="P557" s="139"/>
      <c r="Q557" s="139"/>
      <c r="R557" s="139"/>
      <c r="S557" s="139"/>
      <c r="T557" s="139"/>
      <c r="U557" s="139"/>
      <c r="V557" s="139"/>
      <c r="W557" s="139"/>
      <c r="X557" s="139"/>
      <c r="Y557" s="139"/>
      <c r="Z557" s="139"/>
      <c r="AA557" s="139"/>
    </row>
    <row r="558" spans="1:27" s="288" customFormat="1">
      <c r="A558" s="719"/>
      <c r="B558" s="141"/>
      <c r="C558" s="139"/>
      <c r="D558" s="139"/>
      <c r="E558" s="139"/>
      <c r="F558" s="139"/>
      <c r="G558" s="139"/>
      <c r="H558" s="139"/>
      <c r="I558" s="139"/>
      <c r="J558" s="139"/>
      <c r="K558" s="139"/>
      <c r="L558" s="139"/>
      <c r="M558" s="142"/>
      <c r="N558" s="139"/>
      <c r="O558" s="139"/>
      <c r="P558" s="139"/>
      <c r="Q558" s="139"/>
      <c r="R558" s="139"/>
      <c r="S558" s="139"/>
      <c r="T558" s="139"/>
      <c r="U558" s="139"/>
      <c r="V558" s="139"/>
      <c r="W558" s="139"/>
      <c r="X558" s="139"/>
      <c r="Y558" s="139"/>
      <c r="Z558" s="139"/>
      <c r="AA558" s="139"/>
    </row>
    <row r="559" spans="1:27" s="288" customFormat="1">
      <c r="A559" s="719"/>
      <c r="B559" s="141"/>
      <c r="C559" s="139"/>
      <c r="D559" s="139"/>
      <c r="E559" s="139"/>
      <c r="F559" s="139"/>
      <c r="G559" s="139"/>
      <c r="H559" s="139"/>
      <c r="I559" s="139"/>
      <c r="J559" s="139"/>
      <c r="K559" s="139"/>
      <c r="L559" s="139"/>
      <c r="M559" s="142"/>
      <c r="N559" s="139"/>
      <c r="O559" s="139"/>
      <c r="P559" s="139"/>
      <c r="Q559" s="139"/>
      <c r="R559" s="139"/>
      <c r="S559" s="139"/>
      <c r="T559" s="139"/>
      <c r="U559" s="139"/>
      <c r="V559" s="139"/>
      <c r="W559" s="139"/>
      <c r="X559" s="139"/>
      <c r="Y559" s="139"/>
      <c r="Z559" s="139"/>
      <c r="AA559" s="139"/>
    </row>
    <row r="560" spans="1:27" s="288" customFormat="1">
      <c r="A560" s="719"/>
      <c r="B560" s="141"/>
      <c r="C560" s="139"/>
      <c r="D560" s="139"/>
      <c r="E560" s="139"/>
      <c r="F560" s="139"/>
      <c r="G560" s="139"/>
      <c r="H560" s="139"/>
      <c r="I560" s="139"/>
      <c r="J560" s="139"/>
      <c r="K560" s="139"/>
      <c r="L560" s="139"/>
      <c r="M560" s="142"/>
      <c r="N560" s="139"/>
      <c r="O560" s="139"/>
      <c r="P560" s="139"/>
      <c r="Q560" s="139"/>
      <c r="R560" s="139"/>
      <c r="S560" s="139"/>
      <c r="T560" s="139"/>
      <c r="U560" s="139"/>
      <c r="V560" s="139"/>
      <c r="W560" s="139"/>
      <c r="X560" s="139"/>
      <c r="Y560" s="139"/>
      <c r="Z560" s="139"/>
      <c r="AA560" s="139"/>
    </row>
    <row r="561" spans="1:27" s="288" customFormat="1">
      <c r="A561" s="719"/>
      <c r="B561" s="141"/>
      <c r="C561" s="139"/>
      <c r="D561" s="139"/>
      <c r="E561" s="139"/>
      <c r="F561" s="139"/>
      <c r="G561" s="139"/>
      <c r="H561" s="139"/>
      <c r="I561" s="139"/>
      <c r="J561" s="139"/>
      <c r="K561" s="139"/>
      <c r="L561" s="139"/>
      <c r="M561" s="142"/>
      <c r="N561" s="139"/>
      <c r="O561" s="139"/>
      <c r="P561" s="139"/>
      <c r="Q561" s="139"/>
      <c r="R561" s="139"/>
      <c r="S561" s="139"/>
      <c r="T561" s="139"/>
      <c r="U561" s="139"/>
      <c r="V561" s="139"/>
      <c r="W561" s="139"/>
      <c r="X561" s="139"/>
      <c r="Y561" s="139"/>
      <c r="Z561" s="139"/>
      <c r="AA561" s="139"/>
    </row>
    <row r="562" spans="1:27" s="288" customFormat="1">
      <c r="A562" s="719"/>
      <c r="B562" s="141"/>
      <c r="C562" s="139"/>
      <c r="D562" s="139"/>
      <c r="E562" s="139"/>
      <c r="F562" s="139"/>
      <c r="G562" s="139"/>
      <c r="H562" s="139"/>
      <c r="I562" s="139"/>
      <c r="J562" s="139"/>
      <c r="K562" s="139"/>
      <c r="L562" s="139"/>
      <c r="M562" s="142"/>
      <c r="N562" s="139"/>
      <c r="O562" s="139"/>
      <c r="P562" s="139"/>
      <c r="Q562" s="139"/>
      <c r="R562" s="139"/>
      <c r="S562" s="139"/>
      <c r="T562" s="139"/>
      <c r="U562" s="139"/>
      <c r="V562" s="139"/>
      <c r="W562" s="139"/>
      <c r="X562" s="139"/>
      <c r="Y562" s="139"/>
      <c r="Z562" s="139"/>
      <c r="AA562" s="139"/>
    </row>
    <row r="563" spans="1:27" s="288" customFormat="1">
      <c r="A563" s="719"/>
      <c r="B563" s="141"/>
      <c r="C563" s="139"/>
      <c r="D563" s="139"/>
      <c r="E563" s="139"/>
      <c r="F563" s="139"/>
      <c r="G563" s="139"/>
      <c r="H563" s="139"/>
      <c r="I563" s="139"/>
      <c r="J563" s="139"/>
      <c r="K563" s="139"/>
      <c r="L563" s="139"/>
      <c r="M563" s="142"/>
      <c r="N563" s="139"/>
      <c r="O563" s="139"/>
      <c r="P563" s="139"/>
      <c r="Q563" s="139"/>
      <c r="R563" s="139"/>
      <c r="S563" s="139"/>
      <c r="T563" s="298"/>
      <c r="U563" s="298"/>
      <c r="V563" s="298"/>
      <c r="W563" s="298"/>
      <c r="X563" s="298"/>
      <c r="Y563" s="298"/>
      <c r="Z563" s="298"/>
      <c r="AA563" s="298"/>
    </row>
    <row r="564" spans="1:27" s="288" customFormat="1">
      <c r="A564" s="720"/>
      <c r="B564" s="141"/>
      <c r="C564" s="139"/>
      <c r="D564" s="139"/>
      <c r="E564" s="139"/>
      <c r="F564" s="139"/>
      <c r="G564" s="139"/>
      <c r="H564" s="139"/>
      <c r="I564" s="139"/>
      <c r="J564" s="139"/>
      <c r="K564" s="139"/>
      <c r="L564" s="139"/>
      <c r="M564" s="142"/>
      <c r="N564" s="139"/>
      <c r="O564" s="139"/>
      <c r="P564" s="139"/>
      <c r="Q564" s="139"/>
      <c r="R564" s="139"/>
      <c r="S564" s="139"/>
      <c r="T564" s="298"/>
      <c r="U564" s="298"/>
      <c r="V564" s="298"/>
      <c r="W564" s="298"/>
      <c r="X564" s="298"/>
      <c r="Y564" s="298"/>
      <c r="Z564" s="298"/>
      <c r="AA564" s="298"/>
    </row>
    <row r="565" spans="1:27" s="288" customFormat="1">
      <c r="A565" s="718">
        <v>75</v>
      </c>
      <c r="B565" s="141" t="s">
        <v>6269</v>
      </c>
      <c r="C565" s="139" t="s">
        <v>3678</v>
      </c>
      <c r="D565" s="139" t="s">
        <v>5491</v>
      </c>
      <c r="E565" s="139" t="s">
        <v>5778</v>
      </c>
      <c r="F565" s="139"/>
      <c r="G565" s="139"/>
      <c r="H565" s="139"/>
      <c r="I565" s="139"/>
      <c r="J565" s="139"/>
      <c r="K565" s="139"/>
      <c r="L565" s="139"/>
      <c r="M565" s="142" t="s">
        <v>6270</v>
      </c>
      <c r="N565" s="139"/>
      <c r="O565" s="139"/>
      <c r="P565" s="139"/>
      <c r="Q565" s="139"/>
      <c r="R565" s="139"/>
      <c r="S565" s="139"/>
      <c r="T565" s="298" t="s">
        <v>6271</v>
      </c>
      <c r="U565" s="298"/>
      <c r="V565" s="298"/>
      <c r="W565" s="298"/>
      <c r="X565" s="298"/>
      <c r="Y565" s="298"/>
      <c r="Z565" s="298"/>
      <c r="AA565" s="298"/>
    </row>
    <row r="566" spans="1:27" s="288" customFormat="1">
      <c r="A566" s="719"/>
      <c r="B566" s="141"/>
      <c r="C566" s="139"/>
      <c r="D566" s="139"/>
      <c r="E566" s="139" t="s">
        <v>5833</v>
      </c>
      <c r="F566" s="139"/>
      <c r="G566" s="139"/>
      <c r="H566" s="139"/>
      <c r="I566" s="139"/>
      <c r="J566" s="139"/>
      <c r="K566" s="139"/>
      <c r="L566" s="139"/>
      <c r="M566" s="142" t="s">
        <v>6262</v>
      </c>
      <c r="N566" s="139"/>
      <c r="O566" s="139"/>
      <c r="P566" s="139" t="s">
        <v>6272</v>
      </c>
      <c r="Q566" s="139"/>
      <c r="R566" s="139"/>
      <c r="S566" s="139"/>
      <c r="T566" s="298" t="s">
        <v>6273</v>
      </c>
      <c r="U566" s="298">
        <v>1984</v>
      </c>
      <c r="V566" s="298">
        <v>0.5</v>
      </c>
      <c r="W566" s="298" t="s">
        <v>6274</v>
      </c>
      <c r="X566" s="298"/>
      <c r="Y566" s="298"/>
      <c r="Z566" s="298"/>
      <c r="AA566" s="298"/>
    </row>
    <row r="567" spans="1:27" s="288" customFormat="1">
      <c r="A567" s="719"/>
      <c r="B567" s="141"/>
      <c r="C567" s="139"/>
      <c r="D567" s="139"/>
      <c r="E567" s="139"/>
      <c r="F567" s="139"/>
      <c r="G567" s="139"/>
      <c r="H567" s="139"/>
      <c r="I567" s="139"/>
      <c r="J567" s="139"/>
      <c r="K567" s="139"/>
      <c r="L567" s="139"/>
      <c r="M567" s="142"/>
      <c r="N567" s="139"/>
      <c r="O567" s="139"/>
      <c r="P567" s="139"/>
      <c r="Q567" s="139"/>
      <c r="R567" s="139"/>
      <c r="S567" s="139"/>
      <c r="T567" s="298" t="s">
        <v>6275</v>
      </c>
      <c r="U567" s="298">
        <v>1984</v>
      </c>
      <c r="V567" s="298">
        <v>0.57999999999999996</v>
      </c>
      <c r="W567" s="298" t="s">
        <v>6276</v>
      </c>
      <c r="X567" s="298"/>
      <c r="Y567" s="298"/>
      <c r="Z567" s="298"/>
      <c r="AA567" s="298"/>
    </row>
    <row r="568" spans="1:27" s="288" customFormat="1">
      <c r="A568" s="719"/>
      <c r="B568" s="141"/>
      <c r="C568" s="139"/>
      <c r="D568" s="139"/>
      <c r="E568" s="139"/>
      <c r="F568" s="139"/>
      <c r="G568" s="139"/>
      <c r="H568" s="139"/>
      <c r="I568" s="139"/>
      <c r="J568" s="139"/>
      <c r="K568" s="139"/>
      <c r="L568" s="139"/>
      <c r="M568" s="139"/>
      <c r="N568" s="139"/>
      <c r="O568" s="139"/>
      <c r="P568" s="139"/>
      <c r="Q568" s="139"/>
      <c r="R568" s="139"/>
      <c r="S568" s="139"/>
      <c r="T568" s="298" t="s">
        <v>6277</v>
      </c>
      <c r="U568" s="298">
        <v>1988</v>
      </c>
      <c r="V568" s="298">
        <v>0.77</v>
      </c>
      <c r="W568" s="298" t="s">
        <v>6278</v>
      </c>
      <c r="X568" s="298"/>
      <c r="Y568" s="298"/>
      <c r="Z568" s="298"/>
      <c r="AA568" s="298"/>
    </row>
    <row r="569" spans="1:27" s="288" customFormat="1">
      <c r="A569" s="719"/>
      <c r="B569" s="141"/>
      <c r="C569" s="142"/>
      <c r="D569" s="142"/>
      <c r="E569" s="142"/>
      <c r="F569" s="139"/>
      <c r="G569" s="139"/>
      <c r="H569" s="139"/>
      <c r="I569" s="139"/>
      <c r="J569" s="139"/>
      <c r="K569" s="139"/>
      <c r="L569" s="139"/>
      <c r="M569" s="142"/>
      <c r="N569" s="139"/>
      <c r="O569" s="139"/>
      <c r="P569" s="139"/>
      <c r="Q569" s="142"/>
      <c r="R569" s="139"/>
      <c r="S569" s="139"/>
      <c r="T569" s="298" t="s">
        <v>6279</v>
      </c>
      <c r="U569" s="298">
        <v>1972</v>
      </c>
      <c r="V569" s="298">
        <v>1.25</v>
      </c>
      <c r="W569" s="298" t="s">
        <v>6280</v>
      </c>
      <c r="X569" s="298"/>
      <c r="Y569" s="298"/>
      <c r="Z569" s="298"/>
      <c r="AA569" s="298"/>
    </row>
    <row r="570" spans="1:27" s="288" customFormat="1">
      <c r="A570" s="719"/>
      <c r="B570" s="141"/>
      <c r="C570" s="139"/>
      <c r="D570" s="139"/>
      <c r="E570" s="139"/>
      <c r="F570" s="139"/>
      <c r="G570" s="139"/>
      <c r="H570" s="139"/>
      <c r="I570" s="139"/>
      <c r="J570" s="139"/>
      <c r="K570" s="139"/>
      <c r="L570" s="139"/>
      <c r="M570" s="142"/>
      <c r="N570" s="139"/>
      <c r="O570" s="139"/>
      <c r="P570" s="139"/>
      <c r="Q570" s="142"/>
      <c r="R570" s="139"/>
      <c r="S570" s="139"/>
      <c r="T570" s="298"/>
      <c r="U570" s="298"/>
      <c r="V570" s="298"/>
      <c r="W570" s="298"/>
      <c r="X570" s="298" t="s">
        <v>6281</v>
      </c>
      <c r="Y570" s="298"/>
      <c r="Z570" s="298"/>
      <c r="AA570" s="298"/>
    </row>
    <row r="571" spans="1:27" s="288" customFormat="1">
      <c r="A571" s="719"/>
      <c r="B571" s="141"/>
      <c r="C571" s="139"/>
      <c r="D571" s="139"/>
      <c r="E571" s="139"/>
      <c r="F571" s="139"/>
      <c r="G571" s="139"/>
      <c r="H571" s="139"/>
      <c r="I571" s="139"/>
      <c r="J571" s="139"/>
      <c r="K571" s="139"/>
      <c r="L571" s="139"/>
      <c r="M571" s="142"/>
      <c r="N571" s="139"/>
      <c r="O571" s="139"/>
      <c r="P571" s="139"/>
      <c r="Q571" s="142"/>
      <c r="R571" s="139"/>
      <c r="S571" s="139"/>
      <c r="T571" s="298"/>
      <c r="U571" s="298"/>
      <c r="V571" s="298"/>
      <c r="W571" s="298"/>
      <c r="X571" s="298" t="s">
        <v>6282</v>
      </c>
      <c r="Y571" s="298">
        <v>1978</v>
      </c>
      <c r="Z571" s="298">
        <v>0.09</v>
      </c>
      <c r="AA571" s="298" t="s">
        <v>6283</v>
      </c>
    </row>
    <row r="572" spans="1:27" s="288" customFormat="1">
      <c r="A572" s="719"/>
      <c r="B572" s="141"/>
      <c r="C572" s="139"/>
      <c r="D572" s="139"/>
      <c r="E572" s="139"/>
      <c r="F572" s="139"/>
      <c r="G572" s="139"/>
      <c r="H572" s="139"/>
      <c r="I572" s="139"/>
      <c r="J572" s="139"/>
      <c r="K572" s="139"/>
      <c r="L572" s="139"/>
      <c r="M572" s="142"/>
      <c r="N572" s="139"/>
      <c r="O572" s="139"/>
      <c r="P572" s="139"/>
      <c r="Q572" s="139"/>
      <c r="R572" s="139"/>
      <c r="S572" s="139"/>
      <c r="T572" s="298"/>
      <c r="U572" s="298"/>
      <c r="V572" s="298"/>
      <c r="W572" s="298"/>
      <c r="X572" s="298" t="s">
        <v>6284</v>
      </c>
      <c r="Y572" s="298">
        <v>1998</v>
      </c>
      <c r="Z572" s="298">
        <v>0.12</v>
      </c>
      <c r="AA572" s="298" t="s">
        <v>6285</v>
      </c>
    </row>
    <row r="573" spans="1:27" s="288" customFormat="1">
      <c r="A573" s="719"/>
      <c r="B573" s="141"/>
      <c r="C573" s="139"/>
      <c r="D573" s="139"/>
      <c r="E573" s="139"/>
      <c r="F573" s="139"/>
      <c r="G573" s="139"/>
      <c r="H573" s="139"/>
      <c r="I573" s="139"/>
      <c r="J573" s="139"/>
      <c r="K573" s="139"/>
      <c r="L573" s="139"/>
      <c r="M573" s="142"/>
      <c r="N573" s="139"/>
      <c r="O573" s="139"/>
      <c r="P573" s="139"/>
      <c r="Q573" s="139"/>
      <c r="R573" s="139"/>
      <c r="S573" s="139"/>
      <c r="T573" s="139"/>
      <c r="U573" s="139"/>
      <c r="V573" s="139"/>
      <c r="W573" s="139"/>
      <c r="X573" s="139" t="s">
        <v>5936</v>
      </c>
      <c r="Y573" s="139"/>
      <c r="Z573" s="139">
        <v>0.4</v>
      </c>
      <c r="AA573" s="139" t="s">
        <v>6286</v>
      </c>
    </row>
    <row r="574" spans="1:27" s="288" customFormat="1">
      <c r="A574" s="719"/>
      <c r="B574" s="141"/>
      <c r="C574" s="139"/>
      <c r="D574" s="139"/>
      <c r="E574" s="139"/>
      <c r="F574" s="139"/>
      <c r="G574" s="139"/>
      <c r="H574" s="139"/>
      <c r="I574" s="139"/>
      <c r="J574" s="139"/>
      <c r="K574" s="139"/>
      <c r="L574" s="139"/>
      <c r="M574" s="299"/>
      <c r="N574" s="139"/>
      <c r="O574" s="139"/>
      <c r="P574" s="142"/>
      <c r="Q574" s="139"/>
      <c r="R574" s="139"/>
      <c r="S574" s="139"/>
      <c r="T574" s="139"/>
      <c r="U574" s="139"/>
      <c r="V574" s="139"/>
      <c r="W574" s="139"/>
      <c r="X574" s="139" t="s">
        <v>6287</v>
      </c>
      <c r="Y574" s="139"/>
      <c r="Z574" s="139">
        <v>0.15</v>
      </c>
      <c r="AA574" s="139" t="s">
        <v>6288</v>
      </c>
    </row>
    <row r="575" spans="1:27" s="288" customFormat="1">
      <c r="A575" s="719"/>
      <c r="B575" s="141"/>
      <c r="C575" s="139"/>
      <c r="D575" s="139"/>
      <c r="E575" s="143"/>
      <c r="F575" s="139"/>
      <c r="G575" s="139"/>
      <c r="H575" s="139"/>
      <c r="I575" s="139"/>
      <c r="J575" s="139"/>
      <c r="K575" s="139"/>
      <c r="L575" s="139"/>
      <c r="M575" s="142"/>
      <c r="N575" s="300"/>
      <c r="O575" s="139"/>
      <c r="P575" s="139"/>
      <c r="Q575" s="139"/>
      <c r="R575" s="139"/>
      <c r="S575" s="139"/>
      <c r="T575" s="139"/>
      <c r="U575" s="139"/>
      <c r="V575" s="139"/>
      <c r="W575" s="139"/>
      <c r="X575" s="139" t="s">
        <v>6289</v>
      </c>
      <c r="Y575" s="139">
        <v>1994</v>
      </c>
      <c r="Z575" s="139">
        <v>0.3</v>
      </c>
      <c r="AA575" s="139" t="s">
        <v>6290</v>
      </c>
    </row>
    <row r="576" spans="1:27" s="288" customFormat="1">
      <c r="A576" s="720"/>
      <c r="B576" s="141"/>
      <c r="C576" s="139"/>
      <c r="D576" s="139"/>
      <c r="E576" s="139"/>
      <c r="F576" s="139"/>
      <c r="G576" s="139"/>
      <c r="H576" s="139"/>
      <c r="I576" s="139"/>
      <c r="J576" s="139"/>
      <c r="K576" s="139"/>
      <c r="L576" s="139"/>
      <c r="M576" s="301"/>
      <c r="N576" s="139"/>
      <c r="O576" s="139"/>
      <c r="P576" s="139"/>
      <c r="Q576" s="139"/>
      <c r="R576" s="139"/>
      <c r="S576" s="139"/>
      <c r="T576" s="139"/>
      <c r="U576" s="139"/>
      <c r="V576" s="139"/>
      <c r="W576" s="139"/>
      <c r="X576" s="139"/>
      <c r="Y576" s="139"/>
      <c r="Z576" s="139"/>
      <c r="AA576" s="139"/>
    </row>
    <row r="577" spans="1:27" s="288" customFormat="1">
      <c r="A577" s="718">
        <v>76</v>
      </c>
      <c r="B577" s="141" t="s">
        <v>6269</v>
      </c>
      <c r="C577" s="139" t="s">
        <v>3236</v>
      </c>
      <c r="D577" s="139" t="s">
        <v>5491</v>
      </c>
      <c r="E577" s="139" t="s">
        <v>5951</v>
      </c>
      <c r="F577" s="139"/>
      <c r="G577" s="139"/>
      <c r="H577" s="139"/>
      <c r="I577" s="139"/>
      <c r="J577" s="139"/>
      <c r="K577" s="139"/>
      <c r="L577" s="139"/>
      <c r="M577" s="142" t="s">
        <v>6291</v>
      </c>
      <c r="N577" s="139"/>
      <c r="O577" s="139"/>
      <c r="P577" s="139"/>
      <c r="Q577" s="139"/>
      <c r="R577" s="139"/>
      <c r="S577" s="139"/>
      <c r="T577" s="139" t="s">
        <v>6035</v>
      </c>
      <c r="U577" s="139"/>
      <c r="V577" s="139"/>
      <c r="W577" s="139"/>
      <c r="X577" s="139"/>
      <c r="Y577" s="139"/>
      <c r="Z577" s="139"/>
      <c r="AA577" s="139"/>
    </row>
    <row r="578" spans="1:27" s="288" customFormat="1">
      <c r="A578" s="719"/>
      <c r="B578" s="141"/>
      <c r="C578" s="139"/>
      <c r="D578" s="139"/>
      <c r="E578" s="139"/>
      <c r="F578" s="139"/>
      <c r="G578" s="139"/>
      <c r="H578" s="139"/>
      <c r="I578" s="139"/>
      <c r="J578" s="139"/>
      <c r="K578" s="139"/>
      <c r="L578" s="139"/>
      <c r="M578" s="142" t="s">
        <v>6292</v>
      </c>
      <c r="N578" s="139"/>
      <c r="O578" s="139"/>
      <c r="P578" s="139" t="s">
        <v>5756</v>
      </c>
      <c r="Q578" s="139"/>
      <c r="R578" s="139"/>
      <c r="S578" s="139"/>
      <c r="T578" s="139" t="s">
        <v>6293</v>
      </c>
      <c r="U578" s="139">
        <v>2014</v>
      </c>
      <c r="V578" s="139">
        <v>0.75</v>
      </c>
      <c r="W578" s="139" t="s">
        <v>5493</v>
      </c>
      <c r="X578" s="139"/>
      <c r="Y578" s="139"/>
      <c r="Z578" s="139"/>
      <c r="AA578" s="139"/>
    </row>
    <row r="579" spans="1:27" s="288" customFormat="1">
      <c r="A579" s="719"/>
      <c r="B579" s="141"/>
      <c r="C579" s="139"/>
      <c r="D579" s="139"/>
      <c r="E579" s="139"/>
      <c r="F579" s="139"/>
      <c r="G579" s="139"/>
      <c r="H579" s="139"/>
      <c r="I579" s="139"/>
      <c r="J579" s="139"/>
      <c r="K579" s="139"/>
      <c r="L579" s="139"/>
      <c r="M579" s="142" t="s">
        <v>6294</v>
      </c>
      <c r="N579" s="139"/>
      <c r="O579" s="139"/>
      <c r="P579" s="139" t="s">
        <v>5756</v>
      </c>
      <c r="Q579" s="139"/>
      <c r="R579" s="139"/>
      <c r="S579" s="139"/>
      <c r="T579" s="139"/>
      <c r="U579" s="139"/>
      <c r="V579" s="139"/>
      <c r="W579" s="139"/>
      <c r="X579" s="139" t="s">
        <v>6295</v>
      </c>
      <c r="Y579" s="139"/>
      <c r="Z579" s="139"/>
      <c r="AA579" s="139"/>
    </row>
    <row r="580" spans="1:27" s="288" customFormat="1">
      <c r="A580" s="719"/>
      <c r="B580" s="141"/>
      <c r="C580" s="139"/>
      <c r="D580" s="139"/>
      <c r="E580" s="139"/>
      <c r="F580" s="139"/>
      <c r="G580" s="139"/>
      <c r="H580" s="139"/>
      <c r="I580" s="139"/>
      <c r="J580" s="139"/>
      <c r="K580" s="139"/>
      <c r="L580" s="139"/>
      <c r="M580" s="142" t="s">
        <v>6262</v>
      </c>
      <c r="N580" s="139"/>
      <c r="O580" s="139"/>
      <c r="P580" s="139" t="s">
        <v>6272</v>
      </c>
      <c r="Q580" s="139"/>
      <c r="R580" s="139"/>
      <c r="S580" s="139"/>
      <c r="T580" s="139"/>
      <c r="U580" s="139"/>
      <c r="V580" s="139"/>
      <c r="W580" s="139"/>
      <c r="X580" s="139" t="s">
        <v>6296</v>
      </c>
      <c r="Y580" s="139">
        <v>1980</v>
      </c>
      <c r="Z580" s="139">
        <v>0.2</v>
      </c>
      <c r="AA580" s="139" t="s">
        <v>6297</v>
      </c>
    </row>
    <row r="581" spans="1:27" s="288" customFormat="1">
      <c r="A581" s="719"/>
      <c r="B581" s="141"/>
      <c r="C581" s="139"/>
      <c r="D581" s="139"/>
      <c r="E581" s="139"/>
      <c r="F581" s="139"/>
      <c r="G581" s="139"/>
      <c r="H581" s="139"/>
      <c r="I581" s="139"/>
      <c r="J581" s="139"/>
      <c r="K581" s="139"/>
      <c r="L581" s="139"/>
      <c r="M581" s="142"/>
      <c r="N581" s="139"/>
      <c r="O581" s="139"/>
      <c r="P581" s="139"/>
      <c r="Q581" s="139"/>
      <c r="R581" s="139"/>
      <c r="S581" s="139"/>
      <c r="T581" s="139"/>
      <c r="U581" s="139"/>
      <c r="V581" s="139"/>
      <c r="W581" s="139"/>
      <c r="X581" s="139" t="s">
        <v>6079</v>
      </c>
      <c r="Y581" s="139">
        <v>1980</v>
      </c>
      <c r="Z581" s="139">
        <v>0.2</v>
      </c>
      <c r="AA581" s="139" t="s">
        <v>6297</v>
      </c>
    </row>
    <row r="582" spans="1:27" s="288" customFormat="1" ht="24">
      <c r="A582" s="719"/>
      <c r="B582" s="141"/>
      <c r="C582" s="139"/>
      <c r="D582" s="139"/>
      <c r="E582" s="139"/>
      <c r="F582" s="139"/>
      <c r="G582" s="139"/>
      <c r="H582" s="139"/>
      <c r="I582" s="139"/>
      <c r="J582" s="139"/>
      <c r="K582" s="139"/>
      <c r="L582" s="139"/>
      <c r="M582" s="142"/>
      <c r="N582" s="139"/>
      <c r="O582" s="139"/>
      <c r="P582" s="139"/>
      <c r="Q582" s="139"/>
      <c r="R582" s="139"/>
      <c r="S582" s="139"/>
      <c r="T582" s="139"/>
      <c r="U582" s="139"/>
      <c r="V582" s="139"/>
      <c r="W582" s="139"/>
      <c r="X582" s="139" t="s">
        <v>6298</v>
      </c>
      <c r="Y582" s="139"/>
      <c r="Z582" s="139">
        <v>0.04</v>
      </c>
      <c r="AA582" s="139" t="s">
        <v>6299</v>
      </c>
    </row>
    <row r="583" spans="1:27" s="288" customFormat="1">
      <c r="A583" s="719"/>
      <c r="B583" s="141"/>
      <c r="C583" s="139"/>
      <c r="D583" s="139"/>
      <c r="E583" s="139"/>
      <c r="F583" s="139"/>
      <c r="G583" s="139"/>
      <c r="H583" s="139"/>
      <c r="I583" s="139"/>
      <c r="J583" s="139"/>
      <c r="K583" s="139"/>
      <c r="L583" s="139"/>
      <c r="M583" s="142"/>
      <c r="N583" s="139"/>
      <c r="O583" s="139"/>
      <c r="P583" s="139"/>
      <c r="Q583" s="139"/>
      <c r="R583" s="139"/>
      <c r="S583" s="139"/>
      <c r="T583" s="139"/>
      <c r="U583" s="139"/>
      <c r="V583" s="139"/>
      <c r="W583" s="139"/>
      <c r="X583" s="139" t="s">
        <v>6300</v>
      </c>
      <c r="Y583" s="139"/>
      <c r="Z583" s="139">
        <v>0.05</v>
      </c>
      <c r="AA583" s="139" t="s">
        <v>6299</v>
      </c>
    </row>
    <row r="584" spans="1:27" s="288" customFormat="1">
      <c r="A584" s="719"/>
      <c r="B584" s="141"/>
      <c r="C584" s="139"/>
      <c r="D584" s="139"/>
      <c r="E584" s="139"/>
      <c r="F584" s="139"/>
      <c r="G584" s="139"/>
      <c r="H584" s="139"/>
      <c r="I584" s="139"/>
      <c r="J584" s="139"/>
      <c r="K584" s="139"/>
      <c r="L584" s="139"/>
      <c r="M584" s="142"/>
      <c r="N584" s="139"/>
      <c r="O584" s="139"/>
      <c r="P584" s="139"/>
      <c r="Q584" s="139"/>
      <c r="R584" s="139"/>
      <c r="S584" s="139"/>
      <c r="T584" s="139"/>
      <c r="U584" s="139"/>
      <c r="V584" s="139"/>
      <c r="W584" s="139"/>
      <c r="X584" s="139" t="s">
        <v>6301</v>
      </c>
      <c r="Y584" s="139">
        <v>1980</v>
      </c>
      <c r="Z584" s="139">
        <v>0.18</v>
      </c>
      <c r="AA584" s="139" t="s">
        <v>6299</v>
      </c>
    </row>
    <row r="585" spans="1:27" s="288" customFormat="1">
      <c r="A585" s="719"/>
      <c r="B585" s="141"/>
      <c r="C585" s="139"/>
      <c r="D585" s="139"/>
      <c r="E585" s="139"/>
      <c r="F585" s="139"/>
      <c r="G585" s="139"/>
      <c r="H585" s="139"/>
      <c r="I585" s="139"/>
      <c r="J585" s="139"/>
      <c r="K585" s="139"/>
      <c r="L585" s="139"/>
      <c r="M585" s="142"/>
      <c r="N585" s="139"/>
      <c r="O585" s="139"/>
      <c r="P585" s="139"/>
      <c r="Q585" s="139"/>
      <c r="R585" s="139"/>
      <c r="S585" s="139"/>
      <c r="T585" s="139"/>
      <c r="U585" s="139"/>
      <c r="V585" s="139"/>
      <c r="W585" s="139"/>
      <c r="X585" s="139" t="s">
        <v>6266</v>
      </c>
      <c r="Y585" s="139"/>
      <c r="Z585" s="139">
        <v>0.03</v>
      </c>
      <c r="AA585" s="139" t="s">
        <v>6302</v>
      </c>
    </row>
    <row r="586" spans="1:27" s="288" customFormat="1">
      <c r="A586" s="720"/>
      <c r="B586" s="141"/>
      <c r="C586" s="139"/>
      <c r="D586" s="139"/>
      <c r="E586" s="139"/>
      <c r="F586" s="139"/>
      <c r="G586" s="139"/>
      <c r="H586" s="139"/>
      <c r="I586" s="139"/>
      <c r="J586" s="139"/>
      <c r="K586" s="139"/>
      <c r="L586" s="139"/>
      <c r="M586" s="142"/>
      <c r="N586" s="139"/>
      <c r="O586" s="139"/>
      <c r="P586" s="139"/>
      <c r="Q586" s="139"/>
      <c r="R586" s="139"/>
      <c r="S586" s="139"/>
      <c r="T586" s="139"/>
      <c r="U586" s="139"/>
      <c r="V586" s="139"/>
      <c r="W586" s="139"/>
      <c r="X586" s="139" t="s">
        <v>6266</v>
      </c>
      <c r="Y586" s="139"/>
      <c r="Z586" s="139">
        <v>0.01</v>
      </c>
      <c r="AA586" s="139" t="s">
        <v>6303</v>
      </c>
    </row>
    <row r="587" spans="1:27" s="288" customFormat="1">
      <c r="A587" s="711">
        <v>77</v>
      </c>
      <c r="B587" s="131" t="s">
        <v>6269</v>
      </c>
      <c r="C587" s="128" t="s">
        <v>4287</v>
      </c>
      <c r="D587" s="128" t="s">
        <v>5491</v>
      </c>
      <c r="E587" s="128" t="s">
        <v>5951</v>
      </c>
      <c r="F587" s="128"/>
      <c r="G587" s="128"/>
      <c r="H587" s="128"/>
      <c r="I587" s="136"/>
      <c r="J587" s="128"/>
      <c r="K587" s="128"/>
      <c r="L587" s="128"/>
      <c r="M587" s="128"/>
      <c r="N587" s="128"/>
      <c r="O587" s="128"/>
      <c r="P587" s="128"/>
      <c r="Q587" s="128"/>
      <c r="R587" s="128"/>
      <c r="S587" s="128"/>
      <c r="T587" s="128" t="s">
        <v>6035</v>
      </c>
      <c r="U587" s="128"/>
      <c r="V587" s="128"/>
      <c r="W587" s="128"/>
      <c r="X587" s="128"/>
      <c r="Y587" s="128"/>
      <c r="Z587" s="128"/>
      <c r="AA587" s="128"/>
    </row>
    <row r="588" spans="1:27" s="288" customFormat="1">
      <c r="A588" s="713"/>
      <c r="B588" s="131"/>
      <c r="C588" s="128"/>
      <c r="D588" s="128"/>
      <c r="E588" s="136"/>
      <c r="F588" s="128"/>
      <c r="G588" s="128"/>
      <c r="H588" s="128"/>
      <c r="I588" s="136"/>
      <c r="J588" s="128"/>
      <c r="K588" s="128"/>
      <c r="L588" s="128"/>
      <c r="M588" s="128"/>
      <c r="N588" s="136"/>
      <c r="O588" s="128"/>
      <c r="P588" s="128"/>
      <c r="Q588" s="128"/>
      <c r="R588" s="128"/>
      <c r="S588" s="128"/>
      <c r="T588" s="128" t="s">
        <v>6304</v>
      </c>
      <c r="U588" s="128">
        <v>1988</v>
      </c>
      <c r="V588" s="128">
        <v>0.2</v>
      </c>
      <c r="W588" s="128" t="s">
        <v>5763</v>
      </c>
      <c r="X588" s="128"/>
      <c r="Y588" s="128"/>
      <c r="Z588" s="128"/>
      <c r="AA588" s="128"/>
    </row>
    <row r="589" spans="1:27" s="288" customFormat="1">
      <c r="A589" s="713"/>
      <c r="B589" s="131"/>
      <c r="C589" s="128"/>
      <c r="D589" s="128"/>
      <c r="E589" s="128"/>
      <c r="F589" s="128"/>
      <c r="G589" s="128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8"/>
      <c r="T589" s="128"/>
      <c r="U589" s="128"/>
      <c r="V589" s="128"/>
      <c r="W589" s="128"/>
      <c r="X589" s="128" t="s">
        <v>6305</v>
      </c>
      <c r="Y589" s="128"/>
      <c r="Z589" s="128"/>
      <c r="AA589" s="128"/>
    </row>
    <row r="590" spans="1:27" s="288" customFormat="1">
      <c r="A590" s="713"/>
      <c r="B590" s="131"/>
      <c r="C590" s="128"/>
      <c r="D590" s="128"/>
      <c r="E590" s="128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8"/>
      <c r="T590" s="128"/>
      <c r="U590" s="128"/>
      <c r="V590" s="128"/>
      <c r="W590" s="128"/>
      <c r="X590" s="128" t="s">
        <v>6306</v>
      </c>
      <c r="Y590" s="128">
        <v>1988</v>
      </c>
      <c r="Z590" s="128"/>
      <c r="AA590" s="128" t="s">
        <v>6307</v>
      </c>
    </row>
    <row r="591" spans="1:27" s="288" customFormat="1">
      <c r="A591" s="713"/>
      <c r="B591" s="131"/>
      <c r="C591" s="128"/>
      <c r="D591" s="128"/>
      <c r="E591" s="128"/>
      <c r="F591" s="128"/>
      <c r="G591" s="128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8"/>
      <c r="T591" s="128"/>
      <c r="U591" s="128"/>
      <c r="V591" s="128"/>
      <c r="W591" s="128"/>
      <c r="X591" s="128" t="s">
        <v>6308</v>
      </c>
      <c r="Y591" s="128">
        <v>1989</v>
      </c>
      <c r="Z591" s="128">
        <v>0.05</v>
      </c>
      <c r="AA591" s="128" t="s">
        <v>6309</v>
      </c>
    </row>
    <row r="592" spans="1:27" s="288" customFormat="1">
      <c r="A592" s="713"/>
      <c r="B592" s="131"/>
      <c r="C592" s="128"/>
      <c r="D592" s="128"/>
      <c r="E592" s="128"/>
      <c r="F592" s="128"/>
      <c r="G592" s="128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8"/>
      <c r="T592" s="128"/>
      <c r="U592" s="128"/>
      <c r="V592" s="128"/>
      <c r="W592" s="128"/>
      <c r="X592" s="128" t="s">
        <v>6310</v>
      </c>
      <c r="Y592" s="128">
        <v>1989</v>
      </c>
      <c r="Z592" s="128">
        <v>0.04</v>
      </c>
      <c r="AA592" s="128" t="s">
        <v>6307</v>
      </c>
    </row>
    <row r="593" spans="1:27" s="288" customFormat="1">
      <c r="A593" s="713"/>
      <c r="B593" s="131"/>
      <c r="C593" s="128"/>
      <c r="D593" s="128"/>
      <c r="E593" s="128"/>
      <c r="F593" s="128"/>
      <c r="G593" s="128"/>
      <c r="H593" s="128"/>
      <c r="I593" s="128"/>
      <c r="J593" s="128"/>
      <c r="K593" s="128"/>
      <c r="L593" s="128"/>
      <c r="M593" s="133"/>
      <c r="N593" s="128"/>
      <c r="O593" s="128"/>
      <c r="P593" s="128"/>
      <c r="Q593" s="128"/>
      <c r="R593" s="128"/>
      <c r="S593" s="128"/>
      <c r="T593" s="128"/>
      <c r="U593" s="128"/>
      <c r="V593" s="128"/>
      <c r="W593" s="128"/>
      <c r="X593" s="128" t="s">
        <v>6311</v>
      </c>
      <c r="Y593" s="128">
        <v>1990</v>
      </c>
      <c r="Z593" s="128">
        <v>0.28000000000000003</v>
      </c>
      <c r="AA593" s="128" t="s">
        <v>6312</v>
      </c>
    </row>
    <row r="594" spans="1:27" s="288" customFormat="1">
      <c r="A594" s="713"/>
      <c r="B594" s="131"/>
      <c r="C594" s="128"/>
      <c r="D594" s="128"/>
      <c r="E594" s="128"/>
      <c r="F594" s="128"/>
      <c r="G594" s="128"/>
      <c r="H594" s="128"/>
      <c r="I594" s="128"/>
      <c r="J594" s="128"/>
      <c r="K594" s="128"/>
      <c r="L594" s="128"/>
      <c r="M594" s="133"/>
      <c r="N594" s="128"/>
      <c r="O594" s="128"/>
      <c r="P594" s="128"/>
      <c r="Q594" s="128"/>
      <c r="R594" s="128"/>
      <c r="S594" s="128"/>
      <c r="T594" s="128"/>
      <c r="U594" s="128"/>
      <c r="V594" s="128"/>
      <c r="W594" s="128"/>
      <c r="X594" s="128" t="s">
        <v>6313</v>
      </c>
      <c r="Y594" s="128">
        <v>1989</v>
      </c>
      <c r="Z594" s="128">
        <v>0.1</v>
      </c>
      <c r="AA594" s="128" t="s">
        <v>6314</v>
      </c>
    </row>
    <row r="595" spans="1:27" s="288" customFormat="1">
      <c r="A595" s="713"/>
      <c r="B595" s="131"/>
      <c r="C595" s="128"/>
      <c r="D595" s="128"/>
      <c r="E595" s="128"/>
      <c r="F595" s="128"/>
      <c r="G595" s="128"/>
      <c r="H595" s="128"/>
      <c r="I595" s="128"/>
      <c r="J595" s="128"/>
      <c r="K595" s="128"/>
      <c r="L595" s="128"/>
      <c r="M595" s="133"/>
      <c r="N595" s="128"/>
      <c r="O595" s="128"/>
      <c r="P595" s="128"/>
      <c r="Q595" s="128"/>
      <c r="R595" s="128"/>
      <c r="S595" s="128"/>
      <c r="T595" s="128"/>
      <c r="U595" s="128"/>
      <c r="V595" s="128"/>
      <c r="W595" s="136"/>
      <c r="X595" s="128" t="s">
        <v>6315</v>
      </c>
      <c r="Y595" s="128">
        <v>1989</v>
      </c>
      <c r="Z595" s="128">
        <v>7.0000000000000007E-2</v>
      </c>
      <c r="AA595" s="136" t="s">
        <v>6316</v>
      </c>
    </row>
    <row r="596" spans="1:27" s="288" customFormat="1">
      <c r="A596" s="712"/>
      <c r="B596" s="131"/>
      <c r="C596" s="128"/>
      <c r="D596" s="128"/>
      <c r="E596" s="128"/>
      <c r="F596" s="128"/>
      <c r="G596" s="128"/>
      <c r="H596" s="128"/>
      <c r="I596" s="128"/>
      <c r="J596" s="128"/>
      <c r="K596" s="128"/>
      <c r="L596" s="128"/>
      <c r="M596" s="133"/>
      <c r="N596" s="128"/>
      <c r="O596" s="128"/>
      <c r="P596" s="128"/>
      <c r="Q596" s="128"/>
      <c r="R596" s="128"/>
      <c r="S596" s="128"/>
      <c r="T596" s="128"/>
      <c r="U596" s="128"/>
      <c r="V596" s="136"/>
      <c r="W596" s="128"/>
      <c r="X596" s="128"/>
      <c r="Y596" s="128"/>
      <c r="Z596" s="136"/>
      <c r="AA596" s="128"/>
    </row>
    <row r="597" spans="1:27" s="288" customFormat="1">
      <c r="A597" s="711">
        <v>78</v>
      </c>
      <c r="B597" s="131" t="s">
        <v>6317</v>
      </c>
      <c r="C597" s="128" t="s">
        <v>813</v>
      </c>
      <c r="D597" s="128" t="s">
        <v>5491</v>
      </c>
      <c r="E597" s="128" t="s">
        <v>5951</v>
      </c>
      <c r="F597" s="128"/>
      <c r="G597" s="128"/>
      <c r="H597" s="128"/>
      <c r="I597" s="128"/>
      <c r="J597" s="128"/>
      <c r="K597" s="128"/>
      <c r="L597" s="128"/>
      <c r="M597" s="133" t="s">
        <v>6318</v>
      </c>
      <c r="N597" s="128"/>
      <c r="O597" s="128"/>
      <c r="P597" s="128"/>
      <c r="Q597" s="128"/>
      <c r="R597" s="128"/>
      <c r="S597" s="128"/>
      <c r="T597" s="128" t="s">
        <v>6035</v>
      </c>
      <c r="U597" s="128"/>
      <c r="V597" s="128"/>
      <c r="W597" s="128"/>
      <c r="X597" s="128"/>
      <c r="Y597" s="128"/>
      <c r="Z597" s="128"/>
      <c r="AA597" s="128"/>
    </row>
    <row r="598" spans="1:27" s="288" customFormat="1" ht="36">
      <c r="A598" s="713"/>
      <c r="B598" s="131"/>
      <c r="C598" s="128"/>
      <c r="D598" s="128"/>
      <c r="E598" s="128"/>
      <c r="F598" s="128"/>
      <c r="G598" s="128"/>
      <c r="H598" s="128"/>
      <c r="I598" s="128"/>
      <c r="J598" s="128"/>
      <c r="K598" s="128"/>
      <c r="L598" s="128"/>
      <c r="M598" s="133" t="s">
        <v>6319</v>
      </c>
      <c r="N598" s="128"/>
      <c r="O598" s="128"/>
      <c r="P598" s="128" t="s">
        <v>5756</v>
      </c>
      <c r="Q598" s="128"/>
      <c r="R598" s="128"/>
      <c r="S598" s="128"/>
      <c r="T598" s="128" t="s">
        <v>6320</v>
      </c>
      <c r="U598" s="128"/>
      <c r="V598" s="128"/>
      <c r="W598" s="128"/>
      <c r="X598" s="128"/>
      <c r="Y598" s="128"/>
      <c r="Z598" s="128"/>
      <c r="AA598" s="128"/>
    </row>
    <row r="599" spans="1:27" s="288" customFormat="1" ht="24">
      <c r="A599" s="713"/>
      <c r="B599" s="131"/>
      <c r="C599" s="128"/>
      <c r="D599" s="128"/>
      <c r="E599" s="128"/>
      <c r="F599" s="128"/>
      <c r="G599" s="128"/>
      <c r="H599" s="128"/>
      <c r="I599" s="128"/>
      <c r="J599" s="128"/>
      <c r="K599" s="128"/>
      <c r="L599" s="128"/>
      <c r="M599" s="133" t="s">
        <v>6321</v>
      </c>
      <c r="N599" s="128">
        <v>2016</v>
      </c>
      <c r="O599" s="128">
        <v>0.37</v>
      </c>
      <c r="P599" s="128" t="s">
        <v>6322</v>
      </c>
      <c r="Q599" s="128">
        <v>17</v>
      </c>
      <c r="R599" s="128"/>
      <c r="S599" s="128">
        <v>17</v>
      </c>
      <c r="T599" s="128"/>
      <c r="U599" s="128"/>
      <c r="V599" s="128"/>
      <c r="W599" s="128"/>
      <c r="X599" s="128"/>
      <c r="Y599" s="128"/>
      <c r="Z599" s="128"/>
      <c r="AA599" s="128"/>
    </row>
    <row r="600" spans="1:27" s="288" customFormat="1">
      <c r="A600" s="713"/>
      <c r="B600" s="131"/>
      <c r="C600" s="128"/>
      <c r="D600" s="128"/>
      <c r="E600" s="128"/>
      <c r="F600" s="128"/>
      <c r="G600" s="128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8"/>
      <c r="T600" s="128"/>
      <c r="U600" s="128"/>
      <c r="V600" s="128"/>
      <c r="W600" s="128"/>
      <c r="X600" s="128" t="s">
        <v>6323</v>
      </c>
      <c r="Y600" s="128"/>
      <c r="Z600" s="128"/>
      <c r="AA600" s="128"/>
    </row>
    <row r="601" spans="1:27" s="288" customFormat="1">
      <c r="A601" s="713"/>
      <c r="B601" s="131"/>
      <c r="C601" s="128"/>
      <c r="D601" s="128"/>
      <c r="E601" s="128"/>
      <c r="F601" s="128"/>
      <c r="G601" s="128"/>
      <c r="H601" s="128"/>
      <c r="I601" s="128"/>
      <c r="J601" s="128"/>
      <c r="K601" s="128"/>
      <c r="L601" s="128"/>
      <c r="M601" s="133"/>
      <c r="N601" s="128"/>
      <c r="O601" s="128"/>
      <c r="P601" s="128"/>
      <c r="Q601" s="128"/>
      <c r="R601" s="128"/>
      <c r="S601" s="128"/>
      <c r="T601" s="128"/>
      <c r="U601" s="128"/>
      <c r="V601" s="128"/>
      <c r="W601" s="128"/>
      <c r="X601" s="128" t="s">
        <v>6324</v>
      </c>
      <c r="Y601" s="128">
        <v>1983</v>
      </c>
      <c r="Z601" s="128">
        <v>0.2</v>
      </c>
      <c r="AA601" s="128" t="s">
        <v>6307</v>
      </c>
    </row>
    <row r="602" spans="1:27" s="288" customFormat="1">
      <c r="A602" s="713"/>
      <c r="B602" s="131"/>
      <c r="C602" s="128"/>
      <c r="D602" s="128"/>
      <c r="E602" s="128"/>
      <c r="F602" s="128"/>
      <c r="G602" s="128"/>
      <c r="H602" s="128"/>
      <c r="I602" s="128"/>
      <c r="J602" s="128"/>
      <c r="K602" s="128"/>
      <c r="L602" s="128"/>
      <c r="M602" s="133"/>
      <c r="N602" s="128"/>
      <c r="O602" s="128"/>
      <c r="P602" s="128"/>
      <c r="Q602" s="128"/>
      <c r="R602" s="128"/>
      <c r="S602" s="128"/>
      <c r="T602" s="128"/>
      <c r="U602" s="128"/>
      <c r="V602" s="128"/>
      <c r="W602" s="128"/>
      <c r="X602" s="128" t="s">
        <v>6325</v>
      </c>
      <c r="Y602" s="128"/>
      <c r="Z602" s="128"/>
      <c r="AA602" s="128"/>
    </row>
    <row r="603" spans="1:27" s="288" customFormat="1">
      <c r="A603" s="713"/>
      <c r="B603" s="131"/>
      <c r="C603" s="128"/>
      <c r="D603" s="128"/>
      <c r="E603" s="128"/>
      <c r="F603" s="128"/>
      <c r="G603" s="128"/>
      <c r="H603" s="128"/>
      <c r="I603" s="128"/>
      <c r="J603" s="128"/>
      <c r="K603" s="128"/>
      <c r="L603" s="128"/>
      <c r="M603" s="133"/>
      <c r="N603" s="128"/>
      <c r="O603" s="128"/>
      <c r="P603" s="128"/>
      <c r="Q603" s="128"/>
      <c r="R603" s="128"/>
      <c r="S603" s="128"/>
      <c r="T603" s="128"/>
      <c r="U603" s="128"/>
      <c r="V603" s="128"/>
      <c r="W603" s="128"/>
      <c r="X603" s="128" t="s">
        <v>6326</v>
      </c>
      <c r="Y603" s="128"/>
      <c r="Z603" s="128"/>
      <c r="AA603" s="128"/>
    </row>
    <row r="604" spans="1:27" s="288" customFormat="1">
      <c r="A604" s="712"/>
      <c r="B604" s="131"/>
      <c r="C604" s="128"/>
      <c r="D604" s="128"/>
      <c r="E604" s="128"/>
      <c r="F604" s="128"/>
      <c r="G604" s="128"/>
      <c r="H604" s="128"/>
      <c r="I604" s="128"/>
      <c r="J604" s="128"/>
      <c r="K604" s="128"/>
      <c r="L604" s="128"/>
      <c r="M604" s="133"/>
      <c r="N604" s="128"/>
      <c r="O604" s="128"/>
      <c r="P604" s="128"/>
      <c r="Q604" s="128"/>
      <c r="R604" s="128"/>
      <c r="S604" s="128"/>
      <c r="T604" s="128"/>
      <c r="U604" s="128"/>
      <c r="V604" s="128"/>
      <c r="W604" s="128"/>
      <c r="X604" s="128"/>
      <c r="Y604" s="128"/>
      <c r="Z604" s="128"/>
      <c r="AA604" s="128"/>
    </row>
    <row r="605" spans="1:27" s="288" customFormat="1">
      <c r="A605" s="711">
        <v>79</v>
      </c>
      <c r="B605" s="131" t="s">
        <v>6327</v>
      </c>
      <c r="C605" s="128" t="s">
        <v>1537</v>
      </c>
      <c r="D605" s="128" t="s">
        <v>5491</v>
      </c>
      <c r="E605" s="128" t="s">
        <v>5951</v>
      </c>
      <c r="F605" s="128"/>
      <c r="G605" s="128"/>
      <c r="H605" s="128"/>
      <c r="I605" s="128"/>
      <c r="J605" s="128"/>
      <c r="K605" s="128"/>
      <c r="L605" s="128"/>
      <c r="M605" s="133"/>
      <c r="N605" s="128"/>
      <c r="O605" s="128"/>
      <c r="P605" s="128"/>
      <c r="Q605" s="128"/>
      <c r="R605" s="128"/>
      <c r="S605" s="128"/>
      <c r="T605" s="128" t="s">
        <v>6035</v>
      </c>
      <c r="U605" s="128"/>
      <c r="V605" s="128"/>
      <c r="W605" s="128"/>
      <c r="X605" s="128"/>
      <c r="Y605" s="128"/>
      <c r="Z605" s="128"/>
      <c r="AA605" s="128"/>
    </row>
    <row r="606" spans="1:27" s="288" customFormat="1">
      <c r="A606" s="713"/>
      <c r="B606" s="131"/>
      <c r="C606" s="128"/>
      <c r="D606" s="128"/>
      <c r="E606" s="128"/>
      <c r="F606" s="128"/>
      <c r="G606" s="128"/>
      <c r="H606" s="128"/>
      <c r="I606" s="128"/>
      <c r="J606" s="128"/>
      <c r="K606" s="128"/>
      <c r="L606" s="128"/>
      <c r="M606" s="133"/>
      <c r="N606" s="128"/>
      <c r="O606" s="128"/>
      <c r="P606" s="128"/>
      <c r="Q606" s="128"/>
      <c r="R606" s="128"/>
      <c r="S606" s="128"/>
      <c r="T606" s="128" t="s">
        <v>6328</v>
      </c>
      <c r="U606" s="128">
        <v>1989</v>
      </c>
      <c r="V606" s="128">
        <v>0.28000000000000003</v>
      </c>
      <c r="W606" s="128" t="s">
        <v>6055</v>
      </c>
      <c r="X606" s="128"/>
      <c r="Y606" s="128"/>
      <c r="Z606" s="128"/>
      <c r="AA606" s="128"/>
    </row>
    <row r="607" spans="1:27" s="288" customFormat="1">
      <c r="A607" s="713"/>
      <c r="B607" s="131"/>
      <c r="C607" s="128"/>
      <c r="D607" s="128"/>
      <c r="E607" s="128"/>
      <c r="F607" s="128"/>
      <c r="G607" s="128"/>
      <c r="H607" s="128"/>
      <c r="I607" s="128"/>
      <c r="J607" s="128"/>
      <c r="K607" s="128"/>
      <c r="L607" s="128"/>
      <c r="M607" s="133"/>
      <c r="N607" s="128"/>
      <c r="O607" s="128"/>
      <c r="P607" s="128"/>
      <c r="Q607" s="128"/>
      <c r="R607" s="128"/>
      <c r="S607" s="128"/>
      <c r="T607" s="128"/>
      <c r="U607" s="128"/>
      <c r="V607" s="128"/>
      <c r="W607" s="128"/>
      <c r="X607" s="128" t="s">
        <v>6329</v>
      </c>
      <c r="Y607" s="128"/>
      <c r="Z607" s="128"/>
      <c r="AA607" s="128"/>
    </row>
    <row r="608" spans="1:27" s="288" customFormat="1">
      <c r="A608" s="713"/>
      <c r="B608" s="131"/>
      <c r="C608" s="128"/>
      <c r="D608" s="128"/>
      <c r="E608" s="128"/>
      <c r="F608" s="128"/>
      <c r="G608" s="128"/>
      <c r="H608" s="128"/>
      <c r="I608" s="128"/>
      <c r="J608" s="128"/>
      <c r="K608" s="128"/>
      <c r="L608" s="128"/>
      <c r="M608" s="133"/>
      <c r="N608" s="128"/>
      <c r="O608" s="128"/>
      <c r="P608" s="128"/>
      <c r="Q608" s="128"/>
      <c r="R608" s="128"/>
      <c r="S608" s="128"/>
      <c r="T608" s="128"/>
      <c r="U608" s="128"/>
      <c r="V608" s="128"/>
      <c r="W608" s="128"/>
      <c r="X608" s="128" t="s">
        <v>6330</v>
      </c>
      <c r="Y608" s="128">
        <v>1988</v>
      </c>
      <c r="Z608" s="128">
        <v>0.05</v>
      </c>
      <c r="AA608" s="128" t="s">
        <v>6331</v>
      </c>
    </row>
    <row r="609" spans="1:27" s="288" customFormat="1">
      <c r="A609" s="713"/>
      <c r="B609" s="131"/>
      <c r="C609" s="128"/>
      <c r="D609" s="128"/>
      <c r="E609" s="128"/>
      <c r="F609" s="128"/>
      <c r="G609" s="128"/>
      <c r="H609" s="128"/>
      <c r="I609" s="128"/>
      <c r="J609" s="128"/>
      <c r="K609" s="128"/>
      <c r="L609" s="128"/>
      <c r="M609" s="133"/>
      <c r="N609" s="128"/>
      <c r="O609" s="128"/>
      <c r="P609" s="128"/>
      <c r="Q609" s="128"/>
      <c r="R609" s="128"/>
      <c r="S609" s="128"/>
      <c r="T609" s="128"/>
      <c r="U609" s="128"/>
      <c r="V609" s="128"/>
      <c r="W609" s="128"/>
      <c r="X609" s="128" t="s">
        <v>6332</v>
      </c>
      <c r="Y609" s="128">
        <v>1988</v>
      </c>
      <c r="Z609" s="128">
        <v>0.1</v>
      </c>
      <c r="AA609" s="128" t="s">
        <v>6331</v>
      </c>
    </row>
    <row r="610" spans="1:27" s="288" customFormat="1">
      <c r="A610" s="713"/>
      <c r="B610" s="131"/>
      <c r="C610" s="128"/>
      <c r="D610" s="128"/>
      <c r="E610" s="133"/>
      <c r="F610" s="128"/>
      <c r="G610" s="128"/>
      <c r="H610" s="128"/>
      <c r="I610" s="128"/>
      <c r="J610" s="128"/>
      <c r="K610" s="128"/>
      <c r="L610" s="128"/>
      <c r="M610" s="133"/>
      <c r="N610" s="128"/>
      <c r="O610" s="128"/>
      <c r="P610" s="128"/>
      <c r="Q610" s="128"/>
      <c r="R610" s="128"/>
      <c r="S610" s="128"/>
      <c r="T610" s="128"/>
      <c r="U610" s="128"/>
      <c r="V610" s="128"/>
      <c r="W610" s="128"/>
      <c r="X610" s="128" t="s">
        <v>6333</v>
      </c>
      <c r="Y610" s="128">
        <v>1990</v>
      </c>
      <c r="Z610" s="128">
        <v>0.08</v>
      </c>
      <c r="AA610" s="128" t="s">
        <v>6334</v>
      </c>
    </row>
    <row r="611" spans="1:27" s="288" customFormat="1">
      <c r="A611" s="713"/>
      <c r="B611" s="131"/>
      <c r="C611" s="128"/>
      <c r="D611" s="128"/>
      <c r="E611" s="128"/>
      <c r="F611" s="128"/>
      <c r="G611" s="128"/>
      <c r="H611" s="128"/>
      <c r="I611" s="128"/>
      <c r="J611" s="128"/>
      <c r="K611" s="128"/>
      <c r="L611" s="128"/>
      <c r="M611" s="133"/>
      <c r="N611" s="128"/>
      <c r="O611" s="128"/>
      <c r="P611" s="128"/>
      <c r="Q611" s="128"/>
      <c r="R611" s="128"/>
      <c r="S611" s="128"/>
      <c r="T611" s="128"/>
      <c r="U611" s="128"/>
      <c r="V611" s="128"/>
      <c r="W611" s="128"/>
      <c r="X611" s="128" t="s">
        <v>6335</v>
      </c>
      <c r="Y611" s="128">
        <v>1991</v>
      </c>
      <c r="Z611" s="128"/>
      <c r="AA611" s="128" t="s">
        <v>6336</v>
      </c>
    </row>
    <row r="612" spans="1:27" s="288" customFormat="1">
      <c r="A612" s="713"/>
      <c r="B612" s="131"/>
      <c r="C612" s="128"/>
      <c r="D612" s="128"/>
      <c r="E612" s="128"/>
      <c r="F612" s="128"/>
      <c r="G612" s="128"/>
      <c r="H612" s="128"/>
      <c r="I612" s="128"/>
      <c r="J612" s="128"/>
      <c r="K612" s="128"/>
      <c r="L612" s="128"/>
      <c r="M612" s="133"/>
      <c r="N612" s="128"/>
      <c r="O612" s="128"/>
      <c r="P612" s="128"/>
      <c r="Q612" s="128"/>
      <c r="R612" s="128"/>
      <c r="S612" s="128"/>
      <c r="T612" s="128"/>
      <c r="U612" s="128"/>
      <c r="V612" s="128"/>
      <c r="W612" s="128"/>
      <c r="X612" s="128" t="s">
        <v>6337</v>
      </c>
      <c r="Y612" s="128">
        <v>1995</v>
      </c>
      <c r="Z612" s="128">
        <v>0.05</v>
      </c>
      <c r="AA612" s="128" t="s">
        <v>6338</v>
      </c>
    </row>
    <row r="613" spans="1:27" s="288" customFormat="1">
      <c r="A613" s="713"/>
      <c r="B613" s="131"/>
      <c r="C613" s="128"/>
      <c r="D613" s="128"/>
      <c r="E613" s="128"/>
      <c r="F613" s="128"/>
      <c r="G613" s="128"/>
      <c r="H613" s="128"/>
      <c r="I613" s="128"/>
      <c r="J613" s="128"/>
      <c r="K613" s="128"/>
      <c r="L613" s="128"/>
      <c r="M613" s="133"/>
      <c r="N613" s="128"/>
      <c r="O613" s="128"/>
      <c r="P613" s="128"/>
      <c r="Q613" s="128"/>
      <c r="R613" s="128"/>
      <c r="S613" s="128"/>
      <c r="T613" s="134"/>
      <c r="U613" s="134"/>
      <c r="V613" s="134"/>
      <c r="W613" s="134"/>
      <c r="X613" s="134" t="s">
        <v>6339</v>
      </c>
      <c r="Y613" s="134">
        <v>1988</v>
      </c>
      <c r="Z613" s="134">
        <v>0.1</v>
      </c>
      <c r="AA613" s="134" t="s">
        <v>6340</v>
      </c>
    </row>
    <row r="614" spans="1:27" s="288" customFormat="1">
      <c r="A614" s="713"/>
      <c r="B614" s="131"/>
      <c r="C614" s="128"/>
      <c r="D614" s="128"/>
      <c r="E614" s="128"/>
      <c r="F614" s="128"/>
      <c r="G614" s="128"/>
      <c r="H614" s="128"/>
      <c r="I614" s="128"/>
      <c r="J614" s="128"/>
      <c r="K614" s="128"/>
      <c r="L614" s="128"/>
      <c r="M614" s="133"/>
      <c r="N614" s="128"/>
      <c r="O614" s="128"/>
      <c r="P614" s="128"/>
      <c r="Q614" s="128"/>
      <c r="R614" s="128"/>
      <c r="S614" s="128"/>
      <c r="T614" s="134"/>
      <c r="U614" s="134"/>
      <c r="V614" s="134"/>
      <c r="W614" s="134"/>
      <c r="X614" s="134" t="s">
        <v>6341</v>
      </c>
      <c r="Y614" s="134">
        <v>1988</v>
      </c>
      <c r="Z614" s="134"/>
      <c r="AA614" s="134" t="s">
        <v>6340</v>
      </c>
    </row>
    <row r="615" spans="1:27" s="288" customFormat="1">
      <c r="A615" s="712"/>
      <c r="B615" s="131"/>
      <c r="C615" s="128"/>
      <c r="D615" s="128"/>
      <c r="E615" s="128"/>
      <c r="F615" s="128"/>
      <c r="G615" s="128"/>
      <c r="H615" s="128"/>
      <c r="I615" s="128"/>
      <c r="J615" s="128"/>
      <c r="K615" s="128"/>
      <c r="L615" s="128"/>
      <c r="M615" s="133"/>
      <c r="N615" s="128"/>
      <c r="O615" s="128"/>
      <c r="P615" s="128"/>
      <c r="Q615" s="128"/>
      <c r="R615" s="128"/>
      <c r="S615" s="128"/>
      <c r="T615" s="134"/>
      <c r="U615" s="134"/>
      <c r="V615" s="134"/>
      <c r="W615" s="134"/>
      <c r="X615" s="134"/>
      <c r="Y615" s="134"/>
      <c r="Z615" s="134"/>
      <c r="AA615" s="134"/>
    </row>
    <row r="616" spans="1:27" s="288" customFormat="1">
      <c r="A616" s="711">
        <v>80</v>
      </c>
      <c r="B616" s="131" t="s">
        <v>6342</v>
      </c>
      <c r="C616" s="128" t="s">
        <v>393</v>
      </c>
      <c r="D616" s="128" t="s">
        <v>5491</v>
      </c>
      <c r="E616" s="128" t="s">
        <v>6171</v>
      </c>
      <c r="F616" s="128"/>
      <c r="G616" s="128"/>
      <c r="H616" s="128"/>
      <c r="I616" s="128"/>
      <c r="J616" s="128"/>
      <c r="K616" s="128"/>
      <c r="L616" s="128"/>
      <c r="M616" s="133" t="s">
        <v>6343</v>
      </c>
      <c r="N616" s="128"/>
      <c r="O616" s="128"/>
      <c r="P616" s="128"/>
      <c r="Q616" s="128"/>
      <c r="R616" s="128"/>
      <c r="S616" s="128"/>
      <c r="T616" s="134" t="s">
        <v>5875</v>
      </c>
      <c r="U616" s="134"/>
      <c r="V616" s="134"/>
      <c r="W616" s="134"/>
      <c r="X616" s="134"/>
      <c r="Y616" s="134"/>
      <c r="Z616" s="134"/>
      <c r="AA616" s="134"/>
    </row>
    <row r="617" spans="1:27" s="288" customFormat="1">
      <c r="A617" s="713"/>
      <c r="B617" s="131"/>
      <c r="C617" s="128"/>
      <c r="D617" s="128"/>
      <c r="E617" s="128"/>
      <c r="F617" s="128"/>
      <c r="G617" s="128"/>
      <c r="H617" s="128"/>
      <c r="I617" s="128"/>
      <c r="J617" s="128"/>
      <c r="K617" s="128"/>
      <c r="L617" s="128"/>
      <c r="M617" s="133"/>
      <c r="N617" s="128"/>
      <c r="O617" s="128"/>
      <c r="P617" s="128"/>
      <c r="Q617" s="128"/>
      <c r="R617" s="128"/>
      <c r="S617" s="128"/>
      <c r="T617" s="134" t="s">
        <v>6344</v>
      </c>
      <c r="U617" s="134">
        <v>1971</v>
      </c>
      <c r="V617" s="134">
        <v>0.5</v>
      </c>
      <c r="W617" s="134" t="s">
        <v>6345</v>
      </c>
      <c r="X617" s="134"/>
      <c r="Y617" s="134"/>
      <c r="Z617" s="134"/>
      <c r="AA617" s="134"/>
    </row>
    <row r="618" spans="1:27" s="288" customFormat="1">
      <c r="A618" s="713"/>
      <c r="B618" s="131"/>
      <c r="C618" s="128"/>
      <c r="D618" s="128"/>
      <c r="E618" s="128"/>
      <c r="F618" s="128"/>
      <c r="G618" s="128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8"/>
      <c r="T618" s="134" t="s">
        <v>6346</v>
      </c>
      <c r="U618" s="134">
        <v>1989</v>
      </c>
      <c r="V618" s="134">
        <v>0.14000000000000001</v>
      </c>
      <c r="W618" s="134" t="s">
        <v>6347</v>
      </c>
      <c r="X618" s="134"/>
      <c r="Y618" s="134"/>
      <c r="Z618" s="134"/>
      <c r="AA618" s="134"/>
    </row>
    <row r="619" spans="1:27" s="288" customFormat="1">
      <c r="A619" s="713"/>
      <c r="B619" s="131"/>
      <c r="C619" s="133"/>
      <c r="D619" s="133"/>
      <c r="E619" s="133"/>
      <c r="F619" s="128"/>
      <c r="G619" s="128"/>
      <c r="H619" s="128"/>
      <c r="I619" s="128"/>
      <c r="J619" s="128"/>
      <c r="K619" s="128"/>
      <c r="L619" s="128"/>
      <c r="M619" s="133"/>
      <c r="N619" s="128"/>
      <c r="O619" s="128"/>
      <c r="P619" s="128"/>
      <c r="Q619" s="133"/>
      <c r="R619" s="128"/>
      <c r="S619" s="128"/>
      <c r="T619" s="134"/>
      <c r="U619" s="134"/>
      <c r="V619" s="134"/>
      <c r="W619" s="134"/>
      <c r="X619" s="134" t="s">
        <v>6348</v>
      </c>
      <c r="Y619" s="134"/>
      <c r="Z619" s="134"/>
      <c r="AA619" s="134"/>
    </row>
    <row r="620" spans="1:27" s="288" customFormat="1">
      <c r="A620" s="713"/>
      <c r="B620" s="131"/>
      <c r="C620" s="128"/>
      <c r="D620" s="128"/>
      <c r="E620" s="128"/>
      <c r="F620" s="128"/>
      <c r="G620" s="128"/>
      <c r="H620" s="128"/>
      <c r="I620" s="128"/>
      <c r="J620" s="128"/>
      <c r="K620" s="128"/>
      <c r="L620" s="128"/>
      <c r="M620" s="133"/>
      <c r="N620" s="128"/>
      <c r="O620" s="128"/>
      <c r="P620" s="128"/>
      <c r="Q620" s="133"/>
      <c r="R620" s="128"/>
      <c r="S620" s="128"/>
      <c r="T620" s="134"/>
      <c r="U620" s="134"/>
      <c r="V620" s="134"/>
      <c r="W620" s="134"/>
      <c r="X620" s="134" t="s">
        <v>6349</v>
      </c>
      <c r="Y620" s="134"/>
      <c r="Z620" s="134">
        <v>0.13</v>
      </c>
      <c r="AA620" s="134" t="s">
        <v>6350</v>
      </c>
    </row>
    <row r="621" spans="1:27" s="288" customFormat="1">
      <c r="A621" s="713"/>
      <c r="B621" s="131"/>
      <c r="C621" s="128"/>
      <c r="D621" s="128"/>
      <c r="E621" s="128"/>
      <c r="F621" s="128"/>
      <c r="G621" s="128"/>
      <c r="H621" s="128"/>
      <c r="I621" s="128"/>
      <c r="J621" s="128"/>
      <c r="K621" s="128"/>
      <c r="L621" s="128"/>
      <c r="M621" s="133"/>
      <c r="N621" s="128"/>
      <c r="O621" s="128"/>
      <c r="P621" s="128"/>
      <c r="Q621" s="133"/>
      <c r="R621" s="128"/>
      <c r="S621" s="128"/>
      <c r="T621" s="134"/>
      <c r="U621" s="134"/>
      <c r="V621" s="134"/>
      <c r="W621" s="134"/>
      <c r="X621" s="134" t="s">
        <v>6351</v>
      </c>
      <c r="Y621" s="134"/>
      <c r="Z621" s="134"/>
      <c r="AA621" s="134" t="s">
        <v>6352</v>
      </c>
    </row>
    <row r="622" spans="1:27" s="288" customFormat="1">
      <c r="A622" s="713"/>
      <c r="B622" s="131"/>
      <c r="C622" s="128"/>
      <c r="D622" s="128"/>
      <c r="E622" s="128"/>
      <c r="F622" s="128"/>
      <c r="G622" s="128"/>
      <c r="H622" s="128"/>
      <c r="I622" s="128"/>
      <c r="J622" s="128"/>
      <c r="K622" s="128"/>
      <c r="L622" s="128"/>
      <c r="M622" s="133"/>
      <c r="N622" s="128"/>
      <c r="O622" s="128"/>
      <c r="P622" s="128"/>
      <c r="Q622" s="128"/>
      <c r="R622" s="128"/>
      <c r="S622" s="128"/>
      <c r="T622" s="134"/>
      <c r="U622" s="134"/>
      <c r="V622" s="134"/>
      <c r="W622" s="134"/>
      <c r="X622" s="134" t="s">
        <v>6353</v>
      </c>
      <c r="Y622" s="134"/>
      <c r="Z622" s="134">
        <v>0.1</v>
      </c>
      <c r="AA622" s="134" t="s">
        <v>5820</v>
      </c>
    </row>
    <row r="623" spans="1:27" s="288" customFormat="1">
      <c r="A623" s="712"/>
      <c r="B623" s="131"/>
      <c r="C623" s="128"/>
      <c r="D623" s="128"/>
      <c r="E623" s="128"/>
      <c r="F623" s="128"/>
      <c r="G623" s="128"/>
      <c r="H623" s="128"/>
      <c r="I623" s="128"/>
      <c r="J623" s="128"/>
      <c r="K623" s="128"/>
      <c r="L623" s="128"/>
      <c r="M623" s="133"/>
      <c r="N623" s="128"/>
      <c r="O623" s="128"/>
      <c r="P623" s="128"/>
      <c r="Q623" s="128"/>
      <c r="R623" s="128"/>
      <c r="S623" s="128"/>
      <c r="T623" s="128"/>
      <c r="U623" s="128"/>
      <c r="V623" s="128"/>
      <c r="W623" s="128"/>
      <c r="X623" s="128"/>
      <c r="Y623" s="128"/>
      <c r="Z623" s="128"/>
      <c r="AA623" s="128"/>
    </row>
    <row r="624" spans="1:27" s="288" customFormat="1">
      <c r="A624" s="711">
        <v>81</v>
      </c>
      <c r="B624" s="131" t="s">
        <v>6269</v>
      </c>
      <c r="C624" s="128" t="s">
        <v>321</v>
      </c>
      <c r="D624" s="128" t="s">
        <v>5491</v>
      </c>
      <c r="E624" s="128" t="s">
        <v>5778</v>
      </c>
      <c r="F624" s="128"/>
      <c r="G624" s="128"/>
      <c r="H624" s="128"/>
      <c r="I624" s="128"/>
      <c r="J624" s="128"/>
      <c r="K624" s="128"/>
      <c r="L624" s="128"/>
      <c r="M624" s="144" t="s">
        <v>6354</v>
      </c>
      <c r="N624" s="128"/>
      <c r="O624" s="128"/>
      <c r="P624" s="133"/>
      <c r="Q624" s="128"/>
      <c r="R624" s="128"/>
      <c r="S624" s="128"/>
      <c r="T624" s="128" t="s">
        <v>6035</v>
      </c>
      <c r="U624" s="128"/>
      <c r="V624" s="128"/>
      <c r="W624" s="128"/>
      <c r="X624" s="128"/>
      <c r="Y624" s="128"/>
      <c r="Z624" s="128"/>
      <c r="AA624" s="128"/>
    </row>
    <row r="625" spans="1:27" s="288" customFormat="1">
      <c r="A625" s="713"/>
      <c r="B625" s="131"/>
      <c r="C625" s="128"/>
      <c r="D625" s="128"/>
      <c r="E625" s="135"/>
      <c r="F625" s="128"/>
      <c r="G625" s="128"/>
      <c r="H625" s="128"/>
      <c r="I625" s="128"/>
      <c r="J625" s="128"/>
      <c r="K625" s="128"/>
      <c r="L625" s="128"/>
      <c r="M625" s="133" t="s">
        <v>6355</v>
      </c>
      <c r="N625" s="151"/>
      <c r="O625" s="128"/>
      <c r="P625" s="128" t="s">
        <v>6356</v>
      </c>
      <c r="Q625" s="128"/>
      <c r="R625" s="128"/>
      <c r="S625" s="128"/>
      <c r="T625" s="128" t="s">
        <v>6357</v>
      </c>
      <c r="U625" s="128"/>
      <c r="V625" s="128">
        <v>0.2</v>
      </c>
      <c r="W625" s="128" t="s">
        <v>5692</v>
      </c>
      <c r="X625" s="128"/>
      <c r="Y625" s="128"/>
      <c r="Z625" s="128"/>
      <c r="AA625" s="128"/>
    </row>
    <row r="626" spans="1:27" s="288" customFormat="1">
      <c r="A626" s="713"/>
      <c r="B626" s="131"/>
      <c r="C626" s="128"/>
      <c r="D626" s="128"/>
      <c r="E626" s="128"/>
      <c r="F626" s="128"/>
      <c r="G626" s="128"/>
      <c r="H626" s="128"/>
      <c r="I626" s="128"/>
      <c r="J626" s="128"/>
      <c r="K626" s="128"/>
      <c r="L626" s="128"/>
      <c r="M626" s="145"/>
      <c r="N626" s="128"/>
      <c r="O626" s="128"/>
      <c r="P626" s="128"/>
      <c r="Q626" s="128"/>
      <c r="R626" s="128"/>
      <c r="S626" s="128"/>
      <c r="T626" s="128" t="s">
        <v>6358</v>
      </c>
      <c r="U626" s="128"/>
      <c r="V626" s="128">
        <v>0.3</v>
      </c>
      <c r="W626" s="128" t="s">
        <v>5765</v>
      </c>
      <c r="X626" s="128"/>
      <c r="Y626" s="128"/>
      <c r="Z626" s="128"/>
      <c r="AA626" s="128"/>
    </row>
    <row r="627" spans="1:27" s="288" customFormat="1">
      <c r="A627" s="713"/>
      <c r="B627" s="131"/>
      <c r="C627" s="128"/>
      <c r="D627" s="128"/>
      <c r="E627" s="128"/>
      <c r="F627" s="128"/>
      <c r="G627" s="128"/>
      <c r="H627" s="128"/>
      <c r="I627" s="128"/>
      <c r="J627" s="128"/>
      <c r="K627" s="128"/>
      <c r="L627" s="128"/>
      <c r="M627" s="133"/>
      <c r="N627" s="128"/>
      <c r="O627" s="128"/>
      <c r="P627" s="128"/>
      <c r="Q627" s="128"/>
      <c r="R627" s="128"/>
      <c r="S627" s="128"/>
      <c r="T627" s="128"/>
      <c r="U627" s="128"/>
      <c r="V627" s="128"/>
      <c r="W627" s="128"/>
      <c r="X627" s="128" t="s">
        <v>6112</v>
      </c>
      <c r="Y627" s="128"/>
      <c r="Z627" s="128">
        <v>0.03</v>
      </c>
      <c r="AA627" s="128" t="s">
        <v>5820</v>
      </c>
    </row>
    <row r="628" spans="1:27" s="288" customFormat="1">
      <c r="A628" s="712"/>
      <c r="B628" s="302"/>
      <c r="C628" s="128"/>
      <c r="D628" s="128"/>
      <c r="E628" s="128"/>
      <c r="F628" s="134"/>
      <c r="G628" s="128"/>
      <c r="H628" s="128"/>
      <c r="I628" s="128"/>
      <c r="J628" s="128"/>
      <c r="K628" s="128"/>
      <c r="L628" s="128"/>
      <c r="M628" s="133"/>
      <c r="N628" s="128"/>
      <c r="O628" s="128"/>
      <c r="P628" s="128"/>
      <c r="Q628" s="128"/>
      <c r="R628" s="128"/>
      <c r="S628" s="128"/>
      <c r="T628" s="128"/>
      <c r="U628" s="128"/>
      <c r="V628" s="128"/>
      <c r="W628" s="128"/>
      <c r="X628" s="128"/>
      <c r="Y628" s="128"/>
      <c r="Z628" s="128"/>
      <c r="AA628" s="128"/>
    </row>
    <row r="629" spans="1:27" s="288" customFormat="1">
      <c r="A629" s="711">
        <v>82</v>
      </c>
      <c r="B629" s="131" t="s">
        <v>6342</v>
      </c>
      <c r="C629" s="128" t="s">
        <v>232</v>
      </c>
      <c r="D629" s="128" t="s">
        <v>5491</v>
      </c>
      <c r="E629" s="128" t="s">
        <v>5951</v>
      </c>
      <c r="F629" s="128"/>
      <c r="G629" s="128"/>
      <c r="H629" s="128"/>
      <c r="I629" s="128"/>
      <c r="J629" s="128"/>
      <c r="K629" s="128"/>
      <c r="L629" s="128"/>
      <c r="M629" s="133"/>
      <c r="N629" s="128"/>
      <c r="O629" s="128"/>
      <c r="P629" s="128"/>
      <c r="Q629" s="128"/>
      <c r="R629" s="128"/>
      <c r="S629" s="128"/>
      <c r="T629" s="128" t="s">
        <v>6035</v>
      </c>
      <c r="U629" s="128"/>
      <c r="V629" s="128"/>
      <c r="W629" s="128"/>
      <c r="X629" s="128"/>
      <c r="Y629" s="128"/>
      <c r="Z629" s="128"/>
      <c r="AA629" s="128"/>
    </row>
    <row r="630" spans="1:27" s="288" customFormat="1">
      <c r="A630" s="713"/>
      <c r="B630" s="131"/>
      <c r="C630" s="128"/>
      <c r="D630" s="128"/>
      <c r="E630" s="128"/>
      <c r="F630" s="128"/>
      <c r="G630" s="128"/>
      <c r="H630" s="128"/>
      <c r="I630" s="128"/>
      <c r="J630" s="128"/>
      <c r="K630" s="128"/>
      <c r="L630" s="128"/>
      <c r="M630" s="133"/>
      <c r="N630" s="128"/>
      <c r="O630" s="128"/>
      <c r="P630" s="128"/>
      <c r="Q630" s="128"/>
      <c r="R630" s="128"/>
      <c r="S630" s="128"/>
      <c r="T630" s="128" t="s">
        <v>6359</v>
      </c>
      <c r="U630" s="128"/>
      <c r="V630" s="128">
        <v>0.26</v>
      </c>
      <c r="W630" s="128" t="s">
        <v>5850</v>
      </c>
      <c r="X630" s="128"/>
      <c r="Y630" s="128"/>
      <c r="Z630" s="128"/>
      <c r="AA630" s="128"/>
    </row>
    <row r="631" spans="1:27" s="288" customFormat="1">
      <c r="A631" s="713"/>
      <c r="B631" s="131"/>
      <c r="C631" s="128"/>
      <c r="D631" s="128"/>
      <c r="E631" s="128"/>
      <c r="F631" s="128"/>
      <c r="G631" s="128"/>
      <c r="H631" s="128"/>
      <c r="I631" s="128"/>
      <c r="J631" s="128"/>
      <c r="K631" s="128"/>
      <c r="L631" s="128"/>
      <c r="M631" s="133"/>
      <c r="N631" s="128"/>
      <c r="O631" s="128"/>
      <c r="P631" s="128"/>
      <c r="Q631" s="128"/>
      <c r="R631" s="128"/>
      <c r="S631" s="128"/>
      <c r="T631" s="128" t="s">
        <v>6360</v>
      </c>
      <c r="U631" s="128"/>
      <c r="V631" s="128">
        <v>0.08</v>
      </c>
      <c r="W631" s="128" t="s">
        <v>5850</v>
      </c>
      <c r="X631" s="128"/>
      <c r="Y631" s="128"/>
      <c r="Z631" s="128"/>
      <c r="AA631" s="128"/>
    </row>
    <row r="632" spans="1:27" s="288" customFormat="1">
      <c r="A632" s="713"/>
      <c r="B632" s="131"/>
      <c r="C632" s="128"/>
      <c r="D632" s="128"/>
      <c r="E632" s="128"/>
      <c r="F632" s="128"/>
      <c r="G632" s="128"/>
      <c r="H632" s="128"/>
      <c r="I632" s="128"/>
      <c r="J632" s="128"/>
      <c r="K632" s="128"/>
      <c r="L632" s="128"/>
      <c r="M632" s="133"/>
      <c r="N632" s="128"/>
      <c r="O632" s="128"/>
      <c r="P632" s="128"/>
      <c r="Q632" s="128"/>
      <c r="R632" s="128"/>
      <c r="S632" s="128"/>
      <c r="T632" s="128"/>
      <c r="U632" s="128"/>
      <c r="V632" s="128"/>
      <c r="W632" s="128"/>
      <c r="X632" s="128"/>
      <c r="Y632" s="128"/>
      <c r="Z632" s="128"/>
      <c r="AA632" s="128"/>
    </row>
    <row r="633" spans="1:27" s="288" customFormat="1">
      <c r="A633" s="713"/>
      <c r="B633" s="131"/>
      <c r="C633" s="128"/>
      <c r="D633" s="128"/>
      <c r="E633" s="128"/>
      <c r="F633" s="128"/>
      <c r="G633" s="128"/>
      <c r="H633" s="128"/>
      <c r="I633" s="128"/>
      <c r="J633" s="128"/>
      <c r="K633" s="128"/>
      <c r="L633" s="128"/>
      <c r="M633" s="133"/>
      <c r="N633" s="128"/>
      <c r="O633" s="128"/>
      <c r="P633" s="128"/>
      <c r="Q633" s="128"/>
      <c r="R633" s="128"/>
      <c r="S633" s="128"/>
      <c r="T633" s="128" t="s">
        <v>6361</v>
      </c>
      <c r="U633" s="128"/>
      <c r="V633" s="128">
        <v>0.08</v>
      </c>
      <c r="W633" s="128" t="s">
        <v>5850</v>
      </c>
      <c r="X633" s="128"/>
      <c r="Y633" s="128"/>
      <c r="Z633" s="128"/>
      <c r="AA633" s="128"/>
    </row>
    <row r="634" spans="1:27" s="288" customFormat="1">
      <c r="A634" s="713"/>
      <c r="B634" s="131"/>
      <c r="C634" s="128"/>
      <c r="D634" s="128"/>
      <c r="E634" s="128"/>
      <c r="F634" s="128"/>
      <c r="G634" s="128"/>
      <c r="H634" s="128"/>
      <c r="I634" s="128"/>
      <c r="J634" s="128"/>
      <c r="K634" s="128"/>
      <c r="L634" s="128"/>
      <c r="M634" s="133"/>
      <c r="N634" s="128"/>
      <c r="O634" s="128"/>
      <c r="P634" s="128"/>
      <c r="Q634" s="128"/>
      <c r="R634" s="128"/>
      <c r="S634" s="128"/>
      <c r="T634" s="128"/>
      <c r="U634" s="128"/>
      <c r="V634" s="128"/>
      <c r="W634" s="128"/>
      <c r="X634" s="128" t="s">
        <v>6362</v>
      </c>
      <c r="Y634" s="128"/>
      <c r="Z634" s="128"/>
      <c r="AA634" s="128"/>
    </row>
    <row r="635" spans="1:27" s="288" customFormat="1">
      <c r="A635" s="713"/>
      <c r="B635" s="131"/>
      <c r="C635" s="128"/>
      <c r="D635" s="128"/>
      <c r="E635" s="128"/>
      <c r="F635" s="128"/>
      <c r="G635" s="128"/>
      <c r="H635" s="128"/>
      <c r="I635" s="128"/>
      <c r="J635" s="128"/>
      <c r="K635" s="128"/>
      <c r="L635" s="128"/>
      <c r="M635" s="133"/>
      <c r="N635" s="128"/>
      <c r="O635" s="128"/>
      <c r="P635" s="128"/>
      <c r="Q635" s="128"/>
      <c r="R635" s="128"/>
      <c r="S635" s="128"/>
      <c r="T635" s="128"/>
      <c r="U635" s="128"/>
      <c r="V635" s="128"/>
      <c r="W635" s="128"/>
      <c r="X635" s="128" t="s">
        <v>6363</v>
      </c>
      <c r="Y635" s="128">
        <v>1978</v>
      </c>
      <c r="Z635" s="128">
        <v>0.57999999999999996</v>
      </c>
      <c r="AA635" s="128" t="s">
        <v>5831</v>
      </c>
    </row>
    <row r="636" spans="1:27" s="288" customFormat="1">
      <c r="A636" s="713"/>
      <c r="B636" s="131"/>
      <c r="C636" s="128"/>
      <c r="D636" s="128"/>
      <c r="E636" s="128"/>
      <c r="F636" s="128"/>
      <c r="G636" s="128"/>
      <c r="H636" s="128"/>
      <c r="I636" s="128"/>
      <c r="J636" s="128"/>
      <c r="K636" s="128"/>
      <c r="L636" s="128"/>
      <c r="M636" s="133"/>
      <c r="N636" s="128"/>
      <c r="O636" s="128"/>
      <c r="P636" s="128"/>
      <c r="Q636" s="128"/>
      <c r="R636" s="128"/>
      <c r="S636" s="128"/>
      <c r="T636" s="128"/>
      <c r="U636" s="128"/>
      <c r="V636" s="128"/>
      <c r="W636" s="128"/>
      <c r="X636" s="128" t="s">
        <v>6364</v>
      </c>
      <c r="Y636" s="128">
        <v>2014</v>
      </c>
      <c r="Z636" s="128">
        <v>0.12</v>
      </c>
      <c r="AA636" s="128" t="s">
        <v>5887</v>
      </c>
    </row>
    <row r="637" spans="1:27" s="288" customFormat="1">
      <c r="A637" s="713"/>
      <c r="B637" s="131"/>
      <c r="C637" s="144"/>
      <c r="D637" s="144"/>
      <c r="E637" s="144"/>
      <c r="F637" s="144"/>
      <c r="G637" s="144"/>
      <c r="H637" s="144"/>
      <c r="I637" s="144"/>
      <c r="J637" s="144"/>
      <c r="K637" s="144"/>
      <c r="L637" s="144"/>
      <c r="M637" s="303"/>
      <c r="N637" s="144"/>
      <c r="O637" s="144"/>
      <c r="P637" s="144"/>
      <c r="Q637" s="144"/>
      <c r="R637" s="144"/>
      <c r="S637" s="144"/>
      <c r="T637" s="128"/>
      <c r="U637" s="128"/>
      <c r="V637" s="128"/>
      <c r="W637" s="128"/>
      <c r="X637" s="128" t="s">
        <v>6365</v>
      </c>
      <c r="Y637" s="128">
        <v>1979</v>
      </c>
      <c r="Z637" s="128">
        <v>0.14000000000000001</v>
      </c>
      <c r="AA637" s="128" t="s">
        <v>6366</v>
      </c>
    </row>
    <row r="638" spans="1:27" s="288" customFormat="1">
      <c r="A638" s="713"/>
      <c r="B638" s="131"/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 t="s">
        <v>6367</v>
      </c>
      <c r="Y638" s="131">
        <v>1990</v>
      </c>
      <c r="Z638" s="131">
        <v>0.05</v>
      </c>
      <c r="AA638" s="131" t="s">
        <v>6368</v>
      </c>
    </row>
    <row r="639" spans="1:27" s="288" customFormat="1">
      <c r="A639" s="712"/>
      <c r="B639" s="134"/>
      <c r="C639" s="134"/>
      <c r="D639" s="134"/>
      <c r="E639" s="134"/>
      <c r="F639" s="717"/>
      <c r="G639" s="717"/>
      <c r="H639" s="717"/>
      <c r="I639" s="717"/>
      <c r="J639" s="717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 t="s">
        <v>6369</v>
      </c>
      <c r="Y639" s="134">
        <v>1990</v>
      </c>
      <c r="Z639" s="134">
        <v>0.06</v>
      </c>
      <c r="AA639" s="134" t="s">
        <v>6370</v>
      </c>
    </row>
    <row r="640" spans="1:27" s="288" customFormat="1">
      <c r="A640" s="711">
        <v>83</v>
      </c>
      <c r="B640" s="131" t="s">
        <v>6269</v>
      </c>
      <c r="C640" s="128" t="s">
        <v>426</v>
      </c>
      <c r="D640" s="128" t="s">
        <v>5491</v>
      </c>
      <c r="E640" s="128" t="s">
        <v>5951</v>
      </c>
      <c r="F640" s="128"/>
      <c r="G640" s="128"/>
      <c r="H640" s="128"/>
      <c r="I640" s="134"/>
      <c r="J640" s="128"/>
      <c r="K640" s="128"/>
      <c r="L640" s="128"/>
      <c r="M640" s="128" t="s">
        <v>6371</v>
      </c>
      <c r="N640" s="128"/>
      <c r="O640" s="128"/>
      <c r="P640" s="128"/>
      <c r="Q640" s="128"/>
      <c r="R640" s="128"/>
      <c r="S640" s="128"/>
      <c r="T640" s="128" t="s">
        <v>6035</v>
      </c>
      <c r="U640" s="128"/>
      <c r="V640" s="128"/>
      <c r="W640" s="128"/>
      <c r="X640" s="128"/>
      <c r="Y640" s="128"/>
      <c r="Z640" s="128"/>
      <c r="AA640" s="128"/>
    </row>
    <row r="641" spans="1:27" s="288" customFormat="1">
      <c r="A641" s="713"/>
      <c r="B641" s="131"/>
      <c r="C641" s="128"/>
      <c r="D641" s="128"/>
      <c r="E641" s="136"/>
      <c r="F641" s="128"/>
      <c r="G641" s="128"/>
      <c r="H641" s="128"/>
      <c r="I641" s="134"/>
      <c r="J641" s="128"/>
      <c r="K641" s="128"/>
      <c r="L641" s="128"/>
      <c r="M641" s="128" t="s">
        <v>6372</v>
      </c>
      <c r="N641" s="136"/>
      <c r="O641" s="128"/>
      <c r="P641" s="128" t="s">
        <v>6272</v>
      </c>
      <c r="Q641" s="128"/>
      <c r="R641" s="128"/>
      <c r="S641" s="128"/>
      <c r="T641" s="128" t="s">
        <v>6373</v>
      </c>
      <c r="U641" s="128">
        <v>1962</v>
      </c>
      <c r="V641" s="128">
        <v>0.4</v>
      </c>
      <c r="W641" s="128" t="s">
        <v>6374</v>
      </c>
      <c r="X641" s="128"/>
      <c r="Y641" s="128"/>
      <c r="Z641" s="128"/>
      <c r="AA641" s="128"/>
    </row>
    <row r="642" spans="1:27" s="288" customFormat="1">
      <c r="A642" s="713"/>
      <c r="B642" s="131"/>
      <c r="C642" s="128"/>
      <c r="D642" s="128"/>
      <c r="E642" s="128"/>
      <c r="F642" s="128"/>
      <c r="G642" s="128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8"/>
      <c r="T642" s="128"/>
      <c r="U642" s="128"/>
      <c r="V642" s="128"/>
      <c r="W642" s="128"/>
      <c r="X642" s="128" t="s">
        <v>6375</v>
      </c>
      <c r="Y642" s="128"/>
      <c r="Z642" s="128"/>
      <c r="AA642" s="128"/>
    </row>
    <row r="643" spans="1:27" s="288" customFormat="1">
      <c r="A643" s="713"/>
      <c r="B643" s="131"/>
      <c r="C643" s="128"/>
      <c r="D643" s="128"/>
      <c r="E643" s="128"/>
      <c r="F643" s="128"/>
      <c r="G643" s="128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8"/>
      <c r="T643" s="128"/>
      <c r="U643" s="128"/>
      <c r="V643" s="128"/>
      <c r="W643" s="128"/>
      <c r="X643" s="128" t="s">
        <v>6376</v>
      </c>
      <c r="Y643" s="128">
        <v>1962</v>
      </c>
      <c r="Z643" s="128">
        <v>0.22</v>
      </c>
      <c r="AA643" s="128" t="s">
        <v>6377</v>
      </c>
    </row>
    <row r="644" spans="1:27" s="288" customFormat="1">
      <c r="A644" s="713"/>
      <c r="B644" s="131"/>
      <c r="C644" s="128"/>
      <c r="D644" s="128"/>
      <c r="E644" s="128"/>
      <c r="F644" s="128"/>
      <c r="G644" s="128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8"/>
      <c r="T644" s="128"/>
      <c r="U644" s="128"/>
      <c r="V644" s="128"/>
      <c r="W644" s="128"/>
      <c r="X644" s="128" t="s">
        <v>6378</v>
      </c>
      <c r="Y644" s="128">
        <v>1963</v>
      </c>
      <c r="Z644" s="128">
        <v>7.0000000000000007E-2</v>
      </c>
      <c r="AA644" s="128" t="s">
        <v>6070</v>
      </c>
    </row>
    <row r="645" spans="1:27" s="288" customFormat="1">
      <c r="A645" s="713"/>
      <c r="B645" s="131"/>
      <c r="C645" s="128"/>
      <c r="D645" s="128"/>
      <c r="E645" s="128"/>
      <c r="F645" s="128"/>
      <c r="G645" s="128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8"/>
      <c r="T645" s="128"/>
      <c r="U645" s="128"/>
      <c r="V645" s="128"/>
      <c r="W645" s="128"/>
      <c r="X645" s="128" t="s">
        <v>6379</v>
      </c>
      <c r="Y645" s="128">
        <v>1963</v>
      </c>
      <c r="Z645" s="128">
        <v>0.23</v>
      </c>
      <c r="AA645" s="128" t="s">
        <v>5850</v>
      </c>
    </row>
    <row r="646" spans="1:27" s="288" customFormat="1">
      <c r="A646" s="712"/>
      <c r="B646" s="131"/>
      <c r="C646" s="128"/>
      <c r="D646" s="128"/>
      <c r="E646" s="128"/>
      <c r="F646" s="128"/>
      <c r="G646" s="128"/>
      <c r="H646" s="128"/>
      <c r="I646" s="128"/>
      <c r="J646" s="128"/>
      <c r="K646" s="128"/>
      <c r="L646" s="128"/>
      <c r="M646" s="133"/>
      <c r="N646" s="128"/>
      <c r="O646" s="128"/>
      <c r="P646" s="128"/>
      <c r="Q646" s="128"/>
      <c r="R646" s="128"/>
      <c r="S646" s="128"/>
      <c r="T646" s="128"/>
      <c r="U646" s="128"/>
      <c r="V646" s="128"/>
      <c r="W646" s="128"/>
      <c r="X646" s="128"/>
      <c r="Y646" s="128"/>
      <c r="Z646" s="128"/>
      <c r="AA646" s="128"/>
    </row>
    <row r="647" spans="1:27" s="288" customFormat="1">
      <c r="A647" s="711">
        <v>84</v>
      </c>
      <c r="B647" s="131" t="s">
        <v>6269</v>
      </c>
      <c r="C647" s="128" t="s">
        <v>1402</v>
      </c>
      <c r="D647" s="128" t="s">
        <v>5491</v>
      </c>
      <c r="E647" s="128" t="s">
        <v>5778</v>
      </c>
      <c r="F647" s="128"/>
      <c r="G647" s="128"/>
      <c r="H647" s="128"/>
      <c r="I647" s="128"/>
      <c r="J647" s="128"/>
      <c r="K647" s="128"/>
      <c r="L647" s="128"/>
      <c r="M647" s="133" t="s">
        <v>6380</v>
      </c>
      <c r="N647" s="128"/>
      <c r="O647" s="128"/>
      <c r="P647" s="128"/>
      <c r="Q647" s="128"/>
      <c r="R647" s="128"/>
      <c r="S647" s="128"/>
      <c r="T647" s="128" t="s">
        <v>6035</v>
      </c>
      <c r="U647" s="128"/>
      <c r="V647" s="128"/>
      <c r="W647" s="128"/>
      <c r="X647" s="128"/>
      <c r="Y647" s="128"/>
      <c r="Z647" s="128"/>
      <c r="AA647" s="128"/>
    </row>
    <row r="648" spans="1:27" s="288" customFormat="1">
      <c r="A648" s="713"/>
      <c r="B648" s="131"/>
      <c r="C648" s="128"/>
      <c r="D648" s="128"/>
      <c r="E648" s="128" t="s">
        <v>5778</v>
      </c>
      <c r="F648" s="128"/>
      <c r="G648" s="128"/>
      <c r="H648" s="128"/>
      <c r="I648" s="128"/>
      <c r="J648" s="128"/>
      <c r="K648" s="128"/>
      <c r="L648" s="128"/>
      <c r="M648" s="133"/>
      <c r="N648" s="128"/>
      <c r="O648" s="128"/>
      <c r="P648" s="128"/>
      <c r="Q648" s="128"/>
      <c r="R648" s="128"/>
      <c r="S648" s="128"/>
      <c r="T648" s="128" t="s">
        <v>6381</v>
      </c>
      <c r="U648" s="128"/>
      <c r="V648" s="128">
        <v>0.2</v>
      </c>
      <c r="W648" s="134" t="s">
        <v>6382</v>
      </c>
      <c r="X648" s="128"/>
      <c r="Y648" s="128"/>
      <c r="Z648" s="128"/>
      <c r="AA648" s="134"/>
    </row>
    <row r="649" spans="1:27" s="288" customFormat="1">
      <c r="A649" s="713"/>
      <c r="B649" s="131"/>
      <c r="C649" s="128"/>
      <c r="D649" s="128"/>
      <c r="E649" s="128"/>
      <c r="F649" s="128"/>
      <c r="G649" s="128"/>
      <c r="H649" s="128"/>
      <c r="I649" s="128"/>
      <c r="J649" s="128"/>
      <c r="K649" s="128"/>
      <c r="L649" s="128"/>
      <c r="M649" s="133"/>
      <c r="N649" s="128"/>
      <c r="O649" s="128"/>
      <c r="P649" s="128"/>
      <c r="Q649" s="128"/>
      <c r="R649" s="128"/>
      <c r="S649" s="128"/>
      <c r="T649" s="128" t="s">
        <v>6383</v>
      </c>
      <c r="U649" s="128">
        <v>1962</v>
      </c>
      <c r="V649" s="136">
        <v>0.4</v>
      </c>
      <c r="W649" s="128" t="s">
        <v>6070</v>
      </c>
      <c r="X649" s="128"/>
      <c r="Y649" s="128"/>
      <c r="Z649" s="136"/>
      <c r="AA649" s="128"/>
    </row>
    <row r="650" spans="1:27" s="288" customFormat="1">
      <c r="A650" s="713"/>
      <c r="B650" s="131"/>
      <c r="C650" s="128"/>
      <c r="D650" s="128"/>
      <c r="E650" s="128"/>
      <c r="F650" s="128"/>
      <c r="G650" s="128"/>
      <c r="H650" s="128"/>
      <c r="I650" s="128"/>
      <c r="J650" s="128"/>
      <c r="K650" s="128"/>
      <c r="L650" s="128"/>
      <c r="M650" s="133"/>
      <c r="N650" s="128"/>
      <c r="O650" s="128"/>
      <c r="P650" s="128"/>
      <c r="Q650" s="128"/>
      <c r="R650" s="128"/>
      <c r="S650" s="128"/>
      <c r="T650" s="128"/>
      <c r="U650" s="128"/>
      <c r="V650" s="128"/>
      <c r="W650" s="128"/>
      <c r="X650" s="128" t="s">
        <v>6384</v>
      </c>
      <c r="Y650" s="128"/>
      <c r="Z650" s="128"/>
      <c r="AA650" s="128"/>
    </row>
    <row r="651" spans="1:27" s="288" customFormat="1">
      <c r="A651" s="713"/>
      <c r="B651" s="131"/>
      <c r="C651" s="128"/>
      <c r="D651" s="128"/>
      <c r="E651" s="128"/>
      <c r="F651" s="128"/>
      <c r="G651" s="128"/>
      <c r="H651" s="128"/>
      <c r="I651" s="128"/>
      <c r="J651" s="128"/>
      <c r="K651" s="128"/>
      <c r="L651" s="128"/>
      <c r="M651" s="133"/>
      <c r="N651" s="128"/>
      <c r="O651" s="128"/>
      <c r="P651" s="128"/>
      <c r="Q651" s="128"/>
      <c r="R651" s="128"/>
      <c r="S651" s="128"/>
      <c r="T651" s="128"/>
      <c r="U651" s="128"/>
      <c r="V651" s="128"/>
      <c r="W651" s="128"/>
      <c r="X651" s="128" t="s">
        <v>6385</v>
      </c>
      <c r="Y651" s="128"/>
      <c r="Z651" s="128">
        <v>0.05</v>
      </c>
      <c r="AA651" s="128" t="s">
        <v>5820</v>
      </c>
    </row>
    <row r="652" spans="1:27" s="288" customFormat="1">
      <c r="A652" s="713"/>
      <c r="B652" s="131"/>
      <c r="C652" s="128"/>
      <c r="D652" s="128"/>
      <c r="E652" s="128"/>
      <c r="F652" s="128"/>
      <c r="G652" s="128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8"/>
      <c r="T652" s="128"/>
      <c r="U652" s="128"/>
      <c r="V652" s="128"/>
      <c r="W652" s="128"/>
      <c r="X652" s="128" t="s">
        <v>6386</v>
      </c>
      <c r="Y652" s="128"/>
      <c r="Z652" s="128">
        <v>0.05</v>
      </c>
      <c r="AA652" s="128" t="s">
        <v>5820</v>
      </c>
    </row>
    <row r="653" spans="1:27" s="288" customFormat="1">
      <c r="A653" s="713"/>
      <c r="B653" s="131"/>
      <c r="C653" s="128"/>
      <c r="D653" s="128"/>
      <c r="E653" s="128"/>
      <c r="F653" s="128"/>
      <c r="G653" s="128"/>
      <c r="H653" s="128"/>
      <c r="I653" s="128"/>
      <c r="J653" s="128"/>
      <c r="K653" s="128"/>
      <c r="L653" s="128"/>
      <c r="M653" s="133"/>
      <c r="N653" s="128"/>
      <c r="O653" s="128"/>
      <c r="P653" s="128"/>
      <c r="Q653" s="128"/>
      <c r="R653" s="128"/>
      <c r="S653" s="128"/>
      <c r="T653" s="128"/>
      <c r="U653" s="128"/>
      <c r="V653" s="128"/>
      <c r="W653" s="128"/>
      <c r="X653" s="128" t="s">
        <v>6387</v>
      </c>
      <c r="Y653" s="128"/>
      <c r="Z653" s="128">
        <v>0.11</v>
      </c>
      <c r="AA653" s="128" t="s">
        <v>6055</v>
      </c>
    </row>
    <row r="654" spans="1:27" s="288" customFormat="1">
      <c r="A654" s="713"/>
      <c r="B654" s="131"/>
      <c r="C654" s="128"/>
      <c r="D654" s="128"/>
      <c r="E654" s="128"/>
      <c r="F654" s="128"/>
      <c r="G654" s="128"/>
      <c r="H654" s="128"/>
      <c r="I654" s="128"/>
      <c r="J654" s="128"/>
      <c r="K654" s="128"/>
      <c r="L654" s="128"/>
      <c r="M654" s="133"/>
      <c r="N654" s="128"/>
      <c r="O654" s="128"/>
      <c r="P654" s="128"/>
      <c r="Q654" s="128"/>
      <c r="R654" s="128"/>
      <c r="S654" s="128"/>
      <c r="T654" s="128"/>
      <c r="U654" s="128"/>
      <c r="V654" s="128"/>
      <c r="W654" s="128"/>
      <c r="X654" s="128" t="s">
        <v>6388</v>
      </c>
      <c r="Y654" s="128"/>
      <c r="Z654" s="128">
        <v>0.16</v>
      </c>
      <c r="AA654" s="128" t="s">
        <v>5820</v>
      </c>
    </row>
    <row r="655" spans="1:27" s="288" customFormat="1">
      <c r="A655" s="713"/>
      <c r="B655" s="131"/>
      <c r="C655" s="128"/>
      <c r="D655" s="128"/>
      <c r="E655" s="128"/>
      <c r="F655" s="128"/>
      <c r="G655" s="128"/>
      <c r="H655" s="128"/>
      <c r="I655" s="128"/>
      <c r="J655" s="128"/>
      <c r="K655" s="128"/>
      <c r="L655" s="128"/>
      <c r="M655" s="133"/>
      <c r="N655" s="128"/>
      <c r="O655" s="128"/>
      <c r="P655" s="128"/>
      <c r="Q655" s="128"/>
      <c r="R655" s="128"/>
      <c r="S655" s="128"/>
      <c r="T655" s="128"/>
      <c r="U655" s="128"/>
      <c r="V655" s="128"/>
      <c r="W655" s="128"/>
      <c r="X655" s="128" t="s">
        <v>6389</v>
      </c>
      <c r="Y655" s="128"/>
      <c r="Z655" s="128">
        <v>0.13</v>
      </c>
      <c r="AA655" s="128" t="s">
        <v>5820</v>
      </c>
    </row>
    <row r="656" spans="1:27" s="288" customFormat="1">
      <c r="A656" s="713"/>
      <c r="B656" s="131"/>
      <c r="C656" s="128"/>
      <c r="D656" s="128"/>
      <c r="E656" s="128"/>
      <c r="F656" s="128"/>
      <c r="G656" s="128"/>
      <c r="H656" s="128"/>
      <c r="I656" s="128"/>
      <c r="J656" s="128"/>
      <c r="K656" s="128"/>
      <c r="L656" s="128"/>
      <c r="M656" s="133"/>
      <c r="N656" s="128"/>
      <c r="O656" s="128"/>
      <c r="P656" s="128"/>
      <c r="Q656" s="128"/>
      <c r="R656" s="128"/>
      <c r="S656" s="128"/>
      <c r="T656" s="128"/>
      <c r="U656" s="128"/>
      <c r="V656" s="128"/>
      <c r="W656" s="128"/>
      <c r="X656" s="128" t="s">
        <v>6390</v>
      </c>
      <c r="Y656" s="128"/>
      <c r="Z656" s="128">
        <v>0.06</v>
      </c>
      <c r="AA656" s="128" t="s">
        <v>6391</v>
      </c>
    </row>
    <row r="657" spans="1:27" s="288" customFormat="1">
      <c r="A657" s="712"/>
      <c r="B657" s="131"/>
      <c r="C657" s="128"/>
      <c r="D657" s="128"/>
      <c r="E657" s="128"/>
      <c r="F657" s="128"/>
      <c r="G657" s="128"/>
      <c r="H657" s="128"/>
      <c r="I657" s="128"/>
      <c r="J657" s="128"/>
      <c r="K657" s="128"/>
      <c r="L657" s="128"/>
      <c r="M657" s="133"/>
      <c r="N657" s="128"/>
      <c r="O657" s="128"/>
      <c r="P657" s="128"/>
      <c r="Q657" s="128"/>
      <c r="R657" s="128"/>
      <c r="S657" s="128"/>
      <c r="T657" s="128"/>
      <c r="U657" s="128"/>
      <c r="V657" s="128"/>
      <c r="W657" s="128"/>
      <c r="X657" s="128"/>
      <c r="Y657" s="128"/>
      <c r="Z657" s="128"/>
      <c r="AA657" s="128"/>
    </row>
    <row r="658" spans="1:27" s="288" customFormat="1">
      <c r="A658" s="711">
        <v>85</v>
      </c>
      <c r="B658" s="131" t="s">
        <v>6269</v>
      </c>
      <c r="C658" s="128" t="s">
        <v>1602</v>
      </c>
      <c r="D658" s="128" t="s">
        <v>5491</v>
      </c>
      <c r="E658" s="128" t="s">
        <v>5951</v>
      </c>
      <c r="F658" s="128"/>
      <c r="G658" s="128"/>
      <c r="H658" s="128"/>
      <c r="I658" s="128"/>
      <c r="J658" s="128"/>
      <c r="K658" s="128"/>
      <c r="L658" s="128"/>
      <c r="M658" s="133"/>
      <c r="N658" s="128"/>
      <c r="O658" s="128"/>
      <c r="P658" s="128"/>
      <c r="Q658" s="128"/>
      <c r="R658" s="128"/>
      <c r="S658" s="128"/>
      <c r="T658" s="128" t="s">
        <v>6035</v>
      </c>
      <c r="U658" s="128"/>
      <c r="V658" s="128"/>
      <c r="W658" s="128"/>
      <c r="X658" s="128"/>
      <c r="Y658" s="128"/>
      <c r="Z658" s="128"/>
      <c r="AA658" s="128"/>
    </row>
    <row r="659" spans="1:27" s="288" customFormat="1">
      <c r="A659" s="713"/>
      <c r="B659" s="131"/>
      <c r="C659" s="128"/>
      <c r="D659" s="128"/>
      <c r="E659" s="128"/>
      <c r="F659" s="128"/>
      <c r="G659" s="128"/>
      <c r="H659" s="128"/>
      <c r="I659" s="128"/>
      <c r="J659" s="128"/>
      <c r="K659" s="128"/>
      <c r="L659" s="128"/>
      <c r="M659" s="133"/>
      <c r="N659" s="128"/>
      <c r="O659" s="128"/>
      <c r="P659" s="128"/>
      <c r="Q659" s="128"/>
      <c r="R659" s="128"/>
      <c r="S659" s="128"/>
      <c r="T659" s="128" t="s">
        <v>6392</v>
      </c>
      <c r="U659" s="128">
        <v>1988</v>
      </c>
      <c r="V659" s="128">
        <v>0.2</v>
      </c>
      <c r="W659" s="128" t="s">
        <v>6393</v>
      </c>
      <c r="X659" s="128"/>
      <c r="Y659" s="128"/>
      <c r="Z659" s="128"/>
      <c r="AA659" s="128"/>
    </row>
    <row r="660" spans="1:27" s="288" customFormat="1">
      <c r="A660" s="713"/>
      <c r="B660" s="131"/>
      <c r="C660" s="128"/>
      <c r="D660" s="128"/>
      <c r="E660" s="128"/>
      <c r="F660" s="128"/>
      <c r="G660" s="128"/>
      <c r="H660" s="128"/>
      <c r="I660" s="128"/>
      <c r="J660" s="128"/>
      <c r="K660" s="128"/>
      <c r="L660" s="128"/>
      <c r="M660" s="133"/>
      <c r="N660" s="128"/>
      <c r="O660" s="128"/>
      <c r="P660" s="128"/>
      <c r="Q660" s="128"/>
      <c r="R660" s="128"/>
      <c r="S660" s="128"/>
      <c r="T660" s="128"/>
      <c r="U660" s="128"/>
      <c r="V660" s="128"/>
      <c r="W660" s="128"/>
      <c r="X660" s="128" t="s">
        <v>6394</v>
      </c>
      <c r="Y660" s="128"/>
      <c r="Z660" s="128"/>
      <c r="AA660" s="128"/>
    </row>
    <row r="661" spans="1:27" s="288" customFormat="1">
      <c r="A661" s="713"/>
      <c r="B661" s="131"/>
      <c r="C661" s="128"/>
      <c r="D661" s="128"/>
      <c r="E661" s="128"/>
      <c r="F661" s="128"/>
      <c r="G661" s="128"/>
      <c r="H661" s="128"/>
      <c r="I661" s="128"/>
      <c r="J661" s="128"/>
      <c r="K661" s="128"/>
      <c r="L661" s="128"/>
      <c r="M661" s="133"/>
      <c r="N661" s="128"/>
      <c r="O661" s="128"/>
      <c r="P661" s="128"/>
      <c r="Q661" s="128"/>
      <c r="R661" s="128"/>
      <c r="S661" s="128"/>
      <c r="T661" s="128"/>
      <c r="U661" s="128"/>
      <c r="V661" s="128"/>
      <c r="W661" s="128"/>
      <c r="X661" s="128" t="s">
        <v>6395</v>
      </c>
      <c r="Y661" s="128">
        <v>1983</v>
      </c>
      <c r="Z661" s="128">
        <v>0.05</v>
      </c>
      <c r="AA661" s="128" t="s">
        <v>6396</v>
      </c>
    </row>
    <row r="662" spans="1:27" s="288" customFormat="1">
      <c r="A662" s="713"/>
      <c r="B662" s="131"/>
      <c r="C662" s="128"/>
      <c r="D662" s="128"/>
      <c r="E662" s="133"/>
      <c r="F662" s="128"/>
      <c r="G662" s="128"/>
      <c r="H662" s="128"/>
      <c r="I662" s="128"/>
      <c r="J662" s="128"/>
      <c r="K662" s="128"/>
      <c r="L662" s="128"/>
      <c r="M662" s="133"/>
      <c r="N662" s="128"/>
      <c r="O662" s="128"/>
      <c r="P662" s="128"/>
      <c r="Q662" s="128"/>
      <c r="R662" s="128"/>
      <c r="S662" s="128"/>
      <c r="T662" s="128"/>
      <c r="U662" s="128"/>
      <c r="V662" s="128"/>
      <c r="W662" s="128"/>
      <c r="X662" s="128" t="s">
        <v>6395</v>
      </c>
      <c r="Y662" s="128">
        <v>1983</v>
      </c>
      <c r="Z662" s="128">
        <v>0.12</v>
      </c>
      <c r="AA662" s="128" t="s">
        <v>6309</v>
      </c>
    </row>
    <row r="663" spans="1:27" s="288" customFormat="1">
      <c r="A663" s="713"/>
      <c r="B663" s="131"/>
      <c r="C663" s="128"/>
      <c r="D663" s="128"/>
      <c r="E663" s="128"/>
      <c r="F663" s="128"/>
      <c r="G663" s="128"/>
      <c r="H663" s="128"/>
      <c r="I663" s="128"/>
      <c r="J663" s="128"/>
      <c r="K663" s="128"/>
      <c r="L663" s="128"/>
      <c r="M663" s="133"/>
      <c r="N663" s="128"/>
      <c r="O663" s="128"/>
      <c r="P663" s="128"/>
      <c r="Q663" s="128"/>
      <c r="R663" s="128"/>
      <c r="S663" s="128"/>
      <c r="T663" s="128"/>
      <c r="U663" s="128"/>
      <c r="V663" s="128"/>
      <c r="W663" s="128"/>
      <c r="X663" s="128" t="s">
        <v>6397</v>
      </c>
      <c r="Y663" s="128">
        <v>1983</v>
      </c>
      <c r="Z663" s="128">
        <v>0.17</v>
      </c>
      <c r="AA663" s="128" t="s">
        <v>6398</v>
      </c>
    </row>
    <row r="664" spans="1:27" s="288" customFormat="1">
      <c r="A664" s="713"/>
      <c r="B664" s="131"/>
      <c r="C664" s="128"/>
      <c r="D664" s="128"/>
      <c r="E664" s="128"/>
      <c r="F664" s="128"/>
      <c r="G664" s="128"/>
      <c r="H664" s="128"/>
      <c r="I664" s="128"/>
      <c r="J664" s="128"/>
      <c r="K664" s="128"/>
      <c r="L664" s="128"/>
      <c r="M664" s="133"/>
      <c r="N664" s="128"/>
      <c r="O664" s="128"/>
      <c r="P664" s="128"/>
      <c r="Q664" s="128"/>
      <c r="R664" s="128"/>
      <c r="S664" s="128"/>
      <c r="T664" s="128"/>
      <c r="U664" s="128"/>
      <c r="V664" s="128"/>
      <c r="W664" s="128"/>
      <c r="X664" s="128" t="s">
        <v>6399</v>
      </c>
      <c r="Y664" s="128">
        <v>1974</v>
      </c>
      <c r="Z664" s="128">
        <v>0.13</v>
      </c>
      <c r="AA664" s="128" t="s">
        <v>6400</v>
      </c>
    </row>
    <row r="665" spans="1:27" s="288" customFormat="1">
      <c r="A665" s="713"/>
      <c r="B665" s="131"/>
      <c r="C665" s="128"/>
      <c r="D665" s="128"/>
      <c r="E665" s="128"/>
      <c r="F665" s="128"/>
      <c r="G665" s="128"/>
      <c r="H665" s="128"/>
      <c r="I665" s="128"/>
      <c r="J665" s="128"/>
      <c r="K665" s="128"/>
      <c r="L665" s="128"/>
      <c r="M665" s="133"/>
      <c r="N665" s="128"/>
      <c r="O665" s="128"/>
      <c r="P665" s="128"/>
      <c r="Q665" s="128"/>
      <c r="R665" s="128"/>
      <c r="S665" s="128"/>
      <c r="T665" s="134"/>
      <c r="U665" s="134"/>
      <c r="V665" s="134"/>
      <c r="W665" s="134"/>
      <c r="X665" s="134" t="s">
        <v>6401</v>
      </c>
      <c r="Y665" s="134">
        <v>1983</v>
      </c>
      <c r="Z665" s="134">
        <v>0.11</v>
      </c>
      <c r="AA665" s="134" t="s">
        <v>6402</v>
      </c>
    </row>
    <row r="666" spans="1:27" s="288" customFormat="1">
      <c r="A666" s="712"/>
      <c r="B666" s="131"/>
      <c r="C666" s="128"/>
      <c r="D666" s="128"/>
      <c r="E666" s="128"/>
      <c r="F666" s="128"/>
      <c r="G666" s="128"/>
      <c r="H666" s="128"/>
      <c r="I666" s="128"/>
      <c r="J666" s="128"/>
      <c r="K666" s="128"/>
      <c r="L666" s="128"/>
      <c r="M666" s="133"/>
      <c r="N666" s="128"/>
      <c r="O666" s="128"/>
      <c r="P666" s="128"/>
      <c r="Q666" s="128"/>
      <c r="R666" s="128"/>
      <c r="S666" s="128"/>
      <c r="T666" s="134"/>
      <c r="U666" s="134"/>
      <c r="V666" s="134"/>
      <c r="W666" s="134"/>
      <c r="X666" s="134"/>
      <c r="Y666" s="134"/>
      <c r="Z666" s="134"/>
      <c r="AA666" s="134"/>
    </row>
    <row r="667" spans="1:27" s="288" customFormat="1">
      <c r="A667" s="711">
        <v>86</v>
      </c>
      <c r="B667" s="131" t="s">
        <v>6317</v>
      </c>
      <c r="C667" s="128" t="s">
        <v>3729</v>
      </c>
      <c r="D667" s="128" t="s">
        <v>5491</v>
      </c>
      <c r="E667" s="128" t="s">
        <v>5951</v>
      </c>
      <c r="F667" s="128"/>
      <c r="G667" s="128"/>
      <c r="H667" s="128"/>
      <c r="I667" s="128"/>
      <c r="J667" s="128"/>
      <c r="K667" s="128"/>
      <c r="L667" s="128"/>
      <c r="M667" s="133"/>
      <c r="N667" s="128"/>
      <c r="O667" s="128"/>
      <c r="P667" s="128"/>
      <c r="Q667" s="128"/>
      <c r="R667" s="128"/>
      <c r="S667" s="128"/>
      <c r="T667" s="134" t="s">
        <v>5875</v>
      </c>
      <c r="U667" s="134"/>
      <c r="V667" s="134"/>
      <c r="W667" s="134"/>
      <c r="X667" s="134"/>
      <c r="Y667" s="134"/>
      <c r="Z667" s="134"/>
      <c r="AA667" s="134"/>
    </row>
    <row r="668" spans="1:27" s="288" customFormat="1">
      <c r="A668" s="713"/>
      <c r="B668" s="131"/>
      <c r="C668" s="128"/>
      <c r="D668" s="128"/>
      <c r="E668" s="128"/>
      <c r="F668" s="128"/>
      <c r="G668" s="128"/>
      <c r="H668" s="128"/>
      <c r="I668" s="128"/>
      <c r="J668" s="128"/>
      <c r="K668" s="128"/>
      <c r="L668" s="128"/>
      <c r="M668" s="133"/>
      <c r="N668" s="128"/>
      <c r="O668" s="128"/>
      <c r="P668" s="128"/>
      <c r="Q668" s="128"/>
      <c r="R668" s="128"/>
      <c r="S668" s="128"/>
      <c r="T668" s="134" t="s">
        <v>6403</v>
      </c>
      <c r="U668" s="134">
        <v>1988</v>
      </c>
      <c r="V668" s="134">
        <v>0.27</v>
      </c>
      <c r="W668" s="134" t="s">
        <v>5765</v>
      </c>
      <c r="X668" s="134"/>
      <c r="Y668" s="134"/>
      <c r="Z668" s="134"/>
      <c r="AA668" s="134"/>
    </row>
    <row r="669" spans="1:27" s="288" customFormat="1">
      <c r="A669" s="713"/>
      <c r="B669" s="131"/>
      <c r="C669" s="128"/>
      <c r="D669" s="128"/>
      <c r="E669" s="128"/>
      <c r="F669" s="128"/>
      <c r="G669" s="128"/>
      <c r="H669" s="128"/>
      <c r="I669" s="128"/>
      <c r="J669" s="128"/>
      <c r="K669" s="128"/>
      <c r="L669" s="128"/>
      <c r="M669" s="133"/>
      <c r="N669" s="128"/>
      <c r="O669" s="128"/>
      <c r="P669" s="128"/>
      <c r="Q669" s="128"/>
      <c r="R669" s="128"/>
      <c r="S669" s="128"/>
      <c r="T669" s="134"/>
      <c r="U669" s="134"/>
      <c r="V669" s="134"/>
      <c r="W669" s="134"/>
      <c r="X669" s="134" t="s">
        <v>6404</v>
      </c>
      <c r="Y669" s="134"/>
      <c r="Z669" s="134"/>
      <c r="AA669" s="134"/>
    </row>
    <row r="670" spans="1:27" s="288" customFormat="1">
      <c r="A670" s="713"/>
      <c r="B670" s="131"/>
      <c r="C670" s="128"/>
      <c r="D670" s="128"/>
      <c r="E670" s="128"/>
      <c r="F670" s="128"/>
      <c r="G670" s="128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8"/>
      <c r="T670" s="134"/>
      <c r="U670" s="134"/>
      <c r="V670" s="134"/>
      <c r="W670" s="134"/>
      <c r="X670" s="134" t="s">
        <v>6405</v>
      </c>
      <c r="Y670" s="134"/>
      <c r="Z670" s="134">
        <v>0.25</v>
      </c>
      <c r="AA670" s="134" t="s">
        <v>6406</v>
      </c>
    </row>
    <row r="671" spans="1:27" s="288" customFormat="1">
      <c r="A671" s="713"/>
      <c r="B671" s="131"/>
      <c r="C671" s="133"/>
      <c r="D671" s="133"/>
      <c r="E671" s="133"/>
      <c r="F671" s="128"/>
      <c r="G671" s="128"/>
      <c r="H671" s="128"/>
      <c r="I671" s="128"/>
      <c r="J671" s="128"/>
      <c r="K671" s="128"/>
      <c r="L671" s="128"/>
      <c r="M671" s="133"/>
      <c r="N671" s="128"/>
      <c r="O671" s="128"/>
      <c r="P671" s="128"/>
      <c r="Q671" s="133"/>
      <c r="R671" s="128"/>
      <c r="S671" s="128"/>
      <c r="T671" s="134"/>
      <c r="U671" s="134"/>
      <c r="V671" s="134"/>
      <c r="W671" s="134"/>
      <c r="X671" s="134" t="s">
        <v>6407</v>
      </c>
      <c r="Y671" s="134"/>
      <c r="Z671" s="134">
        <v>0.1</v>
      </c>
      <c r="AA671" s="134" t="s">
        <v>6406</v>
      </c>
    </row>
    <row r="672" spans="1:27" s="288" customFormat="1">
      <c r="A672" s="712"/>
      <c r="B672" s="131"/>
      <c r="C672" s="128"/>
      <c r="D672" s="128"/>
      <c r="E672" s="128"/>
      <c r="F672" s="128"/>
      <c r="G672" s="128"/>
      <c r="H672" s="128"/>
      <c r="I672" s="128"/>
      <c r="J672" s="128"/>
      <c r="K672" s="128"/>
      <c r="L672" s="128"/>
      <c r="M672" s="133"/>
      <c r="N672" s="128"/>
      <c r="O672" s="128"/>
      <c r="P672" s="128"/>
      <c r="Q672" s="133"/>
      <c r="R672" s="128"/>
      <c r="S672" s="128"/>
      <c r="T672" s="134"/>
      <c r="U672" s="134"/>
      <c r="V672" s="134"/>
      <c r="W672" s="134"/>
      <c r="X672" s="134" t="s">
        <v>6408</v>
      </c>
      <c r="Y672" s="134">
        <v>1993</v>
      </c>
      <c r="Z672" s="134">
        <v>0.12</v>
      </c>
      <c r="AA672" s="134" t="s">
        <v>6409</v>
      </c>
    </row>
    <row r="673" spans="1:27" s="288" customFormat="1">
      <c r="A673" s="711">
        <v>87</v>
      </c>
      <c r="B673" s="131" t="s">
        <v>6410</v>
      </c>
      <c r="C673" s="128" t="s">
        <v>2006</v>
      </c>
      <c r="D673" s="128" t="s">
        <v>5491</v>
      </c>
      <c r="E673" s="128" t="s">
        <v>5778</v>
      </c>
      <c r="F673" s="128"/>
      <c r="G673" s="128" t="s">
        <v>543</v>
      </c>
      <c r="H673" s="128"/>
      <c r="I673" s="128"/>
      <c r="J673" s="128"/>
      <c r="K673" s="128"/>
      <c r="L673" s="128"/>
      <c r="M673" s="133" t="s">
        <v>6411</v>
      </c>
      <c r="N673" s="128"/>
      <c r="O673" s="128"/>
      <c r="P673" s="128"/>
      <c r="Q673" s="128"/>
      <c r="R673" s="128"/>
      <c r="S673" s="128"/>
      <c r="T673" s="134" t="s">
        <v>6412</v>
      </c>
      <c r="U673" s="134"/>
      <c r="V673" s="134"/>
      <c r="W673" s="134"/>
      <c r="X673" s="134" t="s">
        <v>6412</v>
      </c>
      <c r="Y673" s="134"/>
      <c r="Z673" s="134"/>
      <c r="AA673" s="134"/>
    </row>
    <row r="674" spans="1:27" s="288" customFormat="1">
      <c r="A674" s="713"/>
      <c r="B674" s="131"/>
      <c r="C674" s="128"/>
      <c r="D674" s="128"/>
      <c r="E674" s="128"/>
      <c r="F674" s="128"/>
      <c r="G674" s="128" t="s">
        <v>6413</v>
      </c>
      <c r="H674" s="128"/>
      <c r="I674" s="128" t="s">
        <v>6143</v>
      </c>
      <c r="J674" s="128"/>
      <c r="K674" s="128"/>
      <c r="L674" s="128"/>
      <c r="M674" s="133" t="s">
        <v>6414</v>
      </c>
      <c r="N674" s="128"/>
      <c r="O674" s="128"/>
      <c r="P674" s="128" t="s">
        <v>5990</v>
      </c>
      <c r="Q674" s="128"/>
      <c r="R674" s="128"/>
      <c r="S674" s="128"/>
      <c r="T674" s="128" t="s">
        <v>6415</v>
      </c>
      <c r="U674" s="128"/>
      <c r="V674" s="128">
        <v>0.32</v>
      </c>
      <c r="W674" s="128" t="s">
        <v>5765</v>
      </c>
      <c r="X674" s="128"/>
      <c r="Y674" s="128"/>
      <c r="Z674" s="128"/>
      <c r="AA674" s="128"/>
    </row>
    <row r="675" spans="1:27" s="288" customFormat="1">
      <c r="A675" s="713"/>
      <c r="B675" s="131"/>
      <c r="C675" s="128"/>
      <c r="D675" s="128"/>
      <c r="E675" s="128"/>
      <c r="F675" s="128"/>
      <c r="G675" s="128"/>
      <c r="H675" s="128"/>
      <c r="I675" s="128"/>
      <c r="J675" s="128"/>
      <c r="K675" s="128"/>
      <c r="L675" s="128"/>
      <c r="M675" s="144" t="s">
        <v>6416</v>
      </c>
      <c r="N675" s="128"/>
      <c r="O675" s="128"/>
      <c r="P675" s="133"/>
      <c r="Q675" s="128"/>
      <c r="R675" s="128"/>
      <c r="S675" s="128"/>
      <c r="T675" s="128"/>
      <c r="U675" s="128"/>
      <c r="V675" s="128"/>
      <c r="W675" s="128"/>
      <c r="X675" s="128"/>
      <c r="Y675" s="128"/>
      <c r="Z675" s="128"/>
      <c r="AA675" s="128"/>
    </row>
    <row r="676" spans="1:27" s="288" customFormat="1">
      <c r="A676" s="713"/>
      <c r="B676" s="131"/>
      <c r="C676" s="128"/>
      <c r="D676" s="128"/>
      <c r="E676" s="135"/>
      <c r="F676" s="128"/>
      <c r="G676" s="128"/>
      <c r="H676" s="128"/>
      <c r="I676" s="128"/>
      <c r="J676" s="128"/>
      <c r="K676" s="128"/>
      <c r="L676" s="128"/>
      <c r="M676" s="133" t="s">
        <v>6417</v>
      </c>
      <c r="N676" s="151"/>
      <c r="O676" s="128"/>
      <c r="P676" s="128" t="s">
        <v>5990</v>
      </c>
      <c r="Q676" s="128"/>
      <c r="R676" s="128"/>
      <c r="S676" s="128"/>
      <c r="T676" s="128"/>
      <c r="U676" s="128"/>
      <c r="V676" s="128"/>
      <c r="W676" s="128"/>
      <c r="X676" s="128"/>
      <c r="Y676" s="128"/>
      <c r="Z676" s="128"/>
      <c r="AA676" s="128"/>
    </row>
    <row r="677" spans="1:27" s="288" customFormat="1">
      <c r="A677" s="713"/>
      <c r="B677" s="131"/>
      <c r="C677" s="128"/>
      <c r="D677" s="128"/>
      <c r="E677" s="128"/>
      <c r="F677" s="128"/>
      <c r="G677" s="128"/>
      <c r="H677" s="128"/>
      <c r="I677" s="128"/>
      <c r="J677" s="128"/>
      <c r="K677" s="128"/>
      <c r="L677" s="128"/>
      <c r="M677" s="145" t="s">
        <v>6418</v>
      </c>
      <c r="N677" s="128"/>
      <c r="O677" s="128"/>
      <c r="P677" s="128"/>
      <c r="Q677" s="128"/>
      <c r="R677" s="128"/>
      <c r="S677" s="128"/>
      <c r="T677" s="128"/>
      <c r="U677" s="128"/>
      <c r="V677" s="128"/>
      <c r="W677" s="128"/>
      <c r="X677" s="128"/>
      <c r="Y677" s="128"/>
      <c r="Z677" s="128"/>
      <c r="AA677" s="128"/>
    </row>
    <row r="678" spans="1:27" s="288" customFormat="1">
      <c r="A678" s="713"/>
      <c r="B678" s="131"/>
      <c r="C678" s="128"/>
      <c r="D678" s="128"/>
      <c r="E678" s="128"/>
      <c r="F678" s="128"/>
      <c r="G678" s="128"/>
      <c r="H678" s="128"/>
      <c r="I678" s="128"/>
      <c r="J678" s="128"/>
      <c r="K678" s="128"/>
      <c r="L678" s="128"/>
      <c r="M678" s="133"/>
      <c r="N678" s="128"/>
      <c r="O678" s="128"/>
      <c r="P678" s="128"/>
      <c r="Q678" s="128"/>
      <c r="R678" s="128"/>
      <c r="S678" s="128"/>
      <c r="T678" s="128"/>
      <c r="U678" s="128"/>
      <c r="V678" s="128"/>
      <c r="W678" s="128"/>
      <c r="X678" s="128"/>
      <c r="Y678" s="128"/>
      <c r="Z678" s="128"/>
      <c r="AA678" s="128"/>
    </row>
    <row r="679" spans="1:27" s="288" customFormat="1">
      <c r="A679" s="712"/>
      <c r="B679" s="131"/>
      <c r="C679" s="128"/>
      <c r="D679" s="128"/>
      <c r="E679" s="128"/>
      <c r="F679" s="128"/>
      <c r="G679" s="128"/>
      <c r="H679" s="128"/>
      <c r="I679" s="128"/>
      <c r="J679" s="128"/>
      <c r="K679" s="128"/>
      <c r="L679" s="128"/>
      <c r="M679" s="133"/>
      <c r="N679" s="128"/>
      <c r="O679" s="128"/>
      <c r="P679" s="128"/>
      <c r="Q679" s="128"/>
      <c r="R679" s="128"/>
      <c r="S679" s="128"/>
      <c r="T679" s="128"/>
      <c r="U679" s="128"/>
      <c r="V679" s="128"/>
      <c r="W679" s="128"/>
      <c r="X679" s="128"/>
      <c r="Y679" s="128"/>
      <c r="Z679" s="128"/>
      <c r="AA679" s="128"/>
    </row>
    <row r="680" spans="1:27" s="288" customFormat="1">
      <c r="A680" s="711">
        <v>88</v>
      </c>
      <c r="B680" s="131" t="s">
        <v>6269</v>
      </c>
      <c r="C680" s="128" t="s">
        <v>1893</v>
      </c>
      <c r="D680" s="128" t="s">
        <v>396</v>
      </c>
      <c r="E680" s="128" t="s">
        <v>5778</v>
      </c>
      <c r="F680" s="128"/>
      <c r="G680" s="128" t="s">
        <v>543</v>
      </c>
      <c r="H680" s="128"/>
      <c r="I680" s="128"/>
      <c r="J680" s="128"/>
      <c r="K680" s="128"/>
      <c r="L680" s="128"/>
      <c r="M680" s="133" t="s">
        <v>6419</v>
      </c>
      <c r="N680" s="128"/>
      <c r="O680" s="128"/>
      <c r="P680" s="128"/>
      <c r="Q680" s="128"/>
      <c r="R680" s="128"/>
      <c r="S680" s="128"/>
      <c r="T680" s="128" t="s">
        <v>6124</v>
      </c>
      <c r="U680" s="128">
        <v>2009</v>
      </c>
      <c r="V680" s="128"/>
      <c r="W680" s="128" t="s">
        <v>6420</v>
      </c>
      <c r="X680" s="128"/>
      <c r="Y680" s="128"/>
      <c r="Z680" s="128"/>
      <c r="AA680" s="128"/>
    </row>
    <row r="681" spans="1:27" s="288" customFormat="1" ht="36">
      <c r="A681" s="713"/>
      <c r="B681" s="131"/>
      <c r="C681" s="128"/>
      <c r="D681" s="128"/>
      <c r="E681" s="128"/>
      <c r="F681" s="128"/>
      <c r="G681" s="128" t="s">
        <v>6421</v>
      </c>
      <c r="H681" s="128"/>
      <c r="I681" s="128" t="s">
        <v>6422</v>
      </c>
      <c r="J681" s="128"/>
      <c r="K681" s="128"/>
      <c r="L681" s="128"/>
      <c r="M681" s="133" t="s">
        <v>6423</v>
      </c>
      <c r="N681" s="128">
        <v>2009</v>
      </c>
      <c r="O681" s="128"/>
      <c r="P681" s="128" t="s">
        <v>6424</v>
      </c>
      <c r="Q681" s="128"/>
      <c r="R681" s="128"/>
      <c r="S681" s="128"/>
      <c r="T681" s="128"/>
      <c r="U681" s="128"/>
      <c r="V681" s="128"/>
      <c r="W681" s="128"/>
      <c r="X681" s="128"/>
      <c r="Y681" s="128"/>
      <c r="Z681" s="128"/>
      <c r="AA681" s="128"/>
    </row>
    <row r="682" spans="1:27" s="288" customFormat="1" ht="24">
      <c r="A682" s="713"/>
      <c r="B682" s="131"/>
      <c r="C682" s="128"/>
      <c r="D682" s="128"/>
      <c r="E682" s="128"/>
      <c r="F682" s="128"/>
      <c r="G682" s="128"/>
      <c r="H682" s="128"/>
      <c r="I682" s="128"/>
      <c r="J682" s="128"/>
      <c r="K682" s="128"/>
      <c r="L682" s="128"/>
      <c r="M682" s="133" t="s">
        <v>6425</v>
      </c>
      <c r="N682" s="128">
        <v>2009</v>
      </c>
      <c r="O682" s="128"/>
      <c r="P682" s="128" t="s">
        <v>6426</v>
      </c>
      <c r="Q682" s="128"/>
      <c r="R682" s="128"/>
      <c r="S682" s="128"/>
      <c r="T682" s="128"/>
      <c r="U682" s="128"/>
      <c r="V682" s="128"/>
      <c r="W682" s="128"/>
      <c r="X682" s="128"/>
      <c r="Y682" s="128"/>
      <c r="Z682" s="128"/>
      <c r="AA682" s="128"/>
    </row>
    <row r="683" spans="1:27" s="288" customFormat="1" ht="24">
      <c r="A683" s="712"/>
      <c r="B683" s="131"/>
      <c r="C683" s="128"/>
      <c r="D683" s="128"/>
      <c r="E683" s="128"/>
      <c r="F683" s="128"/>
      <c r="G683" s="128"/>
      <c r="H683" s="128"/>
      <c r="I683" s="128"/>
      <c r="J683" s="128"/>
      <c r="K683" s="128"/>
      <c r="L683" s="128"/>
      <c r="M683" s="133" t="s">
        <v>6427</v>
      </c>
      <c r="N683" s="128">
        <v>2015</v>
      </c>
      <c r="O683" s="128">
        <v>0.17</v>
      </c>
      <c r="P683" s="128" t="s">
        <v>6428</v>
      </c>
      <c r="Q683" s="128"/>
      <c r="R683" s="128"/>
      <c r="S683" s="128"/>
      <c r="T683" s="128"/>
      <c r="U683" s="128"/>
      <c r="V683" s="128"/>
      <c r="W683" s="128"/>
      <c r="X683" s="128"/>
      <c r="Y683" s="128"/>
      <c r="Z683" s="128"/>
      <c r="AA683" s="128"/>
    </row>
    <row r="684" spans="1:27" s="288" customFormat="1">
      <c r="A684" s="711">
        <v>89</v>
      </c>
      <c r="B684" s="131" t="s">
        <v>6429</v>
      </c>
      <c r="C684" s="128" t="s">
        <v>1141</v>
      </c>
      <c r="D684" s="128" t="s">
        <v>5491</v>
      </c>
      <c r="E684" s="128" t="s">
        <v>5778</v>
      </c>
      <c r="F684" s="128"/>
      <c r="G684" s="128" t="s">
        <v>543</v>
      </c>
      <c r="H684" s="128"/>
      <c r="I684" s="128"/>
      <c r="J684" s="128"/>
      <c r="K684" s="128"/>
      <c r="L684" s="128"/>
      <c r="M684" s="133" t="s">
        <v>6430</v>
      </c>
      <c r="N684" s="128"/>
      <c r="O684" s="128"/>
      <c r="P684" s="128"/>
      <c r="Q684" s="133"/>
      <c r="R684" s="128"/>
      <c r="S684" s="128"/>
      <c r="T684" s="134"/>
      <c r="U684" s="134"/>
      <c r="V684" s="134"/>
      <c r="W684" s="134"/>
      <c r="X684" s="134" t="s">
        <v>6076</v>
      </c>
      <c r="Y684" s="134"/>
      <c r="Z684" s="134"/>
      <c r="AA684" s="134"/>
    </row>
    <row r="685" spans="1:27" s="288" customFormat="1" ht="24">
      <c r="A685" s="713"/>
      <c r="B685" s="131"/>
      <c r="C685" s="128"/>
      <c r="D685" s="128"/>
      <c r="E685" s="128"/>
      <c r="F685" s="128"/>
      <c r="G685" s="128" t="s">
        <v>6431</v>
      </c>
      <c r="H685" s="128"/>
      <c r="I685" s="128" t="s">
        <v>6432</v>
      </c>
      <c r="J685" s="128"/>
      <c r="K685" s="128"/>
      <c r="L685" s="128"/>
      <c r="M685" s="133" t="s">
        <v>6433</v>
      </c>
      <c r="N685" s="128">
        <v>2006</v>
      </c>
      <c r="O685" s="128"/>
      <c r="P685" s="128" t="s">
        <v>5990</v>
      </c>
      <c r="Q685" s="128"/>
      <c r="R685" s="128"/>
      <c r="S685" s="128"/>
      <c r="T685" s="134"/>
      <c r="U685" s="134"/>
      <c r="V685" s="134"/>
      <c r="W685" s="134"/>
      <c r="X685" s="134" t="s">
        <v>6434</v>
      </c>
      <c r="Y685" s="134"/>
      <c r="Z685" s="134"/>
      <c r="AA685" s="134" t="s">
        <v>6435</v>
      </c>
    </row>
    <row r="686" spans="1:27" s="288" customFormat="1">
      <c r="A686" s="713"/>
      <c r="B686" s="131"/>
      <c r="C686" s="128"/>
      <c r="D686" s="128"/>
      <c r="E686" s="128"/>
      <c r="F686" s="128"/>
      <c r="G686" s="128"/>
      <c r="H686" s="128"/>
      <c r="I686" s="128"/>
      <c r="J686" s="128"/>
      <c r="K686" s="128"/>
      <c r="L686" s="128"/>
      <c r="M686" s="133"/>
      <c r="N686" s="128"/>
      <c r="O686" s="128"/>
      <c r="P686" s="128" t="s">
        <v>6436</v>
      </c>
      <c r="Q686" s="128"/>
      <c r="R686" s="128"/>
      <c r="S686" s="128"/>
      <c r="T686" s="128"/>
      <c r="U686" s="128"/>
      <c r="V686" s="128"/>
      <c r="W686" s="128"/>
      <c r="X686" s="128"/>
      <c r="Y686" s="128"/>
      <c r="Z686" s="128"/>
      <c r="AA686" s="128"/>
    </row>
    <row r="687" spans="1:27" s="288" customFormat="1">
      <c r="A687" s="711">
        <v>90</v>
      </c>
      <c r="B687" s="131" t="s">
        <v>6429</v>
      </c>
      <c r="C687" s="128" t="s">
        <v>347</v>
      </c>
      <c r="D687" s="128" t="s">
        <v>5491</v>
      </c>
      <c r="E687" s="128" t="s">
        <v>6109</v>
      </c>
      <c r="F687" s="128"/>
      <c r="G687" s="128"/>
      <c r="H687" s="128"/>
      <c r="I687" s="128"/>
      <c r="J687" s="128"/>
      <c r="K687" s="128"/>
      <c r="L687" s="128"/>
      <c r="M687" s="145" t="s">
        <v>6430</v>
      </c>
      <c r="N687" s="128"/>
      <c r="O687" s="128"/>
      <c r="P687" s="128"/>
      <c r="Q687" s="128"/>
      <c r="R687" s="128"/>
      <c r="S687" s="128"/>
      <c r="T687" s="128" t="s">
        <v>6035</v>
      </c>
      <c r="U687" s="128"/>
      <c r="V687" s="128"/>
      <c r="W687" s="128"/>
      <c r="X687" s="128"/>
      <c r="Y687" s="128"/>
      <c r="Z687" s="128"/>
      <c r="AA687" s="128"/>
    </row>
    <row r="688" spans="1:27" s="288" customFormat="1">
      <c r="A688" s="713"/>
      <c r="B688" s="131"/>
      <c r="C688" s="128"/>
      <c r="D688" s="128"/>
      <c r="E688" s="128"/>
      <c r="F688" s="128"/>
      <c r="G688" s="128"/>
      <c r="H688" s="128"/>
      <c r="I688" s="128"/>
      <c r="J688" s="128"/>
      <c r="K688" s="128"/>
      <c r="L688" s="128"/>
      <c r="M688" s="133" t="s">
        <v>6437</v>
      </c>
      <c r="N688" s="128">
        <v>2006</v>
      </c>
      <c r="O688" s="128"/>
      <c r="P688" s="128" t="s">
        <v>5990</v>
      </c>
      <c r="Q688" s="128"/>
      <c r="R688" s="128"/>
      <c r="S688" s="128"/>
      <c r="T688" s="128" t="s">
        <v>6438</v>
      </c>
      <c r="U688" s="128">
        <v>1978</v>
      </c>
      <c r="V688" s="128">
        <v>0.7</v>
      </c>
      <c r="W688" s="128" t="s">
        <v>5493</v>
      </c>
      <c r="X688" s="128"/>
      <c r="Y688" s="128"/>
      <c r="Z688" s="128"/>
      <c r="AA688" s="128"/>
    </row>
    <row r="689" spans="1:27" s="288" customFormat="1">
      <c r="A689" s="713"/>
      <c r="B689" s="131"/>
      <c r="C689" s="128"/>
      <c r="D689" s="128"/>
      <c r="E689" s="128"/>
      <c r="F689" s="128"/>
      <c r="G689" s="128"/>
      <c r="H689" s="128"/>
      <c r="I689" s="128"/>
      <c r="J689" s="128"/>
      <c r="K689" s="128"/>
      <c r="L689" s="128"/>
      <c r="M689" s="133"/>
      <c r="N689" s="128"/>
      <c r="O689" s="128"/>
      <c r="P689" s="128" t="s">
        <v>6439</v>
      </c>
      <c r="Q689" s="128"/>
      <c r="R689" s="128"/>
      <c r="S689" s="128"/>
      <c r="T689" s="128"/>
      <c r="U689" s="128"/>
      <c r="V689" s="128"/>
      <c r="W689" s="128"/>
      <c r="X689" s="128"/>
      <c r="Y689" s="128"/>
      <c r="Z689" s="128"/>
      <c r="AA689" s="128"/>
    </row>
    <row r="690" spans="1:27" s="288" customFormat="1">
      <c r="A690" s="711">
        <v>91</v>
      </c>
      <c r="B690" s="131" t="s">
        <v>6429</v>
      </c>
      <c r="C690" s="128" t="s">
        <v>3670</v>
      </c>
      <c r="D690" s="128" t="s">
        <v>5491</v>
      </c>
      <c r="E690" s="128" t="s">
        <v>5778</v>
      </c>
      <c r="F690" s="128"/>
      <c r="G690" s="128"/>
      <c r="H690" s="128"/>
      <c r="I690" s="128"/>
      <c r="J690" s="128"/>
      <c r="K690" s="128"/>
      <c r="L690" s="128"/>
      <c r="M690" s="133"/>
      <c r="N690" s="128"/>
      <c r="O690" s="128"/>
      <c r="P690" s="128"/>
      <c r="Q690" s="128"/>
      <c r="R690" s="128"/>
      <c r="S690" s="128"/>
      <c r="T690" s="128" t="s">
        <v>6035</v>
      </c>
      <c r="U690" s="128"/>
      <c r="V690" s="128"/>
      <c r="W690" s="128"/>
      <c r="X690" s="128"/>
      <c r="Y690" s="128"/>
      <c r="Z690" s="128"/>
      <c r="AA690" s="128"/>
    </row>
    <row r="691" spans="1:27" s="288" customFormat="1">
      <c r="A691" s="713"/>
      <c r="B691" s="146"/>
      <c r="C691" s="146"/>
      <c r="D691" s="146"/>
      <c r="E691" s="146"/>
      <c r="F691" s="147"/>
      <c r="G691" s="146"/>
      <c r="H691" s="146"/>
      <c r="I691" s="146"/>
      <c r="J691" s="147"/>
      <c r="K691" s="146"/>
      <c r="L691" s="147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  <c r="AA691" s="146"/>
    </row>
    <row r="692" spans="1:27" s="288" customFormat="1">
      <c r="A692" s="712"/>
      <c r="B692" s="131"/>
      <c r="C692" s="128"/>
      <c r="D692" s="128"/>
      <c r="E692" s="128"/>
      <c r="F692" s="148"/>
      <c r="G692" s="128"/>
      <c r="H692" s="128"/>
      <c r="I692" s="128"/>
      <c r="J692" s="148"/>
      <c r="K692" s="128"/>
      <c r="L692" s="148"/>
      <c r="M692" s="128"/>
      <c r="N692" s="128"/>
      <c r="O692" s="128"/>
      <c r="P692" s="128"/>
      <c r="Q692" s="128"/>
      <c r="R692" s="128"/>
      <c r="S692" s="128"/>
      <c r="T692" s="128"/>
      <c r="U692" s="128"/>
      <c r="V692" s="128"/>
      <c r="W692" s="128"/>
      <c r="X692" s="128"/>
      <c r="Y692" s="128"/>
      <c r="Z692" s="128"/>
      <c r="AA692" s="128"/>
    </row>
    <row r="693" spans="1:27" s="288" customFormat="1">
      <c r="A693" s="711">
        <v>92</v>
      </c>
      <c r="B693" s="131" t="s">
        <v>6429</v>
      </c>
      <c r="C693" s="128" t="s">
        <v>191</v>
      </c>
      <c r="D693" s="128" t="s">
        <v>5491</v>
      </c>
      <c r="E693" s="128" t="s">
        <v>6440</v>
      </c>
      <c r="F693" s="128"/>
      <c r="G693" s="128"/>
      <c r="H693" s="128"/>
      <c r="I693" s="136"/>
      <c r="J693" s="128"/>
      <c r="K693" s="128"/>
      <c r="L693" s="128"/>
      <c r="M693" s="128" t="s">
        <v>6430</v>
      </c>
      <c r="N693" s="128"/>
      <c r="O693" s="128"/>
      <c r="P693" s="128"/>
      <c r="Q693" s="128"/>
      <c r="R693" s="128"/>
      <c r="S693" s="128"/>
      <c r="T693" s="128" t="s">
        <v>6035</v>
      </c>
      <c r="U693" s="128"/>
      <c r="V693" s="128"/>
      <c r="W693" s="128"/>
      <c r="X693" s="128"/>
      <c r="Y693" s="128"/>
      <c r="Z693" s="128"/>
      <c r="AA693" s="128"/>
    </row>
    <row r="694" spans="1:27" s="288" customFormat="1">
      <c r="A694" s="713"/>
      <c r="B694" s="131"/>
      <c r="C694" s="128"/>
      <c r="D694" s="128"/>
      <c r="E694" s="128"/>
      <c r="F694" s="128"/>
      <c r="G694" s="128"/>
      <c r="H694" s="128"/>
      <c r="I694" s="128"/>
      <c r="J694" s="128"/>
      <c r="K694" s="128"/>
      <c r="L694" s="128"/>
      <c r="M694" s="133"/>
      <c r="N694" s="128"/>
      <c r="O694" s="128"/>
      <c r="P694" s="128"/>
      <c r="Q694" s="128"/>
      <c r="R694" s="128"/>
      <c r="S694" s="128"/>
      <c r="T694" s="128" t="s">
        <v>6441</v>
      </c>
      <c r="U694" s="128">
        <v>1978</v>
      </c>
      <c r="V694" s="128">
        <v>0.2</v>
      </c>
      <c r="W694" s="128" t="s">
        <v>5850</v>
      </c>
      <c r="X694" s="128"/>
      <c r="Y694" s="128"/>
      <c r="Z694" s="128"/>
      <c r="AA694" s="128"/>
    </row>
    <row r="695" spans="1:27" s="288" customFormat="1">
      <c r="A695" s="713"/>
      <c r="B695" s="131"/>
      <c r="C695" s="128"/>
      <c r="D695" s="128"/>
      <c r="E695" s="128"/>
      <c r="F695" s="128"/>
      <c r="G695" s="128"/>
      <c r="H695" s="128"/>
      <c r="I695" s="128"/>
      <c r="J695" s="128"/>
      <c r="K695" s="128"/>
      <c r="L695" s="128"/>
      <c r="M695" s="128"/>
      <c r="N695" s="128"/>
      <c r="O695" s="128"/>
      <c r="P695" s="128" t="s">
        <v>6442</v>
      </c>
      <c r="Q695" s="128"/>
      <c r="R695" s="128"/>
      <c r="S695" s="128"/>
      <c r="T695" s="128"/>
      <c r="U695" s="128"/>
      <c r="V695" s="128"/>
      <c r="W695" s="128"/>
      <c r="X695" s="128"/>
      <c r="Y695" s="128"/>
      <c r="Z695" s="128"/>
      <c r="AA695" s="128"/>
    </row>
    <row r="696" spans="1:27" s="288" customFormat="1">
      <c r="A696" s="712"/>
      <c r="B696" s="131"/>
      <c r="C696" s="128"/>
      <c r="D696" s="128"/>
      <c r="E696" s="128"/>
      <c r="F696" s="128"/>
      <c r="G696" s="128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8"/>
      <c r="T696" s="128"/>
      <c r="U696" s="128"/>
      <c r="V696" s="128"/>
      <c r="W696" s="128"/>
      <c r="X696" s="128"/>
      <c r="Y696" s="128"/>
      <c r="Z696" s="128"/>
      <c r="AA696" s="128"/>
    </row>
    <row r="697" spans="1:27" s="288" customFormat="1">
      <c r="A697" s="711">
        <v>93</v>
      </c>
      <c r="B697" s="131" t="s">
        <v>6429</v>
      </c>
      <c r="C697" s="128" t="s">
        <v>134</v>
      </c>
      <c r="D697" s="128" t="s">
        <v>546</v>
      </c>
      <c r="E697" s="128" t="s">
        <v>5778</v>
      </c>
      <c r="F697" s="128"/>
      <c r="G697" s="128"/>
      <c r="H697" s="128"/>
      <c r="I697" s="128"/>
      <c r="J697" s="128"/>
      <c r="K697" s="128"/>
      <c r="L697" s="128"/>
      <c r="M697" s="128" t="s">
        <v>6443</v>
      </c>
      <c r="N697" s="128"/>
      <c r="O697" s="128"/>
      <c r="P697" s="128"/>
      <c r="Q697" s="128"/>
      <c r="R697" s="128"/>
      <c r="S697" s="128"/>
      <c r="T697" s="128" t="s">
        <v>6035</v>
      </c>
      <c r="U697" s="128"/>
      <c r="V697" s="128"/>
      <c r="W697" s="128"/>
      <c r="X697" s="128" t="s">
        <v>6112</v>
      </c>
      <c r="Y697" s="128">
        <v>2015</v>
      </c>
      <c r="Z697" s="128">
        <v>0.03</v>
      </c>
      <c r="AA697" s="128" t="s">
        <v>5568</v>
      </c>
    </row>
    <row r="698" spans="1:27" s="288" customFormat="1">
      <c r="A698" s="713"/>
      <c r="B698" s="131"/>
      <c r="C698" s="128"/>
      <c r="D698" s="128"/>
      <c r="E698" s="128"/>
      <c r="F698" s="128"/>
      <c r="G698" s="128"/>
      <c r="H698" s="128"/>
      <c r="I698" s="128"/>
      <c r="J698" s="128"/>
      <c r="K698" s="128"/>
      <c r="L698" s="128"/>
      <c r="M698" s="128" t="s">
        <v>6444</v>
      </c>
      <c r="N698" s="128"/>
      <c r="O698" s="128" t="s">
        <v>6445</v>
      </c>
      <c r="P698" s="128" t="s">
        <v>5756</v>
      </c>
      <c r="Q698" s="128"/>
      <c r="R698" s="128"/>
      <c r="S698" s="128"/>
      <c r="T698" s="128" t="s">
        <v>6446</v>
      </c>
      <c r="U698" s="128">
        <v>1968</v>
      </c>
      <c r="V698" s="128">
        <v>0.55000000000000004</v>
      </c>
      <c r="W698" s="128" t="s">
        <v>6447</v>
      </c>
      <c r="X698" s="128"/>
      <c r="Y698" s="128"/>
      <c r="Z698" s="128"/>
      <c r="AA698" s="128"/>
    </row>
    <row r="699" spans="1:27" s="288" customFormat="1">
      <c r="A699" s="713"/>
      <c r="B699" s="131"/>
      <c r="C699" s="128"/>
      <c r="D699" s="128"/>
      <c r="E699" s="128"/>
      <c r="F699" s="128"/>
      <c r="G699" s="128"/>
      <c r="H699" s="128"/>
      <c r="I699" s="128"/>
      <c r="J699" s="128"/>
      <c r="K699" s="128"/>
      <c r="L699" s="128"/>
      <c r="M699" s="133" t="s">
        <v>6448</v>
      </c>
      <c r="N699" s="128"/>
      <c r="O699" s="128" t="s">
        <v>6449</v>
      </c>
      <c r="P699" s="128" t="s">
        <v>5756</v>
      </c>
      <c r="Q699" s="128"/>
      <c r="R699" s="128"/>
      <c r="S699" s="128"/>
      <c r="T699" s="128"/>
      <c r="U699" s="128"/>
      <c r="V699" s="128"/>
      <c r="W699" s="128"/>
      <c r="X699" s="128"/>
      <c r="Y699" s="128"/>
      <c r="Z699" s="128"/>
      <c r="AA699" s="128"/>
    </row>
    <row r="700" spans="1:27" s="288" customFormat="1">
      <c r="A700" s="713"/>
      <c r="B700" s="131"/>
      <c r="C700" s="128"/>
      <c r="D700" s="128"/>
      <c r="E700" s="128"/>
      <c r="F700" s="128"/>
      <c r="G700" s="128"/>
      <c r="H700" s="128"/>
      <c r="I700" s="128"/>
      <c r="J700" s="128"/>
      <c r="K700" s="128"/>
      <c r="L700" s="128"/>
      <c r="M700" s="133"/>
      <c r="N700" s="128"/>
      <c r="O700" s="128"/>
      <c r="P700" s="128"/>
      <c r="Q700" s="128"/>
      <c r="R700" s="128"/>
      <c r="S700" s="128"/>
      <c r="T700" s="128"/>
      <c r="U700" s="128"/>
      <c r="V700" s="128"/>
      <c r="W700" s="128"/>
      <c r="X700" s="128"/>
      <c r="Y700" s="128"/>
      <c r="Z700" s="128"/>
      <c r="AA700" s="128"/>
    </row>
    <row r="701" spans="1:27" s="288" customFormat="1">
      <c r="A701" s="712"/>
      <c r="B701" s="131"/>
      <c r="C701" s="128"/>
      <c r="D701" s="128"/>
      <c r="E701" s="128"/>
      <c r="F701" s="128"/>
      <c r="G701" s="128"/>
      <c r="H701" s="128"/>
      <c r="I701" s="128"/>
      <c r="J701" s="128"/>
      <c r="K701" s="128"/>
      <c r="L701" s="128"/>
      <c r="M701" s="133"/>
      <c r="N701" s="128"/>
      <c r="O701" s="128"/>
      <c r="P701" s="128"/>
      <c r="Q701" s="128"/>
      <c r="R701" s="128"/>
      <c r="S701" s="128"/>
      <c r="T701" s="128"/>
      <c r="U701" s="128"/>
      <c r="V701" s="128"/>
      <c r="W701" s="136"/>
      <c r="X701" s="128"/>
      <c r="Y701" s="128"/>
      <c r="Z701" s="128"/>
      <c r="AA701" s="136"/>
    </row>
    <row r="702" spans="1:27" s="288" customFormat="1">
      <c r="A702" s="711">
        <v>94</v>
      </c>
      <c r="B702" s="131" t="s">
        <v>6450</v>
      </c>
      <c r="C702" s="128" t="s">
        <v>304</v>
      </c>
      <c r="D702" s="128" t="s">
        <v>5491</v>
      </c>
      <c r="E702" s="128" t="s">
        <v>6171</v>
      </c>
      <c r="F702" s="128"/>
      <c r="G702" s="128"/>
      <c r="H702" s="128"/>
      <c r="I702" s="128"/>
      <c r="J702" s="128"/>
      <c r="K702" s="128"/>
      <c r="L702" s="128"/>
      <c r="M702" s="133" t="s">
        <v>6451</v>
      </c>
      <c r="N702" s="128"/>
      <c r="O702" s="128"/>
      <c r="P702" s="128"/>
      <c r="Q702" s="128"/>
      <c r="R702" s="128"/>
      <c r="S702" s="128"/>
      <c r="T702" s="128"/>
      <c r="U702" s="128"/>
      <c r="V702" s="136"/>
      <c r="W702" s="128"/>
      <c r="X702" s="128" t="s">
        <v>6056</v>
      </c>
      <c r="Y702" s="128"/>
      <c r="Z702" s="136"/>
      <c r="AA702" s="128"/>
    </row>
    <row r="703" spans="1:27" s="288" customFormat="1">
      <c r="A703" s="713"/>
      <c r="B703" s="131"/>
      <c r="C703" s="128"/>
      <c r="D703" s="128"/>
      <c r="E703" s="128"/>
      <c r="F703" s="128"/>
      <c r="G703" s="128"/>
      <c r="H703" s="128"/>
      <c r="I703" s="128"/>
      <c r="J703" s="128"/>
      <c r="K703" s="128"/>
      <c r="L703" s="128"/>
      <c r="M703" s="133" t="s">
        <v>6452</v>
      </c>
      <c r="N703" s="128"/>
      <c r="O703" s="128" t="s">
        <v>6453</v>
      </c>
      <c r="P703" s="128" t="s">
        <v>6272</v>
      </c>
      <c r="Q703" s="128"/>
      <c r="R703" s="128"/>
      <c r="S703" s="128"/>
      <c r="T703" s="128"/>
      <c r="U703" s="128"/>
      <c r="V703" s="128"/>
      <c r="W703" s="128"/>
      <c r="X703" s="128" t="s">
        <v>6454</v>
      </c>
      <c r="Y703" s="128">
        <v>1970</v>
      </c>
      <c r="Z703" s="128">
        <v>0.06</v>
      </c>
      <c r="AA703" s="128" t="s">
        <v>6455</v>
      </c>
    </row>
    <row r="704" spans="1:27" s="288" customFormat="1">
      <c r="A704" s="713"/>
      <c r="B704" s="131"/>
      <c r="C704" s="128"/>
      <c r="D704" s="128"/>
      <c r="E704" s="128"/>
      <c r="F704" s="128"/>
      <c r="G704" s="128"/>
      <c r="H704" s="128"/>
      <c r="I704" s="128"/>
      <c r="J704" s="128"/>
      <c r="K704" s="128"/>
      <c r="L704" s="128"/>
      <c r="M704" s="133" t="s">
        <v>6456</v>
      </c>
      <c r="N704" s="128"/>
      <c r="O704" s="128" t="s">
        <v>6457</v>
      </c>
      <c r="P704" s="128" t="s">
        <v>6272</v>
      </c>
      <c r="Q704" s="128"/>
      <c r="R704" s="128"/>
      <c r="S704" s="128"/>
      <c r="T704" s="128"/>
      <c r="U704" s="128"/>
      <c r="V704" s="128"/>
      <c r="W704" s="128"/>
      <c r="X704" s="128" t="s">
        <v>6210</v>
      </c>
      <c r="Y704" s="128"/>
      <c r="Z704" s="128">
        <v>0.14000000000000001</v>
      </c>
      <c r="AA704" s="128" t="s">
        <v>6458</v>
      </c>
    </row>
    <row r="705" spans="1:27" s="288" customFormat="1">
      <c r="A705" s="713"/>
      <c r="B705" s="131"/>
      <c r="C705" s="128"/>
      <c r="D705" s="128"/>
      <c r="E705" s="128"/>
      <c r="F705" s="128"/>
      <c r="G705" s="128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8"/>
      <c r="T705" s="128"/>
      <c r="U705" s="128"/>
      <c r="V705" s="128"/>
      <c r="W705" s="128"/>
      <c r="X705" s="128" t="s">
        <v>6210</v>
      </c>
      <c r="Y705" s="128"/>
      <c r="Z705" s="128">
        <v>0.14000000000000001</v>
      </c>
      <c r="AA705" s="128" t="s">
        <v>5818</v>
      </c>
    </row>
    <row r="706" spans="1:27" s="288" customFormat="1">
      <c r="A706" s="713"/>
      <c r="B706" s="131"/>
      <c r="C706" s="128"/>
      <c r="D706" s="128"/>
      <c r="E706" s="128"/>
      <c r="F706" s="128"/>
      <c r="G706" s="128"/>
      <c r="H706" s="128"/>
      <c r="I706" s="128"/>
      <c r="J706" s="128"/>
      <c r="K706" s="128"/>
      <c r="L706" s="128"/>
      <c r="M706" s="133"/>
      <c r="N706" s="128"/>
      <c r="O706" s="128"/>
      <c r="P706" s="128"/>
      <c r="Q706" s="128"/>
      <c r="R706" s="128"/>
      <c r="S706" s="128"/>
      <c r="T706" s="128"/>
      <c r="U706" s="128"/>
      <c r="V706" s="128"/>
      <c r="W706" s="128"/>
      <c r="X706" s="128" t="s">
        <v>6057</v>
      </c>
      <c r="Y706" s="128"/>
      <c r="Z706" s="128">
        <v>0.1</v>
      </c>
      <c r="AA706" s="128" t="s">
        <v>6459</v>
      </c>
    </row>
    <row r="707" spans="1:27" s="288" customFormat="1">
      <c r="A707" s="713"/>
      <c r="B707" s="131"/>
      <c r="C707" s="128"/>
      <c r="D707" s="128"/>
      <c r="E707" s="128"/>
      <c r="F707" s="128"/>
      <c r="G707" s="128"/>
      <c r="H707" s="128"/>
      <c r="I707" s="128"/>
      <c r="J707" s="128"/>
      <c r="K707" s="128"/>
      <c r="L707" s="128"/>
      <c r="M707" s="133"/>
      <c r="N707" s="128"/>
      <c r="O707" s="128"/>
      <c r="P707" s="128"/>
      <c r="Q707" s="128"/>
      <c r="R707" s="128"/>
      <c r="S707" s="128"/>
      <c r="T707" s="128"/>
      <c r="U707" s="128"/>
      <c r="V707" s="128"/>
      <c r="W707" s="128"/>
      <c r="X707" s="128" t="s">
        <v>6460</v>
      </c>
      <c r="Y707" s="128"/>
      <c r="Z707" s="128">
        <v>0.09</v>
      </c>
      <c r="AA707" s="128" t="s">
        <v>6455</v>
      </c>
    </row>
    <row r="708" spans="1:27" s="288" customFormat="1">
      <c r="A708" s="712"/>
      <c r="B708" s="131"/>
      <c r="C708" s="128"/>
      <c r="D708" s="128"/>
      <c r="E708" s="128"/>
      <c r="F708" s="128"/>
      <c r="G708" s="128"/>
      <c r="H708" s="128"/>
      <c r="I708" s="128"/>
      <c r="J708" s="128"/>
      <c r="K708" s="128"/>
      <c r="L708" s="128"/>
      <c r="M708" s="133"/>
      <c r="N708" s="128"/>
      <c r="O708" s="128"/>
      <c r="P708" s="128"/>
      <c r="Q708" s="128"/>
      <c r="R708" s="128"/>
      <c r="S708" s="128"/>
      <c r="T708" s="128"/>
      <c r="U708" s="128"/>
      <c r="V708" s="128"/>
      <c r="W708" s="128"/>
      <c r="X708" s="128"/>
      <c r="Y708" s="128"/>
      <c r="Z708" s="128"/>
      <c r="AA708" s="128"/>
    </row>
    <row r="709" spans="1:27" s="288" customFormat="1">
      <c r="A709" s="711">
        <v>95</v>
      </c>
      <c r="B709" s="131" t="s">
        <v>6450</v>
      </c>
      <c r="C709" s="128" t="s">
        <v>364</v>
      </c>
      <c r="D709" s="128" t="s">
        <v>5491</v>
      </c>
      <c r="E709" s="128" t="s">
        <v>5833</v>
      </c>
      <c r="F709" s="128"/>
      <c r="G709" s="128" t="s">
        <v>543</v>
      </c>
      <c r="H709" s="128"/>
      <c r="I709" s="128"/>
      <c r="J709" s="128"/>
      <c r="K709" s="128"/>
      <c r="L709" s="128"/>
      <c r="M709" s="133" t="s">
        <v>6461</v>
      </c>
      <c r="N709" s="128"/>
      <c r="O709" s="128"/>
      <c r="P709" s="128"/>
      <c r="Q709" s="128"/>
      <c r="R709" s="128"/>
      <c r="S709" s="128"/>
      <c r="T709" s="128" t="s">
        <v>6124</v>
      </c>
      <c r="U709" s="128">
        <v>1970</v>
      </c>
      <c r="V709" s="128">
        <v>7.0000000000000007E-2</v>
      </c>
      <c r="W709" s="128" t="s">
        <v>6462</v>
      </c>
      <c r="X709" s="128"/>
      <c r="Y709" s="128"/>
      <c r="Z709" s="128"/>
      <c r="AA709" s="128"/>
    </row>
    <row r="710" spans="1:27" s="288" customFormat="1">
      <c r="A710" s="713"/>
      <c r="B710" s="131"/>
      <c r="C710" s="128"/>
      <c r="D710" s="128"/>
      <c r="E710" s="128"/>
      <c r="F710" s="128"/>
      <c r="G710" s="128" t="s">
        <v>6463</v>
      </c>
      <c r="H710" s="128"/>
      <c r="I710" s="128" t="s">
        <v>6422</v>
      </c>
      <c r="J710" s="128"/>
      <c r="K710" s="128"/>
      <c r="L710" s="128"/>
      <c r="M710" s="133" t="s">
        <v>6464</v>
      </c>
      <c r="N710" s="128"/>
      <c r="O710" s="128"/>
      <c r="P710" s="128" t="s">
        <v>5756</v>
      </c>
      <c r="Q710" s="128"/>
      <c r="R710" s="128"/>
      <c r="S710" s="128"/>
      <c r="T710" s="128"/>
      <c r="U710" s="128"/>
      <c r="V710" s="128"/>
      <c r="W710" s="128"/>
      <c r="X710" s="128"/>
      <c r="Y710" s="128"/>
      <c r="Z710" s="128"/>
      <c r="AA710" s="128"/>
    </row>
    <row r="711" spans="1:27" s="288" customFormat="1">
      <c r="A711" s="712"/>
      <c r="B711" s="131"/>
      <c r="C711" s="128"/>
      <c r="D711" s="128"/>
      <c r="E711" s="128"/>
      <c r="F711" s="128"/>
      <c r="G711" s="128"/>
      <c r="H711" s="128"/>
      <c r="I711" s="128"/>
      <c r="J711" s="128"/>
      <c r="K711" s="128"/>
      <c r="L711" s="128"/>
      <c r="M711" s="133"/>
      <c r="N711" s="128"/>
      <c r="O711" s="128"/>
      <c r="P711" s="128"/>
      <c r="Q711" s="128"/>
      <c r="R711" s="128"/>
      <c r="S711" s="128"/>
      <c r="T711" s="128"/>
      <c r="U711" s="128"/>
      <c r="V711" s="128"/>
      <c r="W711" s="128"/>
      <c r="X711" s="128"/>
      <c r="Y711" s="128"/>
      <c r="Z711" s="128"/>
      <c r="AA711" s="128"/>
    </row>
    <row r="712" spans="1:27" s="288" customFormat="1">
      <c r="A712" s="711">
        <v>96</v>
      </c>
      <c r="B712" s="131" t="s">
        <v>6465</v>
      </c>
      <c r="C712" s="128" t="s">
        <v>163</v>
      </c>
      <c r="D712" s="128" t="s">
        <v>5491</v>
      </c>
      <c r="E712" s="128" t="s">
        <v>5778</v>
      </c>
      <c r="F712" s="128"/>
      <c r="G712" s="128" t="s">
        <v>543</v>
      </c>
      <c r="H712" s="128"/>
      <c r="I712" s="128"/>
      <c r="J712" s="128"/>
      <c r="K712" s="128"/>
      <c r="L712" s="128"/>
      <c r="M712" s="133"/>
      <c r="N712" s="128"/>
      <c r="O712" s="128"/>
      <c r="P712" s="128"/>
      <c r="Q712" s="128"/>
      <c r="R712" s="128"/>
      <c r="S712" s="128"/>
      <c r="T712" s="128" t="s">
        <v>6035</v>
      </c>
      <c r="U712" s="128"/>
      <c r="V712" s="128"/>
      <c r="W712" s="128"/>
      <c r="X712" s="128"/>
      <c r="Y712" s="128"/>
      <c r="Z712" s="128"/>
      <c r="AA712" s="128"/>
    </row>
    <row r="713" spans="1:27" s="288" customFormat="1">
      <c r="A713" s="713"/>
      <c r="B713" s="131"/>
      <c r="C713" s="128"/>
      <c r="D713" s="128"/>
      <c r="E713" s="128"/>
      <c r="F713" s="128"/>
      <c r="G713" s="128" t="s">
        <v>6466</v>
      </c>
      <c r="H713" s="128"/>
      <c r="I713" s="128" t="s">
        <v>6467</v>
      </c>
      <c r="J713" s="128"/>
      <c r="K713" s="128"/>
      <c r="L713" s="128"/>
      <c r="M713" s="133"/>
      <c r="N713" s="128"/>
      <c r="O713" s="128"/>
      <c r="P713" s="128"/>
      <c r="Q713" s="128"/>
      <c r="R713" s="128"/>
      <c r="S713" s="128"/>
      <c r="T713" s="128" t="s">
        <v>6468</v>
      </c>
      <c r="U713" s="128">
        <v>1959</v>
      </c>
      <c r="V713" s="128">
        <v>0.8</v>
      </c>
      <c r="W713" s="128" t="s">
        <v>5850</v>
      </c>
      <c r="X713" s="128"/>
      <c r="Y713" s="128"/>
      <c r="Z713" s="128"/>
      <c r="AA713" s="128"/>
    </row>
    <row r="714" spans="1:27" s="288" customFormat="1">
      <c r="A714" s="712"/>
      <c r="B714" s="131"/>
      <c r="C714" s="128"/>
      <c r="D714" s="128"/>
      <c r="E714" s="128"/>
      <c r="F714" s="128"/>
      <c r="G714" s="128"/>
      <c r="H714" s="128"/>
      <c r="I714" s="128"/>
      <c r="J714" s="128"/>
      <c r="K714" s="128"/>
      <c r="L714" s="128"/>
      <c r="M714" s="133"/>
      <c r="N714" s="128"/>
      <c r="O714" s="128"/>
      <c r="P714" s="128"/>
      <c r="Q714" s="128"/>
      <c r="R714" s="128"/>
      <c r="S714" s="128"/>
      <c r="T714" s="128"/>
      <c r="U714" s="128"/>
      <c r="V714" s="128"/>
      <c r="W714" s="128"/>
      <c r="X714" s="128"/>
      <c r="Y714" s="128"/>
      <c r="Z714" s="128"/>
      <c r="AA714" s="128"/>
    </row>
    <row r="715" spans="1:27" s="288" customFormat="1">
      <c r="A715" s="711">
        <v>97</v>
      </c>
      <c r="B715" s="131" t="s">
        <v>6465</v>
      </c>
      <c r="C715" s="128" t="s">
        <v>3686</v>
      </c>
      <c r="D715" s="128" t="s">
        <v>396</v>
      </c>
      <c r="E715" s="133" t="s">
        <v>5999</v>
      </c>
      <c r="F715" s="128"/>
      <c r="G715" s="128"/>
      <c r="H715" s="128"/>
      <c r="I715" s="128"/>
      <c r="J715" s="128"/>
      <c r="K715" s="128"/>
      <c r="L715" s="128"/>
      <c r="M715" s="133"/>
      <c r="N715" s="128"/>
      <c r="O715" s="128"/>
      <c r="P715" s="128"/>
      <c r="Q715" s="128"/>
      <c r="R715" s="128"/>
      <c r="S715" s="128"/>
      <c r="T715" s="128" t="s">
        <v>6139</v>
      </c>
      <c r="U715" s="128">
        <v>1998</v>
      </c>
      <c r="V715" s="128">
        <v>0.02</v>
      </c>
      <c r="W715" s="128" t="s">
        <v>5765</v>
      </c>
      <c r="X715" s="128"/>
      <c r="Y715" s="128"/>
      <c r="Z715" s="128"/>
      <c r="AA715" s="128"/>
    </row>
    <row r="716" spans="1:27" s="288" customFormat="1">
      <c r="A716" s="712"/>
      <c r="B716" s="131"/>
      <c r="C716" s="128"/>
      <c r="D716" s="128"/>
      <c r="E716" s="128"/>
      <c r="F716" s="128"/>
      <c r="G716" s="128"/>
      <c r="H716" s="128"/>
      <c r="I716" s="128"/>
      <c r="J716" s="128"/>
      <c r="K716" s="128"/>
      <c r="L716" s="128"/>
      <c r="M716" s="133"/>
      <c r="N716" s="128"/>
      <c r="O716" s="128"/>
      <c r="P716" s="128"/>
      <c r="Q716" s="128"/>
      <c r="R716" s="128"/>
      <c r="S716" s="128"/>
      <c r="T716" s="128"/>
      <c r="U716" s="128"/>
      <c r="V716" s="128"/>
      <c r="W716" s="128"/>
      <c r="X716" s="128"/>
      <c r="Y716" s="128"/>
      <c r="Z716" s="128"/>
      <c r="AA716" s="128"/>
    </row>
    <row r="717" spans="1:27" s="288" customFormat="1">
      <c r="A717" s="711">
        <v>98</v>
      </c>
      <c r="B717" s="131" t="s">
        <v>6465</v>
      </c>
      <c r="C717" s="128" t="s">
        <v>324</v>
      </c>
      <c r="D717" s="128" t="s">
        <v>5491</v>
      </c>
      <c r="E717" s="128" t="s">
        <v>5778</v>
      </c>
      <c r="F717" s="128"/>
      <c r="G717" s="128" t="s">
        <v>543</v>
      </c>
      <c r="H717" s="128"/>
      <c r="I717" s="128"/>
      <c r="J717" s="128"/>
      <c r="K717" s="128"/>
      <c r="L717" s="128"/>
      <c r="M717" s="133" t="s">
        <v>6469</v>
      </c>
      <c r="N717" s="128"/>
      <c r="O717" s="128"/>
      <c r="P717" s="128"/>
      <c r="Q717" s="128"/>
      <c r="R717" s="128"/>
      <c r="S717" s="128"/>
      <c r="T717" s="128"/>
      <c r="U717" s="128"/>
      <c r="V717" s="128"/>
      <c r="W717" s="128"/>
      <c r="X717" s="128"/>
      <c r="Y717" s="128"/>
      <c r="Z717" s="128"/>
      <c r="AA717" s="128"/>
    </row>
    <row r="718" spans="1:27" s="288" customFormat="1" ht="24">
      <c r="A718" s="713"/>
      <c r="B718" s="131"/>
      <c r="C718" s="128"/>
      <c r="D718" s="128"/>
      <c r="E718" s="128"/>
      <c r="F718" s="128"/>
      <c r="G718" s="128" t="s">
        <v>6470</v>
      </c>
      <c r="H718" s="128"/>
      <c r="I718" s="128"/>
      <c r="J718" s="128"/>
      <c r="K718" s="128"/>
      <c r="L718" s="128"/>
      <c r="M718" s="133" t="s">
        <v>6471</v>
      </c>
      <c r="N718" s="128"/>
      <c r="O718" s="128">
        <v>0.9</v>
      </c>
      <c r="P718" s="128" t="s">
        <v>6356</v>
      </c>
      <c r="Q718" s="128"/>
      <c r="R718" s="128"/>
      <c r="S718" s="128"/>
      <c r="T718" s="134" t="s">
        <v>6472</v>
      </c>
      <c r="U718" s="134"/>
      <c r="V718" s="134">
        <v>0.08</v>
      </c>
      <c r="W718" s="134" t="s">
        <v>6473</v>
      </c>
      <c r="X718" s="134"/>
      <c r="Y718" s="134"/>
      <c r="Z718" s="134"/>
      <c r="AA718" s="134"/>
    </row>
    <row r="719" spans="1:27" s="288" customFormat="1" ht="24">
      <c r="A719" s="713"/>
      <c r="B719" s="131"/>
      <c r="C719" s="128"/>
      <c r="D719" s="128"/>
      <c r="E719" s="128"/>
      <c r="F719" s="128"/>
      <c r="G719" s="128"/>
      <c r="H719" s="128"/>
      <c r="I719" s="128"/>
      <c r="J719" s="128"/>
      <c r="K719" s="128"/>
      <c r="L719" s="128"/>
      <c r="M719" s="133" t="s">
        <v>6474</v>
      </c>
      <c r="N719" s="128"/>
      <c r="O719" s="304"/>
      <c r="P719" s="128" t="s">
        <v>6356</v>
      </c>
      <c r="Q719" s="128"/>
      <c r="R719" s="128"/>
      <c r="S719" s="128"/>
      <c r="T719" s="134" t="s">
        <v>6475</v>
      </c>
      <c r="U719" s="134"/>
      <c r="V719" s="134">
        <v>0.06</v>
      </c>
      <c r="W719" s="134" t="s">
        <v>6476</v>
      </c>
      <c r="X719" s="134"/>
      <c r="Y719" s="134"/>
      <c r="Z719" s="134"/>
      <c r="AA719" s="134"/>
    </row>
    <row r="720" spans="1:27" s="288" customFormat="1">
      <c r="A720" s="713"/>
      <c r="B720" s="131"/>
      <c r="C720" s="128"/>
      <c r="D720" s="128"/>
      <c r="E720" s="128"/>
      <c r="F720" s="128"/>
      <c r="G720" s="128"/>
      <c r="H720" s="128"/>
      <c r="I720" s="128"/>
      <c r="J720" s="128"/>
      <c r="K720" s="128"/>
      <c r="L720" s="128"/>
      <c r="M720" s="133"/>
      <c r="N720" s="128"/>
      <c r="O720" s="128"/>
      <c r="P720" s="128"/>
      <c r="Q720" s="128"/>
      <c r="R720" s="128"/>
      <c r="S720" s="128"/>
      <c r="T720" s="134"/>
      <c r="U720" s="134"/>
      <c r="V720" s="134"/>
      <c r="W720" s="134"/>
      <c r="X720" s="134"/>
      <c r="Y720" s="134"/>
      <c r="Z720" s="134"/>
      <c r="AA720" s="134"/>
    </row>
    <row r="721" spans="1:27" s="288" customFormat="1">
      <c r="A721" s="712"/>
      <c r="B721" s="131"/>
      <c r="C721" s="128"/>
      <c r="D721" s="128"/>
      <c r="E721" s="128"/>
      <c r="F721" s="128"/>
      <c r="G721" s="128"/>
      <c r="H721" s="128"/>
      <c r="I721" s="128"/>
      <c r="J721" s="128"/>
      <c r="K721" s="128"/>
      <c r="L721" s="128"/>
      <c r="M721" s="133"/>
      <c r="N721" s="128"/>
      <c r="O721" s="128"/>
      <c r="P721" s="128"/>
      <c r="Q721" s="128"/>
      <c r="R721" s="128"/>
      <c r="S721" s="128"/>
      <c r="T721" s="134"/>
      <c r="U721" s="134"/>
      <c r="V721" s="134"/>
      <c r="W721" s="134"/>
      <c r="X721" s="134"/>
      <c r="Y721" s="134"/>
      <c r="Z721" s="134"/>
      <c r="AA721" s="134"/>
    </row>
    <row r="722" spans="1:27" s="288" customFormat="1">
      <c r="A722" s="711">
        <v>99</v>
      </c>
      <c r="B722" s="131" t="s">
        <v>6465</v>
      </c>
      <c r="C722" s="128" t="s">
        <v>372</v>
      </c>
      <c r="D722" s="128" t="s">
        <v>5491</v>
      </c>
      <c r="E722" s="128" t="s">
        <v>5951</v>
      </c>
      <c r="F722" s="128"/>
      <c r="G722" s="128"/>
      <c r="H722" s="128"/>
      <c r="I722" s="128"/>
      <c r="J722" s="128"/>
      <c r="K722" s="128"/>
      <c r="L722" s="128"/>
      <c r="M722" s="133"/>
      <c r="N722" s="128"/>
      <c r="O722" s="128"/>
      <c r="P722" s="128"/>
      <c r="Q722" s="128"/>
      <c r="R722" s="128"/>
      <c r="S722" s="128"/>
      <c r="T722" s="134"/>
      <c r="U722" s="134"/>
      <c r="V722" s="134"/>
      <c r="W722" s="134"/>
      <c r="X722" s="134"/>
      <c r="Y722" s="134"/>
      <c r="Z722" s="134"/>
      <c r="AA722" s="134"/>
    </row>
    <row r="723" spans="1:27" s="288" customFormat="1">
      <c r="A723" s="712"/>
      <c r="B723" s="131"/>
      <c r="C723" s="128"/>
      <c r="D723" s="128"/>
      <c r="E723" s="128"/>
      <c r="F723" s="128"/>
      <c r="G723" s="128"/>
      <c r="H723" s="128"/>
      <c r="I723" s="128"/>
      <c r="J723" s="128"/>
      <c r="K723" s="128"/>
      <c r="L723" s="128"/>
      <c r="M723" s="128"/>
      <c r="N723" s="128"/>
      <c r="O723" s="128"/>
      <c r="P723" s="128"/>
      <c r="Q723" s="128"/>
      <c r="R723" s="128"/>
      <c r="S723" s="128"/>
      <c r="T723" s="134"/>
      <c r="U723" s="134"/>
      <c r="V723" s="134"/>
      <c r="W723" s="134"/>
      <c r="X723" s="134"/>
      <c r="Y723" s="134"/>
      <c r="Z723" s="134"/>
      <c r="AA723" s="134"/>
    </row>
    <row r="724" spans="1:27" s="288" customFormat="1">
      <c r="A724" s="711">
        <v>100</v>
      </c>
      <c r="B724" s="131" t="s">
        <v>6477</v>
      </c>
      <c r="C724" s="133" t="s">
        <v>1060</v>
      </c>
      <c r="D724" s="133" t="s">
        <v>5491</v>
      </c>
      <c r="E724" s="133" t="s">
        <v>5833</v>
      </c>
      <c r="F724" s="128"/>
      <c r="G724" s="128" t="s">
        <v>555</v>
      </c>
      <c r="H724" s="128"/>
      <c r="I724" s="128"/>
      <c r="J724" s="128"/>
      <c r="K724" s="128"/>
      <c r="L724" s="128"/>
      <c r="M724" s="133" t="s">
        <v>6478</v>
      </c>
      <c r="N724" s="128"/>
      <c r="O724" s="128"/>
      <c r="P724" s="128"/>
      <c r="Q724" s="133"/>
      <c r="R724" s="128"/>
      <c r="S724" s="128"/>
      <c r="T724" s="134" t="s">
        <v>6479</v>
      </c>
      <c r="U724" s="134"/>
      <c r="V724" s="134"/>
      <c r="W724" s="134"/>
      <c r="X724" s="134"/>
      <c r="Y724" s="134"/>
      <c r="Z724" s="134"/>
      <c r="AA724" s="134"/>
    </row>
    <row r="725" spans="1:27" s="288" customFormat="1" ht="24">
      <c r="A725" s="713"/>
      <c r="B725" s="131"/>
      <c r="C725" s="128"/>
      <c r="D725" s="128"/>
      <c r="E725" s="128"/>
      <c r="F725" s="128">
        <v>2010</v>
      </c>
      <c r="G725" s="128" t="s">
        <v>6480</v>
      </c>
      <c r="H725" s="128"/>
      <c r="I725" s="128" t="s">
        <v>6481</v>
      </c>
      <c r="J725" s="128"/>
      <c r="K725" s="128"/>
      <c r="L725" s="128"/>
      <c r="M725" s="133"/>
      <c r="N725" s="128"/>
      <c r="O725" s="128"/>
      <c r="P725" s="128"/>
      <c r="Q725" s="133"/>
      <c r="R725" s="128"/>
      <c r="S725" s="128"/>
      <c r="T725" s="134" t="s">
        <v>6482</v>
      </c>
      <c r="U725" s="134"/>
      <c r="V725" s="134"/>
      <c r="W725" s="134"/>
      <c r="X725" s="134"/>
      <c r="Y725" s="134"/>
      <c r="Z725" s="134"/>
      <c r="AA725" s="134"/>
    </row>
    <row r="726" spans="1:27" s="288" customFormat="1">
      <c r="A726" s="713"/>
      <c r="B726" s="131"/>
      <c r="C726" s="128"/>
      <c r="D726" s="128"/>
      <c r="E726" s="128"/>
      <c r="F726" s="128"/>
      <c r="G726" s="128"/>
      <c r="H726" s="128"/>
      <c r="I726" s="128"/>
      <c r="J726" s="128"/>
      <c r="K726" s="128"/>
      <c r="L726" s="128"/>
      <c r="M726" s="133" t="s">
        <v>6483</v>
      </c>
      <c r="N726" s="128"/>
      <c r="O726" s="128"/>
      <c r="P726" s="128" t="s">
        <v>6356</v>
      </c>
      <c r="Q726" s="133"/>
      <c r="R726" s="128"/>
      <c r="S726" s="128"/>
      <c r="T726" s="134"/>
      <c r="U726" s="134"/>
      <c r="V726" s="134"/>
      <c r="W726" s="134"/>
      <c r="X726" s="134"/>
      <c r="Y726" s="134"/>
      <c r="Z726" s="134"/>
      <c r="AA726" s="134"/>
    </row>
    <row r="727" spans="1:27" s="288" customFormat="1" ht="24">
      <c r="A727" s="713"/>
      <c r="B727" s="131"/>
      <c r="C727" s="128"/>
      <c r="D727" s="128"/>
      <c r="E727" s="128"/>
      <c r="F727" s="128"/>
      <c r="G727" s="128"/>
      <c r="H727" s="128"/>
      <c r="I727" s="128"/>
      <c r="J727" s="128"/>
      <c r="K727" s="128"/>
      <c r="L727" s="128"/>
      <c r="M727" s="133" t="s">
        <v>6484</v>
      </c>
      <c r="N727" s="128">
        <v>2016</v>
      </c>
      <c r="O727" s="128">
        <v>0.12</v>
      </c>
      <c r="P727" s="128" t="s">
        <v>6485</v>
      </c>
      <c r="Q727" s="133"/>
      <c r="R727" s="128">
        <v>4</v>
      </c>
      <c r="S727" s="128">
        <v>4</v>
      </c>
      <c r="T727" s="134"/>
      <c r="U727" s="134"/>
      <c r="V727" s="134"/>
      <c r="W727" s="134"/>
      <c r="X727" s="134"/>
      <c r="Y727" s="134"/>
      <c r="Z727" s="134"/>
      <c r="AA727" s="134"/>
    </row>
    <row r="728" spans="1:27" s="288" customFormat="1" ht="24">
      <c r="A728" s="713"/>
      <c r="B728" s="131"/>
      <c r="C728" s="128"/>
      <c r="D728" s="128"/>
      <c r="E728" s="128"/>
      <c r="F728" s="128"/>
      <c r="G728" s="128"/>
      <c r="H728" s="128"/>
      <c r="I728" s="128"/>
      <c r="J728" s="128"/>
      <c r="K728" s="128"/>
      <c r="L728" s="128"/>
      <c r="M728" s="133"/>
      <c r="N728" s="128"/>
      <c r="O728" s="128"/>
      <c r="P728" s="128"/>
      <c r="Q728" s="128"/>
      <c r="R728" s="128"/>
      <c r="S728" s="128"/>
      <c r="T728" s="134" t="s">
        <v>6486</v>
      </c>
      <c r="U728" s="134"/>
      <c r="V728" s="134">
        <v>0.3</v>
      </c>
      <c r="W728" s="134" t="s">
        <v>6487</v>
      </c>
      <c r="X728" s="134" t="s">
        <v>6486</v>
      </c>
      <c r="Y728" s="134"/>
      <c r="Z728" s="134">
        <v>0.3</v>
      </c>
      <c r="AA728" s="134" t="s">
        <v>6487</v>
      </c>
    </row>
    <row r="729" spans="1:27" s="288" customFormat="1">
      <c r="A729" s="712"/>
      <c r="B729" s="131"/>
      <c r="C729" s="128"/>
      <c r="D729" s="128"/>
      <c r="E729" s="128"/>
      <c r="F729" s="128"/>
      <c r="G729" s="128"/>
      <c r="H729" s="128"/>
      <c r="I729" s="128"/>
      <c r="J729" s="128"/>
      <c r="K729" s="128"/>
      <c r="L729" s="128"/>
      <c r="M729" s="133"/>
      <c r="N729" s="128"/>
      <c r="O729" s="128"/>
      <c r="P729" s="128"/>
      <c r="Q729" s="128"/>
      <c r="R729" s="128"/>
      <c r="S729" s="128"/>
      <c r="T729" s="128"/>
      <c r="U729" s="128"/>
      <c r="V729" s="128"/>
      <c r="W729" s="128"/>
      <c r="X729" s="128"/>
      <c r="Y729" s="128"/>
      <c r="Z729" s="128"/>
      <c r="AA729" s="128"/>
    </row>
    <row r="730" spans="1:27" s="288" customFormat="1">
      <c r="A730" s="711">
        <v>101</v>
      </c>
      <c r="B730" s="131" t="s">
        <v>6465</v>
      </c>
      <c r="C730" s="128" t="s">
        <v>191</v>
      </c>
      <c r="D730" s="128" t="s">
        <v>5491</v>
      </c>
      <c r="E730" s="128" t="s">
        <v>6440</v>
      </c>
      <c r="F730" s="128"/>
      <c r="G730" s="128"/>
      <c r="H730" s="128"/>
      <c r="I730" s="128"/>
      <c r="J730" s="128"/>
      <c r="K730" s="128"/>
      <c r="L730" s="128"/>
      <c r="M730" s="144" t="s">
        <v>6488</v>
      </c>
      <c r="N730" s="128"/>
      <c r="O730" s="128"/>
      <c r="P730" s="133"/>
      <c r="Q730" s="128"/>
      <c r="R730" s="128"/>
      <c r="S730" s="128"/>
      <c r="T730" s="128" t="s">
        <v>6489</v>
      </c>
      <c r="U730" s="128"/>
      <c r="V730" s="128"/>
      <c r="W730" s="128"/>
      <c r="X730" s="128"/>
      <c r="Y730" s="128"/>
      <c r="Z730" s="128"/>
      <c r="AA730" s="128"/>
    </row>
    <row r="731" spans="1:27" s="288" customFormat="1">
      <c r="A731" s="713"/>
      <c r="B731" s="131"/>
      <c r="C731" s="128"/>
      <c r="D731" s="128"/>
      <c r="E731" s="135"/>
      <c r="F731" s="128"/>
      <c r="G731" s="128"/>
      <c r="H731" s="128"/>
      <c r="I731" s="128"/>
      <c r="J731" s="128"/>
      <c r="K731" s="128"/>
      <c r="L731" s="128"/>
      <c r="M731" s="133" t="s">
        <v>6433</v>
      </c>
      <c r="N731" s="151"/>
      <c r="O731" s="128"/>
      <c r="P731" s="128" t="s">
        <v>5908</v>
      </c>
      <c r="Q731" s="128"/>
      <c r="R731" s="128"/>
      <c r="S731" s="128"/>
      <c r="T731" s="128" t="s">
        <v>6490</v>
      </c>
      <c r="U731" s="128">
        <v>2006</v>
      </c>
      <c r="V731" s="128"/>
      <c r="W731" s="128" t="s">
        <v>5765</v>
      </c>
      <c r="X731" s="128"/>
      <c r="Y731" s="128"/>
      <c r="Z731" s="128"/>
      <c r="AA731" s="128"/>
    </row>
    <row r="732" spans="1:27" s="288" customFormat="1">
      <c r="A732" s="712"/>
      <c r="B732" s="131"/>
      <c r="C732" s="128"/>
      <c r="D732" s="128"/>
      <c r="E732" s="128"/>
      <c r="F732" s="128"/>
      <c r="G732" s="128"/>
      <c r="H732" s="128"/>
      <c r="I732" s="128"/>
      <c r="J732" s="128"/>
      <c r="K732" s="128"/>
      <c r="L732" s="128"/>
      <c r="M732" s="145"/>
      <c r="N732" s="128"/>
      <c r="O732" s="128"/>
      <c r="P732" s="128"/>
      <c r="Q732" s="128"/>
      <c r="R732" s="128"/>
      <c r="S732" s="128"/>
      <c r="T732" s="128" t="s">
        <v>6491</v>
      </c>
      <c r="U732" s="128">
        <v>1969</v>
      </c>
      <c r="V732" s="128">
        <v>0.7</v>
      </c>
      <c r="W732" s="128" t="s">
        <v>6492</v>
      </c>
      <c r="X732" s="128"/>
      <c r="Y732" s="128"/>
      <c r="Z732" s="128"/>
      <c r="AA732" s="128"/>
    </row>
    <row r="733" spans="1:27" s="288" customFormat="1">
      <c r="A733" s="711">
        <v>102</v>
      </c>
      <c r="B733" s="131" t="s">
        <v>6493</v>
      </c>
      <c r="C733" s="128" t="s">
        <v>238</v>
      </c>
      <c r="D733" s="128" t="s">
        <v>5491</v>
      </c>
      <c r="E733" s="128" t="s">
        <v>5833</v>
      </c>
      <c r="F733" s="128"/>
      <c r="G733" s="128" t="s">
        <v>543</v>
      </c>
      <c r="H733" s="128"/>
      <c r="I733" s="128"/>
      <c r="J733" s="128"/>
      <c r="K733" s="128"/>
      <c r="L733" s="128"/>
      <c r="M733" s="128" t="s">
        <v>6494</v>
      </c>
      <c r="N733" s="128"/>
      <c r="O733" s="149"/>
      <c r="P733" s="128"/>
      <c r="Q733" s="128"/>
      <c r="R733" s="128"/>
      <c r="S733" s="128"/>
      <c r="T733" s="128" t="s">
        <v>1812</v>
      </c>
      <c r="U733" s="128"/>
      <c r="V733" s="128"/>
      <c r="W733" s="128"/>
      <c r="X733" s="128"/>
      <c r="Y733" s="128"/>
      <c r="Z733" s="128"/>
      <c r="AA733" s="128"/>
    </row>
    <row r="734" spans="1:27" s="288" customFormat="1" ht="24">
      <c r="A734" s="713"/>
      <c r="B734" s="131"/>
      <c r="C734" s="128"/>
      <c r="D734" s="128"/>
      <c r="E734" s="128"/>
      <c r="F734" s="128">
        <v>2004</v>
      </c>
      <c r="G734" s="128" t="s">
        <v>6495</v>
      </c>
      <c r="H734" s="128">
        <v>0.6</v>
      </c>
      <c r="I734" s="128" t="s">
        <v>6496</v>
      </c>
      <c r="J734" s="128"/>
      <c r="K734" s="128"/>
      <c r="L734" s="128"/>
      <c r="M734" s="128" t="s">
        <v>6497</v>
      </c>
      <c r="N734" s="128"/>
      <c r="O734" s="149">
        <v>0.49</v>
      </c>
      <c r="P734" s="128" t="s">
        <v>6096</v>
      </c>
      <c r="Q734" s="128"/>
      <c r="R734" s="128"/>
      <c r="S734" s="128"/>
      <c r="T734" s="128" t="s">
        <v>6498</v>
      </c>
      <c r="U734" s="128">
        <v>1967</v>
      </c>
      <c r="V734" s="128">
        <v>0.6</v>
      </c>
      <c r="W734" s="128" t="s">
        <v>5850</v>
      </c>
      <c r="X734" s="128"/>
      <c r="Y734" s="128"/>
      <c r="Z734" s="128"/>
      <c r="AA734" s="128"/>
    </row>
    <row r="735" spans="1:27" s="288" customFormat="1">
      <c r="A735" s="713"/>
      <c r="B735" s="131"/>
      <c r="C735" s="128"/>
      <c r="D735" s="128"/>
      <c r="E735" s="128"/>
      <c r="F735" s="128"/>
      <c r="G735" s="128"/>
      <c r="H735" s="128"/>
      <c r="I735" s="128"/>
      <c r="J735" s="128"/>
      <c r="K735" s="128"/>
      <c r="L735" s="128"/>
      <c r="M735" s="128"/>
      <c r="N735" s="128"/>
      <c r="O735" s="149"/>
      <c r="P735" s="128"/>
      <c r="Q735" s="128"/>
      <c r="R735" s="128"/>
      <c r="S735" s="128"/>
      <c r="T735" s="128" t="s">
        <v>6499</v>
      </c>
      <c r="U735" s="128">
        <v>1995</v>
      </c>
      <c r="V735" s="128">
        <v>7.0000000000000007E-2</v>
      </c>
      <c r="W735" s="128" t="s">
        <v>5828</v>
      </c>
      <c r="X735" s="128"/>
      <c r="Y735" s="128"/>
      <c r="Z735" s="128"/>
      <c r="AA735" s="128"/>
    </row>
    <row r="736" spans="1:27" s="288" customFormat="1">
      <c r="A736" s="713"/>
      <c r="B736" s="131"/>
      <c r="C736" s="128"/>
      <c r="D736" s="128"/>
      <c r="E736" s="128"/>
      <c r="F736" s="128"/>
      <c r="G736" s="128"/>
      <c r="H736" s="128"/>
      <c r="I736" s="128"/>
      <c r="J736" s="128"/>
      <c r="K736" s="128"/>
      <c r="L736" s="128"/>
      <c r="M736" s="128" t="s">
        <v>6500</v>
      </c>
      <c r="N736" s="128"/>
      <c r="O736" s="149">
        <v>2.8</v>
      </c>
      <c r="P736" s="128" t="s">
        <v>6096</v>
      </c>
      <c r="Q736" s="128"/>
      <c r="R736" s="128"/>
      <c r="S736" s="128"/>
      <c r="T736" s="128"/>
      <c r="U736" s="128"/>
      <c r="V736" s="128"/>
      <c r="W736" s="128"/>
      <c r="X736" s="128" t="s">
        <v>6501</v>
      </c>
      <c r="Y736" s="128"/>
      <c r="Z736" s="128"/>
      <c r="AA736" s="128"/>
    </row>
    <row r="737" spans="1:27" s="288" customFormat="1">
      <c r="A737" s="713"/>
      <c r="B737" s="131"/>
      <c r="C737" s="128"/>
      <c r="D737" s="128"/>
      <c r="E737" s="128"/>
      <c r="F737" s="128"/>
      <c r="G737" s="128"/>
      <c r="H737" s="128"/>
      <c r="I737" s="128"/>
      <c r="J737" s="128"/>
      <c r="K737" s="128"/>
      <c r="L737" s="128"/>
      <c r="M737" s="128" t="s">
        <v>6502</v>
      </c>
      <c r="N737" s="128"/>
      <c r="O737" s="149"/>
      <c r="P737" s="128"/>
      <c r="Q737" s="128"/>
      <c r="R737" s="128"/>
      <c r="S737" s="128"/>
      <c r="T737" s="128"/>
      <c r="U737" s="128"/>
      <c r="V737" s="128"/>
      <c r="W737" s="128"/>
      <c r="X737" s="128" t="s">
        <v>6503</v>
      </c>
      <c r="Y737" s="128"/>
      <c r="Z737" s="128">
        <v>0.12</v>
      </c>
      <c r="AA737" s="128" t="s">
        <v>5765</v>
      </c>
    </row>
    <row r="738" spans="1:27" s="288" customFormat="1">
      <c r="A738" s="713"/>
      <c r="B738" s="131"/>
      <c r="C738" s="128"/>
      <c r="D738" s="128"/>
      <c r="E738" s="128"/>
      <c r="F738" s="128"/>
      <c r="G738" s="128"/>
      <c r="H738" s="128"/>
      <c r="I738" s="128"/>
      <c r="J738" s="128"/>
      <c r="K738" s="128"/>
      <c r="L738" s="128"/>
      <c r="M738" s="128"/>
      <c r="N738" s="128"/>
      <c r="O738" s="149"/>
      <c r="P738" s="128"/>
      <c r="Q738" s="128"/>
      <c r="R738" s="128"/>
      <c r="S738" s="128"/>
      <c r="T738" s="128"/>
      <c r="U738" s="128"/>
      <c r="V738" s="128"/>
      <c r="W738" s="128"/>
      <c r="X738" s="128" t="s">
        <v>6504</v>
      </c>
      <c r="Y738" s="128"/>
      <c r="Z738" s="128">
        <v>0.38</v>
      </c>
      <c r="AA738" s="128" t="s">
        <v>6505</v>
      </c>
    </row>
    <row r="739" spans="1:27" s="288" customFormat="1">
      <c r="A739" s="713"/>
      <c r="B739" s="131"/>
      <c r="C739" s="128"/>
      <c r="D739" s="128"/>
      <c r="E739" s="128"/>
      <c r="F739" s="128"/>
      <c r="G739" s="128"/>
      <c r="H739" s="128"/>
      <c r="I739" s="128"/>
      <c r="J739" s="128"/>
      <c r="K739" s="128"/>
      <c r="L739" s="128"/>
      <c r="M739" s="133"/>
      <c r="N739" s="128"/>
      <c r="O739" s="149"/>
      <c r="P739" s="128"/>
      <c r="Q739" s="128"/>
      <c r="R739" s="128"/>
      <c r="S739" s="128"/>
      <c r="T739" s="128"/>
      <c r="U739" s="128"/>
      <c r="V739" s="128"/>
      <c r="W739" s="128"/>
      <c r="X739" s="128"/>
      <c r="Y739" s="128"/>
      <c r="Z739" s="128"/>
      <c r="AA739" s="128"/>
    </row>
    <row r="740" spans="1:27" s="288" customFormat="1">
      <c r="A740" s="712"/>
      <c r="B740" s="131"/>
      <c r="C740" s="128"/>
      <c r="D740" s="128"/>
      <c r="E740" s="128"/>
      <c r="F740" s="128"/>
      <c r="G740" s="128"/>
      <c r="H740" s="128"/>
      <c r="I740" s="128"/>
      <c r="J740" s="128"/>
      <c r="K740" s="128"/>
      <c r="L740" s="128"/>
      <c r="M740" s="133"/>
      <c r="N740" s="128"/>
      <c r="O740" s="149"/>
      <c r="P740" s="128"/>
      <c r="Q740" s="128"/>
      <c r="R740" s="128"/>
      <c r="S740" s="128"/>
      <c r="T740" s="128"/>
      <c r="U740" s="128"/>
      <c r="V740" s="128"/>
      <c r="W740" s="128"/>
      <c r="X740" s="128"/>
      <c r="Y740" s="128"/>
      <c r="Z740" s="128"/>
      <c r="AA740" s="128"/>
    </row>
    <row r="741" spans="1:27" s="288" customFormat="1">
      <c r="A741" s="711">
        <v>103</v>
      </c>
      <c r="B741" s="131" t="s">
        <v>6506</v>
      </c>
      <c r="C741" s="128" t="s">
        <v>311</v>
      </c>
      <c r="D741" s="128" t="s">
        <v>5491</v>
      </c>
      <c r="E741" s="128" t="s">
        <v>5833</v>
      </c>
      <c r="F741" s="128"/>
      <c r="G741" s="128" t="s">
        <v>543</v>
      </c>
      <c r="H741" s="128"/>
      <c r="I741" s="128"/>
      <c r="J741" s="128"/>
      <c r="K741" s="128"/>
      <c r="L741" s="128"/>
      <c r="M741" s="133" t="s">
        <v>6507</v>
      </c>
      <c r="N741" s="128"/>
      <c r="O741" s="149"/>
      <c r="P741" s="128"/>
      <c r="Q741" s="128"/>
      <c r="R741" s="128"/>
      <c r="S741" s="128"/>
      <c r="T741" s="128"/>
      <c r="U741" s="128"/>
      <c r="V741" s="128"/>
      <c r="W741" s="128"/>
      <c r="X741" s="128"/>
      <c r="Y741" s="128"/>
      <c r="Z741" s="128"/>
      <c r="AA741" s="128"/>
    </row>
    <row r="742" spans="1:27" s="288" customFormat="1">
      <c r="A742" s="713"/>
      <c r="B742" s="131"/>
      <c r="C742" s="128"/>
      <c r="D742" s="128"/>
      <c r="E742" s="128"/>
      <c r="F742" s="128"/>
      <c r="G742" s="128" t="s">
        <v>6508</v>
      </c>
      <c r="H742" s="128">
        <v>0.4</v>
      </c>
      <c r="I742" s="128" t="s">
        <v>544</v>
      </c>
      <c r="J742" s="128"/>
      <c r="K742" s="128"/>
      <c r="L742" s="128"/>
      <c r="M742" s="133" t="s">
        <v>6509</v>
      </c>
      <c r="N742" s="128"/>
      <c r="O742" s="149"/>
      <c r="P742" s="128" t="s">
        <v>5756</v>
      </c>
      <c r="Q742" s="128"/>
      <c r="R742" s="128"/>
      <c r="S742" s="128"/>
      <c r="T742" s="128"/>
      <c r="U742" s="128"/>
      <c r="V742" s="128"/>
      <c r="W742" s="128"/>
      <c r="X742" s="128"/>
      <c r="Y742" s="128"/>
      <c r="Z742" s="128"/>
      <c r="AA742" s="128"/>
    </row>
    <row r="743" spans="1:27" s="288" customFormat="1">
      <c r="A743" s="713"/>
      <c r="B743" s="131"/>
      <c r="C743" s="128"/>
      <c r="D743" s="128"/>
      <c r="E743" s="128"/>
      <c r="F743" s="128"/>
      <c r="G743" s="128"/>
      <c r="H743" s="128"/>
      <c r="I743" s="128"/>
      <c r="J743" s="128"/>
      <c r="K743" s="128"/>
      <c r="L743" s="128"/>
      <c r="M743" s="133" t="s">
        <v>6510</v>
      </c>
      <c r="N743" s="128"/>
      <c r="O743" s="149"/>
      <c r="P743" s="128"/>
      <c r="Q743" s="128"/>
      <c r="R743" s="128"/>
      <c r="S743" s="128"/>
      <c r="T743" s="128"/>
      <c r="U743" s="128"/>
      <c r="V743" s="128"/>
      <c r="W743" s="128"/>
      <c r="X743" s="128"/>
      <c r="Y743" s="128"/>
      <c r="Z743" s="128"/>
      <c r="AA743" s="128"/>
    </row>
    <row r="744" spans="1:27" s="288" customFormat="1">
      <c r="A744" s="713"/>
      <c r="B744" s="131"/>
      <c r="C744" s="128"/>
      <c r="D744" s="128"/>
      <c r="E744" s="128"/>
      <c r="F744" s="128"/>
      <c r="G744" s="128"/>
      <c r="H744" s="128"/>
      <c r="I744" s="128"/>
      <c r="J744" s="128"/>
      <c r="K744" s="128"/>
      <c r="L744" s="128"/>
      <c r="M744" s="133" t="s">
        <v>6511</v>
      </c>
      <c r="N744" s="128"/>
      <c r="O744" s="149">
        <v>0.9</v>
      </c>
      <c r="P744" s="128" t="s">
        <v>6096</v>
      </c>
      <c r="Q744" s="128"/>
      <c r="R744" s="128"/>
      <c r="S744" s="128"/>
      <c r="T744" s="128"/>
      <c r="U744" s="128"/>
      <c r="V744" s="128"/>
      <c r="W744" s="128"/>
      <c r="X744" s="128"/>
      <c r="Y744" s="128"/>
      <c r="Z744" s="128"/>
      <c r="AA744" s="128"/>
    </row>
    <row r="745" spans="1:27" s="288" customFormat="1">
      <c r="A745" s="712"/>
      <c r="B745" s="131"/>
      <c r="C745" s="128" t="s">
        <v>253</v>
      </c>
      <c r="D745" s="128"/>
      <c r="E745" s="128" t="s">
        <v>173</v>
      </c>
      <c r="F745" s="128"/>
      <c r="G745" s="128"/>
      <c r="H745" s="128"/>
      <c r="I745" s="128"/>
      <c r="J745" s="128"/>
      <c r="K745" s="128"/>
      <c r="L745" s="128"/>
      <c r="M745" s="128" t="s">
        <v>6512</v>
      </c>
      <c r="N745" s="128"/>
      <c r="O745" s="149">
        <v>3.71</v>
      </c>
      <c r="P745" s="128" t="s">
        <v>274</v>
      </c>
      <c r="Q745" s="128"/>
      <c r="R745" s="128"/>
      <c r="S745" s="128"/>
      <c r="T745" s="128"/>
      <c r="U745" s="128"/>
      <c r="V745" s="128"/>
      <c r="W745" s="128"/>
      <c r="X745" s="128"/>
      <c r="Y745" s="128"/>
      <c r="Z745" s="128"/>
      <c r="AA745" s="128"/>
    </row>
    <row r="746" spans="1:27" s="288" customFormat="1">
      <c r="A746" s="711">
        <v>104</v>
      </c>
      <c r="B746" s="131" t="s">
        <v>6493</v>
      </c>
      <c r="C746" s="128" t="s">
        <v>186</v>
      </c>
      <c r="D746" s="128" t="s">
        <v>546</v>
      </c>
      <c r="E746" s="128" t="s">
        <v>6513</v>
      </c>
      <c r="F746" s="128"/>
      <c r="G746" s="128"/>
      <c r="H746" s="128"/>
      <c r="I746" s="128"/>
      <c r="J746" s="128"/>
      <c r="K746" s="128"/>
      <c r="L746" s="128"/>
      <c r="M746" s="133" t="s">
        <v>6514</v>
      </c>
      <c r="N746" s="128"/>
      <c r="O746" s="149"/>
      <c r="P746" s="128"/>
      <c r="Q746" s="128"/>
      <c r="R746" s="128"/>
      <c r="S746" s="128"/>
      <c r="T746" s="128"/>
      <c r="U746" s="128"/>
      <c r="V746" s="128"/>
      <c r="W746" s="128"/>
      <c r="X746" s="128"/>
      <c r="Y746" s="128"/>
      <c r="Z746" s="128"/>
      <c r="AA746" s="128"/>
    </row>
    <row r="747" spans="1:27" s="288" customFormat="1">
      <c r="A747" s="713"/>
      <c r="B747" s="131"/>
      <c r="C747" s="128"/>
      <c r="D747" s="128"/>
      <c r="E747" s="128"/>
      <c r="F747" s="128"/>
      <c r="G747" s="128"/>
      <c r="H747" s="128"/>
      <c r="I747" s="128"/>
      <c r="J747" s="128"/>
      <c r="K747" s="128"/>
      <c r="L747" s="128"/>
      <c r="M747" s="133" t="s">
        <v>6515</v>
      </c>
      <c r="N747" s="128">
        <v>2011</v>
      </c>
      <c r="O747" s="149"/>
      <c r="P747" s="128" t="s">
        <v>5990</v>
      </c>
      <c r="Q747" s="128"/>
      <c r="R747" s="128"/>
      <c r="S747" s="128"/>
      <c r="T747" s="128"/>
      <c r="U747" s="128"/>
      <c r="V747" s="128"/>
      <c r="W747" s="128"/>
      <c r="X747" s="128"/>
      <c r="Y747" s="128"/>
      <c r="Z747" s="128"/>
      <c r="AA747" s="128"/>
    </row>
    <row r="748" spans="1:27" s="288" customFormat="1" ht="24">
      <c r="A748" s="713"/>
      <c r="B748" s="131"/>
      <c r="C748" s="128"/>
      <c r="D748" s="128"/>
      <c r="E748" s="128"/>
      <c r="F748" s="128"/>
      <c r="G748" s="128"/>
      <c r="H748" s="128"/>
      <c r="I748" s="128"/>
      <c r="J748" s="128"/>
      <c r="K748" s="128"/>
      <c r="L748" s="128"/>
      <c r="M748" s="128" t="s">
        <v>6516</v>
      </c>
      <c r="N748" s="128">
        <v>2014</v>
      </c>
      <c r="O748" s="149">
        <v>0.9</v>
      </c>
      <c r="P748" s="128" t="s">
        <v>6517</v>
      </c>
      <c r="Q748" s="128"/>
      <c r="R748" s="128"/>
      <c r="S748" s="128"/>
      <c r="T748" s="128"/>
      <c r="U748" s="128"/>
      <c r="V748" s="128"/>
      <c r="W748" s="128"/>
      <c r="X748" s="128"/>
      <c r="Y748" s="128"/>
      <c r="Z748" s="128"/>
      <c r="AA748" s="128"/>
    </row>
    <row r="749" spans="1:27" s="288" customFormat="1">
      <c r="A749" s="712"/>
      <c r="B749" s="131"/>
      <c r="C749" s="128"/>
      <c r="D749" s="128"/>
      <c r="E749" s="128"/>
      <c r="F749" s="128"/>
      <c r="G749" s="128"/>
      <c r="H749" s="128"/>
      <c r="I749" s="128"/>
      <c r="J749" s="128"/>
      <c r="K749" s="128"/>
      <c r="L749" s="128"/>
      <c r="M749" s="133"/>
      <c r="N749" s="128"/>
      <c r="O749" s="149"/>
      <c r="P749" s="128"/>
      <c r="Q749" s="128"/>
      <c r="R749" s="128"/>
      <c r="S749" s="128"/>
      <c r="T749" s="128"/>
      <c r="U749" s="128"/>
      <c r="V749" s="128"/>
      <c r="W749" s="128"/>
      <c r="X749" s="128"/>
      <c r="Y749" s="128"/>
      <c r="Z749" s="128"/>
      <c r="AA749" s="128"/>
    </row>
    <row r="750" spans="1:27" s="288" customFormat="1">
      <c r="A750" s="711">
        <v>105</v>
      </c>
      <c r="B750" s="131" t="s">
        <v>6518</v>
      </c>
      <c r="C750" s="128" t="s">
        <v>253</v>
      </c>
      <c r="D750" s="128" t="s">
        <v>5491</v>
      </c>
      <c r="E750" s="128" t="s">
        <v>5833</v>
      </c>
      <c r="F750" s="128"/>
      <c r="G750" s="128"/>
      <c r="H750" s="128"/>
      <c r="I750" s="128"/>
      <c r="J750" s="128"/>
      <c r="K750" s="128"/>
      <c r="L750" s="128"/>
      <c r="M750" s="133"/>
      <c r="N750" s="128"/>
      <c r="O750" s="149"/>
      <c r="P750" s="128"/>
      <c r="Q750" s="128"/>
      <c r="R750" s="128"/>
      <c r="S750" s="128"/>
      <c r="T750" s="128"/>
      <c r="U750" s="128"/>
      <c r="V750" s="128"/>
      <c r="W750" s="128"/>
      <c r="X750" s="128"/>
      <c r="Y750" s="128"/>
      <c r="Z750" s="128"/>
      <c r="AA750" s="128"/>
    </row>
    <row r="751" spans="1:27" s="288" customFormat="1">
      <c r="A751" s="712"/>
      <c r="B751" s="131"/>
      <c r="C751" s="128"/>
      <c r="D751" s="128"/>
      <c r="E751" s="128"/>
      <c r="F751" s="128"/>
      <c r="G751" s="128"/>
      <c r="H751" s="128"/>
      <c r="I751" s="128"/>
      <c r="J751" s="128"/>
      <c r="K751" s="128"/>
      <c r="L751" s="128"/>
      <c r="M751" s="133"/>
      <c r="N751" s="128"/>
      <c r="O751" s="149"/>
      <c r="P751" s="128"/>
      <c r="Q751" s="128"/>
      <c r="R751" s="128"/>
      <c r="S751" s="128"/>
      <c r="T751" s="128"/>
      <c r="U751" s="128"/>
      <c r="V751" s="128"/>
      <c r="W751" s="128"/>
      <c r="X751" s="128"/>
      <c r="Y751" s="128"/>
      <c r="Z751" s="128"/>
      <c r="AA751" s="128"/>
    </row>
    <row r="752" spans="1:27" s="288" customFormat="1">
      <c r="A752" s="711">
        <v>106</v>
      </c>
      <c r="B752" s="131" t="s">
        <v>6519</v>
      </c>
      <c r="C752" s="128" t="s">
        <v>253</v>
      </c>
      <c r="D752" s="128" t="s">
        <v>5491</v>
      </c>
      <c r="E752" s="128"/>
      <c r="F752" s="128"/>
      <c r="G752" s="128"/>
      <c r="H752" s="128"/>
      <c r="I752" s="128"/>
      <c r="J752" s="128"/>
      <c r="K752" s="128"/>
      <c r="L752" s="128"/>
      <c r="M752" s="133"/>
      <c r="N752" s="128"/>
      <c r="O752" s="149"/>
      <c r="P752" s="128"/>
      <c r="Q752" s="128"/>
      <c r="R752" s="128"/>
      <c r="S752" s="128"/>
      <c r="T752" s="128" t="s">
        <v>1812</v>
      </c>
      <c r="U752" s="128"/>
      <c r="V752" s="128"/>
      <c r="W752" s="128"/>
      <c r="X752" s="128"/>
      <c r="Y752" s="128"/>
      <c r="Z752" s="128"/>
      <c r="AA752" s="128"/>
    </row>
    <row r="753" spans="1:27" s="288" customFormat="1">
      <c r="A753" s="713"/>
      <c r="B753" s="131"/>
      <c r="C753" s="128"/>
      <c r="D753" s="128"/>
      <c r="E753" s="128"/>
      <c r="F753" s="128"/>
      <c r="G753" s="128"/>
      <c r="H753" s="128"/>
      <c r="I753" s="128"/>
      <c r="J753" s="128"/>
      <c r="K753" s="128"/>
      <c r="L753" s="128"/>
      <c r="M753" s="133"/>
      <c r="N753" s="128"/>
      <c r="O753" s="149"/>
      <c r="P753" s="128"/>
      <c r="Q753" s="128"/>
      <c r="R753" s="128"/>
      <c r="S753" s="128"/>
      <c r="T753" s="128" t="s">
        <v>6520</v>
      </c>
      <c r="U753" s="128"/>
      <c r="V753" s="128">
        <v>1080</v>
      </c>
      <c r="W753" s="128" t="s">
        <v>6521</v>
      </c>
      <c r="X753" s="128"/>
      <c r="Y753" s="128"/>
      <c r="Z753" s="128"/>
      <c r="AA753" s="128"/>
    </row>
    <row r="754" spans="1:27" s="288" customFormat="1">
      <c r="A754" s="713"/>
      <c r="B754" s="131"/>
      <c r="C754" s="128"/>
      <c r="D754" s="128"/>
      <c r="E754" s="128"/>
      <c r="F754" s="128"/>
      <c r="G754" s="128"/>
      <c r="H754" s="128"/>
      <c r="I754" s="128"/>
      <c r="J754" s="128"/>
      <c r="K754" s="128"/>
      <c r="L754" s="128"/>
      <c r="M754" s="133"/>
      <c r="N754" s="128"/>
      <c r="O754" s="149"/>
      <c r="P754" s="128"/>
      <c r="Q754" s="128"/>
      <c r="R754" s="128"/>
      <c r="S754" s="128"/>
      <c r="T754" s="128" t="s">
        <v>6520</v>
      </c>
      <c r="U754" s="128"/>
      <c r="V754" s="128">
        <v>1040</v>
      </c>
      <c r="W754" s="128" t="s">
        <v>5828</v>
      </c>
      <c r="X754" s="128"/>
      <c r="Y754" s="128"/>
      <c r="Z754" s="128"/>
      <c r="AA754" s="128"/>
    </row>
    <row r="755" spans="1:27" s="288" customFormat="1">
      <c r="A755" s="711">
        <v>107</v>
      </c>
      <c r="B755" s="131" t="s">
        <v>6522</v>
      </c>
      <c r="C755" s="128" t="s">
        <v>253</v>
      </c>
      <c r="D755" s="128" t="s">
        <v>5491</v>
      </c>
      <c r="E755" s="128"/>
      <c r="F755" s="128"/>
      <c r="G755" s="128"/>
      <c r="H755" s="128"/>
      <c r="I755" s="128"/>
      <c r="J755" s="128"/>
      <c r="K755" s="128"/>
      <c r="L755" s="128"/>
      <c r="M755" s="133"/>
      <c r="N755" s="128"/>
      <c r="O755" s="149"/>
      <c r="P755" s="128"/>
      <c r="Q755" s="128"/>
      <c r="R755" s="128"/>
      <c r="S755" s="128"/>
      <c r="T755" s="128"/>
      <c r="U755" s="128"/>
      <c r="V755" s="128"/>
      <c r="W755" s="128"/>
      <c r="X755" s="128"/>
      <c r="Y755" s="128"/>
      <c r="Z755" s="128"/>
      <c r="AA755" s="128"/>
    </row>
    <row r="756" spans="1:27" s="288" customFormat="1">
      <c r="A756" s="712"/>
      <c r="B756" s="131"/>
      <c r="C756" s="128"/>
      <c r="D756" s="128"/>
      <c r="E756" s="128"/>
      <c r="F756" s="128"/>
      <c r="G756" s="128"/>
      <c r="H756" s="128"/>
      <c r="I756" s="128"/>
      <c r="J756" s="128"/>
      <c r="K756" s="128"/>
      <c r="L756" s="128"/>
      <c r="M756" s="133"/>
      <c r="N756" s="128"/>
      <c r="O756" s="149"/>
      <c r="P756" s="128"/>
      <c r="Q756" s="128"/>
      <c r="R756" s="128"/>
      <c r="S756" s="128"/>
      <c r="T756" s="128"/>
      <c r="U756" s="128"/>
      <c r="V756" s="128"/>
      <c r="W756" s="128"/>
      <c r="X756" s="128"/>
      <c r="Y756" s="128"/>
      <c r="Z756" s="128"/>
      <c r="AA756" s="128"/>
    </row>
    <row r="757" spans="1:27" s="288" customFormat="1">
      <c r="A757" s="137">
        <v>108</v>
      </c>
      <c r="B757" s="131" t="s">
        <v>6523</v>
      </c>
      <c r="C757" s="128" t="s">
        <v>253</v>
      </c>
      <c r="D757" s="128" t="s">
        <v>5491</v>
      </c>
      <c r="E757" s="128"/>
      <c r="F757" s="128"/>
      <c r="G757" s="128"/>
      <c r="H757" s="128"/>
      <c r="I757" s="128"/>
      <c r="J757" s="128"/>
      <c r="K757" s="128"/>
      <c r="L757" s="128"/>
      <c r="M757" s="133"/>
      <c r="N757" s="128"/>
      <c r="O757" s="149"/>
      <c r="P757" s="128"/>
      <c r="Q757" s="128"/>
      <c r="R757" s="128"/>
      <c r="S757" s="128"/>
      <c r="T757" s="128"/>
      <c r="U757" s="128"/>
      <c r="V757" s="128"/>
      <c r="W757" s="128"/>
      <c r="X757" s="128"/>
      <c r="Y757" s="128"/>
      <c r="Z757" s="128"/>
      <c r="AA757" s="128"/>
    </row>
    <row r="758" spans="1:27" s="288" customFormat="1">
      <c r="A758" s="714">
        <v>109</v>
      </c>
      <c r="B758" s="150"/>
      <c r="C758" s="150"/>
      <c r="D758" s="150"/>
      <c r="E758" s="150"/>
      <c r="F758" s="150"/>
      <c r="G758" s="150"/>
      <c r="H758" s="150"/>
      <c r="I758" s="150"/>
      <c r="J758" s="150"/>
      <c r="K758" s="150"/>
      <c r="L758" s="150"/>
      <c r="M758" s="150"/>
      <c r="N758" s="150"/>
      <c r="O758" s="150"/>
      <c r="P758" s="150"/>
      <c r="Q758" s="150"/>
      <c r="R758" s="150"/>
      <c r="S758" s="150"/>
      <c r="T758" s="150"/>
      <c r="U758" s="150"/>
      <c r="V758" s="150"/>
      <c r="W758" s="150"/>
      <c r="X758" s="150"/>
      <c r="Y758" s="150"/>
      <c r="Z758" s="150"/>
      <c r="AA758" s="150"/>
    </row>
    <row r="759" spans="1:27" s="288" customFormat="1">
      <c r="A759" s="715"/>
      <c r="B759" s="128" t="s">
        <v>6524</v>
      </c>
      <c r="C759" s="129" t="s">
        <v>6525</v>
      </c>
      <c r="D759" s="129" t="s">
        <v>5491</v>
      </c>
      <c r="E759" s="129" t="s">
        <v>58</v>
      </c>
      <c r="F759" s="129"/>
      <c r="G759" s="129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  <c r="AA759" s="129"/>
    </row>
    <row r="760" spans="1:27" s="288" customFormat="1">
      <c r="A760" s="715"/>
      <c r="B760" s="128"/>
      <c r="C760" s="129"/>
      <c r="D760" s="129"/>
      <c r="E760" s="129"/>
      <c r="F760" s="129"/>
      <c r="G760" s="129"/>
      <c r="H760" s="129"/>
      <c r="I760" s="129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 t="s">
        <v>6526</v>
      </c>
      <c r="U760" s="129">
        <v>1978</v>
      </c>
      <c r="V760" s="129">
        <v>0.18</v>
      </c>
      <c r="W760" s="129" t="s">
        <v>5910</v>
      </c>
      <c r="X760" s="129"/>
      <c r="Y760" s="129"/>
      <c r="Z760" s="129"/>
      <c r="AA760" s="129"/>
    </row>
    <row r="761" spans="1:27" s="288" customFormat="1">
      <c r="A761" s="715"/>
      <c r="B761" s="128"/>
      <c r="C761" s="129"/>
      <c r="D761" s="129"/>
      <c r="E761" s="129"/>
      <c r="F761" s="129"/>
      <c r="G761" s="129"/>
      <c r="H761" s="129"/>
      <c r="I761" s="129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 t="s">
        <v>6527</v>
      </c>
      <c r="Y761" s="129"/>
      <c r="Z761" s="129"/>
      <c r="AA761" s="129"/>
    </row>
    <row r="762" spans="1:27" s="288" customFormat="1">
      <c r="A762" s="715"/>
      <c r="B762" s="128"/>
      <c r="C762" s="129"/>
      <c r="D762" s="129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30"/>
      <c r="U762" s="129"/>
      <c r="V762" s="129"/>
      <c r="W762" s="129"/>
      <c r="X762" s="130" t="s">
        <v>6528</v>
      </c>
      <c r="Y762" s="129">
        <v>1978</v>
      </c>
      <c r="Z762" s="129">
        <v>0.22</v>
      </c>
      <c r="AA762" s="129" t="s">
        <v>6529</v>
      </c>
    </row>
    <row r="763" spans="1:27" s="288" customFormat="1">
      <c r="A763" s="715"/>
      <c r="B763" s="128"/>
      <c r="C763" s="129"/>
      <c r="D763" s="129"/>
      <c r="E763" s="129"/>
      <c r="F763" s="129"/>
      <c r="G763" s="129"/>
      <c r="H763" s="129"/>
      <c r="I763" s="129"/>
      <c r="J763" s="129"/>
      <c r="K763" s="129"/>
      <c r="L763" s="129"/>
      <c r="M763" s="133"/>
      <c r="N763" s="129"/>
      <c r="O763" s="129"/>
      <c r="P763" s="129"/>
      <c r="Q763" s="129"/>
      <c r="R763" s="129"/>
      <c r="S763" s="129"/>
      <c r="T763" s="130"/>
      <c r="U763" s="129"/>
      <c r="V763" s="129"/>
      <c r="W763" s="129"/>
      <c r="X763" s="130" t="s">
        <v>6530</v>
      </c>
      <c r="Y763" s="129">
        <v>1976</v>
      </c>
      <c r="Z763" s="129">
        <v>0.18</v>
      </c>
      <c r="AA763" s="129" t="s">
        <v>6531</v>
      </c>
    </row>
    <row r="764" spans="1:27" s="288" customFormat="1">
      <c r="A764" s="715"/>
      <c r="B764" s="128"/>
      <c r="C764" s="129"/>
      <c r="D764" s="129"/>
      <c r="E764" s="129"/>
      <c r="F764" s="129"/>
      <c r="G764" s="129"/>
      <c r="H764" s="129"/>
      <c r="I764" s="129"/>
      <c r="J764" s="129"/>
      <c r="K764" s="129"/>
      <c r="L764" s="129"/>
      <c r="M764" s="133"/>
      <c r="N764" s="129"/>
      <c r="O764" s="129"/>
      <c r="P764" s="129"/>
      <c r="Q764" s="129"/>
      <c r="R764" s="129"/>
      <c r="S764" s="129"/>
      <c r="T764" s="130"/>
      <c r="U764" s="129"/>
      <c r="V764" s="129"/>
      <c r="W764" s="129"/>
      <c r="X764" s="130" t="s">
        <v>6532</v>
      </c>
      <c r="Y764" s="129">
        <v>1990</v>
      </c>
      <c r="Z764" s="129">
        <v>0.13</v>
      </c>
      <c r="AA764" s="129" t="s">
        <v>6533</v>
      </c>
    </row>
    <row r="765" spans="1:27" s="288" customFormat="1">
      <c r="A765" s="715"/>
      <c r="B765" s="128"/>
      <c r="C765" s="129"/>
      <c r="D765" s="129"/>
      <c r="E765" s="129"/>
      <c r="F765" s="129"/>
      <c r="G765" s="129"/>
      <c r="H765" s="129"/>
      <c r="I765" s="129"/>
      <c r="J765" s="129"/>
      <c r="K765" s="129"/>
      <c r="L765" s="129"/>
      <c r="M765" s="133" t="s">
        <v>6534</v>
      </c>
      <c r="N765" s="129">
        <v>2015</v>
      </c>
      <c r="O765" s="129">
        <v>0.26</v>
      </c>
      <c r="P765" s="129" t="s">
        <v>5526</v>
      </c>
      <c r="Q765" s="129"/>
      <c r="R765" s="129">
        <v>9</v>
      </c>
      <c r="S765" s="129">
        <v>9</v>
      </c>
      <c r="T765" s="130"/>
      <c r="U765" s="129"/>
      <c r="V765" s="129"/>
      <c r="W765" s="129"/>
      <c r="X765" s="130"/>
      <c r="Y765" s="129"/>
      <c r="Z765" s="129"/>
      <c r="AA765" s="129"/>
    </row>
    <row r="766" spans="1:27" s="288" customFormat="1">
      <c r="A766" s="716"/>
      <c r="B766" s="128"/>
      <c r="C766" s="129"/>
      <c r="D766" s="129"/>
      <c r="E766" s="129"/>
      <c r="F766" s="129"/>
      <c r="G766" s="129"/>
      <c r="H766" s="129"/>
      <c r="I766" s="129"/>
      <c r="J766" s="129"/>
      <c r="K766" s="129"/>
      <c r="L766" s="129"/>
      <c r="M766" s="133"/>
      <c r="N766" s="129"/>
      <c r="O766" s="129"/>
      <c r="P766" s="129"/>
      <c r="Q766" s="129"/>
      <c r="R766" s="129"/>
      <c r="S766" s="129"/>
      <c r="T766" s="130"/>
      <c r="U766" s="129"/>
      <c r="V766" s="129"/>
      <c r="W766" s="129"/>
      <c r="X766" s="130" t="s">
        <v>6535</v>
      </c>
      <c r="Y766" s="129">
        <v>2006</v>
      </c>
      <c r="Z766" s="129">
        <v>0.3</v>
      </c>
      <c r="AA766" s="129" t="s">
        <v>6536</v>
      </c>
    </row>
    <row r="767" spans="1:27" s="288" customFormat="1">
      <c r="A767" s="708">
        <v>110</v>
      </c>
      <c r="B767" s="151" t="s">
        <v>6524</v>
      </c>
      <c r="C767" s="129" t="s">
        <v>6537</v>
      </c>
      <c r="D767" s="129" t="s">
        <v>5491</v>
      </c>
      <c r="E767" s="129" t="s">
        <v>58</v>
      </c>
      <c r="F767" s="129"/>
      <c r="G767" s="129"/>
      <c r="H767" s="129"/>
      <c r="I767" s="129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  <c r="T767" s="130"/>
      <c r="U767" s="129"/>
      <c r="V767" s="129"/>
      <c r="W767" s="129"/>
      <c r="X767" s="130"/>
      <c r="Y767" s="129"/>
      <c r="Z767" s="129"/>
      <c r="AA767" s="129"/>
    </row>
    <row r="768" spans="1:27" s="288" customFormat="1">
      <c r="A768" s="706"/>
      <c r="B768" s="151"/>
      <c r="C768" s="129"/>
      <c r="D768" s="129"/>
      <c r="E768" s="129"/>
      <c r="F768" s="129"/>
      <c r="G768" s="129"/>
      <c r="H768" s="129"/>
      <c r="I768" s="129"/>
      <c r="J768" s="129"/>
      <c r="K768" s="129"/>
      <c r="L768" s="129"/>
      <c r="M768" s="133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 t="s">
        <v>6538</v>
      </c>
      <c r="Y768" s="129"/>
      <c r="Z768" s="129"/>
      <c r="AA768" s="129"/>
    </row>
    <row r="769" spans="1:27" s="288" customFormat="1">
      <c r="A769" s="706"/>
      <c r="B769" s="151"/>
      <c r="C769" s="129"/>
      <c r="D769" s="129"/>
      <c r="E769" s="129"/>
      <c r="F769" s="129"/>
      <c r="G769" s="129"/>
      <c r="H769" s="129"/>
      <c r="I769" s="129"/>
      <c r="J769" s="129"/>
      <c r="K769" s="129"/>
      <c r="L769" s="129"/>
      <c r="M769" s="133"/>
      <c r="N769" s="129"/>
      <c r="O769" s="129"/>
      <c r="P769" s="129"/>
      <c r="Q769" s="129"/>
      <c r="R769" s="129"/>
      <c r="S769" s="129"/>
      <c r="T769" s="130"/>
      <c r="U769" s="129"/>
      <c r="V769" s="129"/>
      <c r="W769" s="129"/>
      <c r="X769" s="130" t="s">
        <v>6539</v>
      </c>
      <c r="Y769" s="129">
        <v>1963</v>
      </c>
      <c r="Z769" s="129">
        <v>0.12</v>
      </c>
      <c r="AA769" s="129" t="s">
        <v>6540</v>
      </c>
    </row>
    <row r="770" spans="1:27" s="288" customFormat="1">
      <c r="A770" s="706"/>
      <c r="B770" s="151"/>
      <c r="C770" s="129"/>
      <c r="D770" s="129"/>
      <c r="E770" s="129"/>
      <c r="F770" s="129"/>
      <c r="G770" s="129"/>
      <c r="H770" s="129"/>
      <c r="I770" s="129"/>
      <c r="J770" s="129"/>
      <c r="K770" s="129"/>
      <c r="L770" s="129"/>
      <c r="M770" s="133"/>
      <c r="N770" s="129"/>
      <c r="O770" s="129"/>
      <c r="P770" s="129"/>
      <c r="Q770" s="129"/>
      <c r="R770" s="129"/>
      <c r="S770" s="129"/>
      <c r="T770" s="130"/>
      <c r="U770" s="129"/>
      <c r="V770" s="129"/>
      <c r="W770" s="129"/>
      <c r="X770" s="130" t="s">
        <v>6541</v>
      </c>
      <c r="Y770" s="129">
        <v>1964</v>
      </c>
      <c r="Z770" s="129">
        <v>0.09</v>
      </c>
      <c r="AA770" s="129" t="s">
        <v>6540</v>
      </c>
    </row>
    <row r="771" spans="1:27" s="288" customFormat="1">
      <c r="A771" s="706"/>
      <c r="B771" s="151"/>
      <c r="C771" s="129"/>
      <c r="D771" s="129"/>
      <c r="E771" s="129"/>
      <c r="F771" s="129"/>
      <c r="G771" s="129"/>
      <c r="H771" s="129"/>
      <c r="I771" s="129"/>
      <c r="J771" s="129"/>
      <c r="K771" s="129"/>
      <c r="L771" s="129"/>
      <c r="M771" s="133"/>
      <c r="N771" s="129"/>
      <c r="O771" s="129"/>
      <c r="P771" s="129"/>
      <c r="Q771" s="129"/>
      <c r="R771" s="129"/>
      <c r="S771" s="129"/>
      <c r="T771" s="130"/>
      <c r="U771" s="129"/>
      <c r="V771" s="129"/>
      <c r="W771" s="129"/>
      <c r="X771" s="130" t="s">
        <v>6535</v>
      </c>
      <c r="Y771" s="129">
        <v>1972</v>
      </c>
      <c r="Z771" s="129">
        <v>0.3</v>
      </c>
      <c r="AA771" s="129" t="s">
        <v>6542</v>
      </c>
    </row>
    <row r="772" spans="1:27" s="288" customFormat="1" ht="24">
      <c r="A772" s="707"/>
      <c r="B772" s="151"/>
      <c r="C772" s="129"/>
      <c r="D772" s="129"/>
      <c r="E772" s="129"/>
      <c r="F772" s="129"/>
      <c r="G772" s="129"/>
      <c r="H772" s="129"/>
      <c r="I772" s="129"/>
      <c r="J772" s="129"/>
      <c r="K772" s="129"/>
      <c r="L772" s="129"/>
      <c r="M772" s="133"/>
      <c r="N772" s="129"/>
      <c r="O772" s="129"/>
      <c r="P772" s="129"/>
      <c r="Q772" s="129"/>
      <c r="R772" s="129"/>
      <c r="S772" s="129"/>
      <c r="T772" s="130"/>
      <c r="U772" s="129"/>
      <c r="V772" s="129"/>
      <c r="W772" s="129"/>
      <c r="X772" s="131" t="s">
        <v>6543</v>
      </c>
      <c r="Y772" s="129">
        <v>2016</v>
      </c>
      <c r="Z772" s="129">
        <v>0.12</v>
      </c>
      <c r="AA772" s="129" t="s">
        <v>5568</v>
      </c>
    </row>
    <row r="773" spans="1:27" s="288" customFormat="1">
      <c r="A773" s="708">
        <v>111</v>
      </c>
      <c r="B773" s="151" t="s">
        <v>6544</v>
      </c>
      <c r="C773" s="129" t="s">
        <v>1559</v>
      </c>
      <c r="D773" s="129" t="s">
        <v>5491</v>
      </c>
      <c r="E773" s="129" t="s">
        <v>1019</v>
      </c>
      <c r="F773" s="129"/>
      <c r="G773" s="129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  <c r="AA773" s="129"/>
    </row>
    <row r="774" spans="1:27" s="288" customFormat="1">
      <c r="A774" s="706"/>
      <c r="B774" s="151"/>
      <c r="C774" s="129"/>
      <c r="D774" s="129"/>
      <c r="E774" s="129"/>
      <c r="F774" s="129"/>
      <c r="G774" s="129"/>
      <c r="H774" s="129"/>
      <c r="I774" s="129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 t="s">
        <v>6545</v>
      </c>
      <c r="U774" s="129">
        <v>1995</v>
      </c>
      <c r="V774" s="129">
        <v>1.625</v>
      </c>
      <c r="W774" s="129" t="s">
        <v>5763</v>
      </c>
      <c r="X774" s="129"/>
      <c r="Y774" s="129"/>
      <c r="Z774" s="129"/>
      <c r="AA774" s="129"/>
    </row>
    <row r="775" spans="1:27" s="288" customFormat="1">
      <c r="A775" s="706"/>
      <c r="B775" s="151"/>
      <c r="C775" s="129"/>
      <c r="D775" s="129"/>
      <c r="E775" s="129"/>
      <c r="F775" s="129"/>
      <c r="G775" s="129"/>
      <c r="H775" s="129"/>
      <c r="I775" s="129"/>
      <c r="J775" s="129"/>
      <c r="K775" s="129"/>
      <c r="L775" s="129"/>
      <c r="M775" s="133"/>
      <c r="N775" s="129"/>
      <c r="O775" s="129"/>
      <c r="P775" s="129"/>
      <c r="Q775" s="129"/>
      <c r="R775" s="129"/>
      <c r="S775" s="129"/>
      <c r="T775" s="129" t="s">
        <v>6546</v>
      </c>
      <c r="U775" s="129">
        <v>1995</v>
      </c>
      <c r="V775" s="129">
        <v>0.24</v>
      </c>
      <c r="W775" s="129" t="s">
        <v>5763</v>
      </c>
      <c r="X775" s="129"/>
      <c r="Y775" s="129"/>
      <c r="Z775" s="129"/>
      <c r="AA775" s="129"/>
    </row>
    <row r="776" spans="1:27" s="288" customFormat="1">
      <c r="A776" s="706"/>
      <c r="B776" s="151"/>
      <c r="C776" s="129"/>
      <c r="D776" s="129"/>
      <c r="E776" s="129"/>
      <c r="F776" s="129"/>
      <c r="G776" s="129"/>
      <c r="H776" s="129"/>
      <c r="I776" s="129"/>
      <c r="J776" s="129"/>
      <c r="K776" s="129"/>
      <c r="L776" s="129"/>
      <c r="M776" s="133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 t="s">
        <v>6547</v>
      </c>
      <c r="Y776" s="129"/>
      <c r="Z776" s="129"/>
      <c r="AA776" s="129"/>
    </row>
    <row r="777" spans="1:27" s="288" customFormat="1">
      <c r="A777" s="706"/>
      <c r="B777" s="128"/>
      <c r="C777" s="129"/>
      <c r="D777" s="133"/>
      <c r="E777" s="129"/>
      <c r="F777" s="129"/>
      <c r="G777" s="129"/>
      <c r="H777" s="129"/>
      <c r="I777" s="129"/>
      <c r="J777" s="129"/>
      <c r="K777" s="129"/>
      <c r="L777" s="129"/>
      <c r="M777" s="133"/>
      <c r="N777" s="129"/>
      <c r="O777" s="129"/>
      <c r="P777" s="129"/>
      <c r="Q777" s="129"/>
      <c r="R777" s="129"/>
      <c r="S777" s="129"/>
      <c r="T777" s="130"/>
      <c r="U777" s="129"/>
      <c r="V777" s="129"/>
      <c r="W777" s="129"/>
      <c r="X777" s="130" t="s">
        <v>6548</v>
      </c>
      <c r="Y777" s="129"/>
      <c r="Z777" s="129"/>
      <c r="AA777" s="129" t="s">
        <v>6549</v>
      </c>
    </row>
    <row r="778" spans="1:27" s="288" customFormat="1">
      <c r="A778" s="706"/>
      <c r="B778" s="128"/>
      <c r="C778" s="129"/>
      <c r="D778" s="129"/>
      <c r="E778" s="129"/>
      <c r="F778" s="129"/>
      <c r="G778" s="129"/>
      <c r="H778" s="129"/>
      <c r="I778" s="129"/>
      <c r="J778" s="129"/>
      <c r="K778" s="129"/>
      <c r="L778" s="129"/>
      <c r="M778" s="133"/>
      <c r="N778" s="129"/>
      <c r="O778" s="129"/>
      <c r="P778" s="129"/>
      <c r="Q778" s="129"/>
      <c r="R778" s="129"/>
      <c r="S778" s="129"/>
      <c r="T778" s="130"/>
      <c r="U778" s="129"/>
      <c r="V778" s="129"/>
      <c r="W778" s="129"/>
      <c r="X778" s="130" t="s">
        <v>6550</v>
      </c>
      <c r="Y778" s="129"/>
      <c r="Z778" s="129"/>
      <c r="AA778" s="129" t="s">
        <v>6551</v>
      </c>
    </row>
    <row r="779" spans="1:27" s="288" customFormat="1">
      <c r="A779" s="706"/>
      <c r="B779" s="128"/>
      <c r="C779" s="129"/>
      <c r="D779" s="129"/>
      <c r="E779" s="129"/>
      <c r="F779" s="129"/>
      <c r="G779" s="129"/>
      <c r="H779" s="129"/>
      <c r="I779" s="129"/>
      <c r="J779" s="129"/>
      <c r="K779" s="129"/>
      <c r="L779" s="129"/>
      <c r="M779" s="133"/>
      <c r="N779" s="129"/>
      <c r="O779" s="129"/>
      <c r="P779" s="129"/>
      <c r="Q779" s="129"/>
      <c r="R779" s="129"/>
      <c r="S779" s="129"/>
      <c r="T779" s="130"/>
      <c r="U779" s="129"/>
      <c r="V779" s="129"/>
      <c r="W779" s="129"/>
      <c r="X779" s="130" t="s">
        <v>6552</v>
      </c>
      <c r="Y779" s="129"/>
      <c r="Z779" s="129"/>
      <c r="AA779" s="129" t="s">
        <v>6551</v>
      </c>
    </row>
    <row r="780" spans="1:27" s="288" customFormat="1">
      <c r="A780" s="706"/>
      <c r="B780" s="128"/>
      <c r="C780" s="129"/>
      <c r="D780" s="133"/>
      <c r="E780" s="129"/>
      <c r="F780" s="129"/>
      <c r="G780" s="129"/>
      <c r="H780" s="129"/>
      <c r="I780" s="129"/>
      <c r="J780" s="129"/>
      <c r="K780" s="129"/>
      <c r="L780" s="129"/>
      <c r="M780" s="133"/>
      <c r="N780" s="129"/>
      <c r="O780" s="129"/>
      <c r="P780" s="129"/>
      <c r="Q780" s="129"/>
      <c r="R780" s="129"/>
      <c r="S780" s="129"/>
      <c r="T780" s="130"/>
      <c r="U780" s="129"/>
      <c r="V780" s="129"/>
      <c r="W780" s="129"/>
      <c r="X780" s="130" t="s">
        <v>6553</v>
      </c>
      <c r="Y780" s="129"/>
      <c r="Z780" s="129"/>
      <c r="AA780" s="129" t="s">
        <v>6551</v>
      </c>
    </row>
    <row r="781" spans="1:27" s="288" customFormat="1" ht="36">
      <c r="A781" s="706"/>
      <c r="B781" s="128"/>
      <c r="C781" s="129"/>
      <c r="D781" s="133"/>
      <c r="E781" s="129"/>
      <c r="F781" s="129"/>
      <c r="G781" s="129"/>
      <c r="H781" s="129"/>
      <c r="I781" s="129"/>
      <c r="J781" s="129"/>
      <c r="K781" s="129"/>
      <c r="L781" s="129"/>
      <c r="M781" s="133"/>
      <c r="N781" s="129"/>
      <c r="O781" s="129"/>
      <c r="P781" s="129"/>
      <c r="Q781" s="129"/>
      <c r="R781" s="129"/>
      <c r="S781" s="129"/>
      <c r="T781" s="130"/>
      <c r="U781" s="129"/>
      <c r="V781" s="129"/>
      <c r="W781" s="129"/>
      <c r="X781" s="131" t="s">
        <v>6554</v>
      </c>
      <c r="Y781" s="129">
        <v>2014</v>
      </c>
      <c r="Z781" s="129">
        <v>0.23</v>
      </c>
      <c r="AA781" s="129" t="s">
        <v>6555</v>
      </c>
    </row>
    <row r="782" spans="1:27" s="288" customFormat="1" ht="36">
      <c r="A782" s="706"/>
      <c r="B782" s="128"/>
      <c r="C782" s="129"/>
      <c r="D782" s="133"/>
      <c r="E782" s="129"/>
      <c r="F782" s="129"/>
      <c r="G782" s="129"/>
      <c r="H782" s="129"/>
      <c r="I782" s="129"/>
      <c r="J782" s="129"/>
      <c r="K782" s="129"/>
      <c r="L782" s="129"/>
      <c r="M782" s="133"/>
      <c r="N782" s="129"/>
      <c r="O782" s="129"/>
      <c r="P782" s="129"/>
      <c r="Q782" s="129"/>
      <c r="R782" s="129"/>
      <c r="S782" s="129"/>
      <c r="T782" s="130"/>
      <c r="U782" s="129"/>
      <c r="V782" s="129"/>
      <c r="W782" s="129"/>
      <c r="X782" s="131" t="s">
        <v>6556</v>
      </c>
      <c r="Y782" s="129">
        <v>2014</v>
      </c>
      <c r="Z782" s="129">
        <v>0.23</v>
      </c>
      <c r="AA782" s="129" t="s">
        <v>6555</v>
      </c>
    </row>
    <row r="783" spans="1:27" s="288" customFormat="1">
      <c r="A783" s="707"/>
      <c r="B783" s="128"/>
      <c r="C783" s="129"/>
      <c r="D783" s="129"/>
      <c r="E783" s="129"/>
      <c r="F783" s="129"/>
      <c r="G783" s="129"/>
      <c r="H783" s="129"/>
      <c r="I783" s="129"/>
      <c r="J783" s="129"/>
      <c r="K783" s="129"/>
      <c r="L783" s="129"/>
      <c r="M783" s="133"/>
      <c r="N783" s="129"/>
      <c r="O783" s="129"/>
      <c r="P783" s="129"/>
      <c r="Q783" s="129"/>
      <c r="R783" s="129"/>
      <c r="S783" s="129"/>
      <c r="T783" s="130"/>
      <c r="U783" s="129"/>
      <c r="V783" s="129"/>
      <c r="W783" s="129"/>
      <c r="X783" s="130" t="s">
        <v>6557</v>
      </c>
      <c r="Y783" s="129">
        <v>2014</v>
      </c>
      <c r="Z783" s="129">
        <v>0.11</v>
      </c>
      <c r="AA783" s="129" t="s">
        <v>6555</v>
      </c>
    </row>
    <row r="784" spans="1:27" s="288" customFormat="1">
      <c r="A784" s="708">
        <v>112</v>
      </c>
      <c r="B784" s="128" t="s">
        <v>6544</v>
      </c>
      <c r="C784" s="129" t="s">
        <v>355</v>
      </c>
      <c r="D784" s="129" t="s">
        <v>5491</v>
      </c>
      <c r="E784" s="129" t="s">
        <v>173</v>
      </c>
      <c r="F784" s="129"/>
      <c r="G784" s="129"/>
      <c r="H784" s="129"/>
      <c r="I784" s="129"/>
      <c r="J784" s="129"/>
      <c r="K784" s="129"/>
      <c r="L784" s="129"/>
      <c r="M784" s="129" t="s">
        <v>6558</v>
      </c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  <c r="AA784" s="129"/>
    </row>
    <row r="785" spans="1:27" s="288" customFormat="1">
      <c r="A785" s="706"/>
      <c r="B785" s="128"/>
      <c r="C785" s="129"/>
      <c r="D785" s="129"/>
      <c r="E785" s="129"/>
      <c r="F785" s="129"/>
      <c r="G785" s="129"/>
      <c r="H785" s="129"/>
      <c r="I785" s="129"/>
      <c r="J785" s="129"/>
      <c r="K785" s="129"/>
      <c r="L785" s="129"/>
      <c r="M785" s="129" t="s">
        <v>6559</v>
      </c>
      <c r="N785" s="129"/>
      <c r="O785" s="129"/>
      <c r="P785" s="129" t="s">
        <v>756</v>
      </c>
      <c r="Q785" s="129"/>
      <c r="R785" s="129"/>
      <c r="S785" s="129"/>
      <c r="T785" s="129" t="s">
        <v>6560</v>
      </c>
      <c r="U785" s="129">
        <v>1995</v>
      </c>
      <c r="V785" s="129">
        <v>0.60599999999999998</v>
      </c>
      <c r="W785" s="129" t="s">
        <v>5763</v>
      </c>
      <c r="X785" s="129"/>
      <c r="Y785" s="129"/>
      <c r="Z785" s="129"/>
      <c r="AA785" s="129"/>
    </row>
    <row r="786" spans="1:27" s="288" customFormat="1">
      <c r="A786" s="706"/>
      <c r="B786" s="128"/>
      <c r="C786" s="129"/>
      <c r="D786" s="133"/>
      <c r="E786" s="129"/>
      <c r="F786" s="129"/>
      <c r="G786" s="129"/>
      <c r="H786" s="129"/>
      <c r="I786" s="129"/>
      <c r="J786" s="129"/>
      <c r="K786" s="129"/>
      <c r="L786" s="129"/>
      <c r="M786" s="133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 t="s">
        <v>6561</v>
      </c>
      <c r="Y786" s="129"/>
      <c r="Z786" s="129"/>
      <c r="AA786" s="129"/>
    </row>
    <row r="787" spans="1:27" s="288" customFormat="1">
      <c r="A787" s="706"/>
      <c r="B787" s="128"/>
      <c r="C787" s="129"/>
      <c r="D787" s="129"/>
      <c r="E787" s="129"/>
      <c r="F787" s="129"/>
      <c r="G787" s="129"/>
      <c r="H787" s="129"/>
      <c r="I787" s="129"/>
      <c r="J787" s="129"/>
      <c r="K787" s="129"/>
      <c r="L787" s="129"/>
      <c r="M787" s="133"/>
      <c r="N787" s="129"/>
      <c r="O787" s="129"/>
      <c r="P787" s="129"/>
      <c r="Q787" s="129"/>
      <c r="R787" s="129"/>
      <c r="S787" s="129"/>
      <c r="T787" s="130"/>
      <c r="U787" s="129"/>
      <c r="V787" s="129"/>
      <c r="W787" s="132"/>
      <c r="X787" s="130" t="s">
        <v>6562</v>
      </c>
      <c r="Y787" s="129"/>
      <c r="Z787" s="129"/>
      <c r="AA787" s="132"/>
    </row>
    <row r="788" spans="1:27" s="288" customFormat="1">
      <c r="A788" s="706"/>
      <c r="B788" s="128"/>
      <c r="C788" s="129"/>
      <c r="D788" s="133"/>
      <c r="E788" s="129"/>
      <c r="F788" s="129"/>
      <c r="G788" s="129"/>
      <c r="H788" s="129"/>
      <c r="I788" s="129"/>
      <c r="J788" s="129"/>
      <c r="K788" s="129"/>
      <c r="L788" s="129"/>
      <c r="M788" s="133"/>
      <c r="N788" s="129"/>
      <c r="O788" s="129"/>
      <c r="P788" s="129"/>
      <c r="Q788" s="129"/>
      <c r="R788" s="129"/>
      <c r="S788" s="129"/>
      <c r="T788" s="130"/>
      <c r="U788" s="129"/>
      <c r="V788" s="129"/>
      <c r="W788" s="129"/>
      <c r="X788" s="130" t="s">
        <v>6563</v>
      </c>
      <c r="Y788" s="129"/>
      <c r="Z788" s="129"/>
      <c r="AA788" s="129" t="s">
        <v>6564</v>
      </c>
    </row>
    <row r="789" spans="1:27" s="288" customFormat="1">
      <c r="A789" s="707"/>
      <c r="B789" s="128"/>
      <c r="C789" s="129"/>
      <c r="D789" s="129"/>
      <c r="E789" s="129"/>
      <c r="F789" s="129"/>
      <c r="G789" s="129"/>
      <c r="H789" s="129"/>
      <c r="I789" s="129"/>
      <c r="J789" s="129"/>
      <c r="K789" s="129"/>
      <c r="L789" s="129"/>
      <c r="M789" s="133"/>
      <c r="N789" s="129"/>
      <c r="O789" s="129"/>
      <c r="P789" s="129"/>
      <c r="Q789" s="129"/>
      <c r="R789" s="129"/>
      <c r="S789" s="129"/>
      <c r="T789" s="130"/>
      <c r="U789" s="129"/>
      <c r="V789" s="129"/>
      <c r="W789" s="132"/>
      <c r="X789" s="130" t="s">
        <v>6565</v>
      </c>
      <c r="Y789" s="129"/>
      <c r="Z789" s="129"/>
      <c r="AA789" s="132"/>
    </row>
    <row r="790" spans="1:27" s="288" customFormat="1">
      <c r="A790" s="708">
        <v>113</v>
      </c>
      <c r="B790" s="128" t="s">
        <v>6544</v>
      </c>
      <c r="C790" s="133" t="s">
        <v>279</v>
      </c>
      <c r="D790" s="129" t="s">
        <v>5491</v>
      </c>
      <c r="E790" s="129" t="s">
        <v>6566</v>
      </c>
      <c r="F790" s="129"/>
      <c r="G790" s="129"/>
      <c r="H790" s="129"/>
      <c r="I790" s="129"/>
      <c r="J790" s="129"/>
      <c r="K790" s="129"/>
      <c r="L790" s="129"/>
      <c r="M790" s="292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  <c r="AA790" s="129"/>
    </row>
    <row r="791" spans="1:27" s="288" customFormat="1">
      <c r="A791" s="707"/>
      <c r="B791" s="128"/>
      <c r="C791" s="129"/>
      <c r="D791" s="133"/>
      <c r="E791" s="129"/>
      <c r="F791" s="129"/>
      <c r="G791" s="129"/>
      <c r="H791" s="129"/>
      <c r="I791" s="129"/>
      <c r="J791" s="129"/>
      <c r="K791" s="129"/>
      <c r="L791" s="129"/>
      <c r="M791" s="133"/>
      <c r="N791" s="129"/>
      <c r="O791" s="129"/>
      <c r="P791" s="129"/>
      <c r="Q791" s="129"/>
      <c r="R791" s="129"/>
      <c r="S791" s="129"/>
      <c r="T791" s="129" t="s">
        <v>6567</v>
      </c>
      <c r="U791" s="129">
        <v>1967</v>
      </c>
      <c r="V791" s="129">
        <v>0.57999999999999996</v>
      </c>
      <c r="W791" s="129" t="s">
        <v>5694</v>
      </c>
      <c r="X791" s="129"/>
      <c r="Y791" s="129"/>
      <c r="Z791" s="129"/>
      <c r="AA791" s="129"/>
    </row>
    <row r="792" spans="1:27" s="288" customFormat="1">
      <c r="A792" s="708">
        <v>114</v>
      </c>
      <c r="B792" s="128" t="s">
        <v>6544</v>
      </c>
      <c r="C792" s="133" t="s">
        <v>1106</v>
      </c>
      <c r="D792" s="129" t="s">
        <v>5491</v>
      </c>
      <c r="E792" s="129" t="s">
        <v>58</v>
      </c>
      <c r="F792" s="129"/>
      <c r="G792" s="129"/>
      <c r="H792" s="129"/>
      <c r="I792" s="129"/>
      <c r="J792" s="129"/>
      <c r="K792" s="129"/>
      <c r="L792" s="129"/>
      <c r="M792" s="133"/>
      <c r="N792" s="129"/>
      <c r="O792" s="129"/>
      <c r="P792" s="129"/>
      <c r="Q792" s="129"/>
      <c r="R792" s="129"/>
      <c r="S792" s="129"/>
      <c r="T792" s="129" t="s">
        <v>6568</v>
      </c>
      <c r="U792" s="129">
        <v>1961</v>
      </c>
      <c r="V792" s="129">
        <v>0.39</v>
      </c>
      <c r="W792" s="129" t="s">
        <v>2902</v>
      </c>
      <c r="X792" s="129"/>
      <c r="Y792" s="129"/>
      <c r="Z792" s="129"/>
      <c r="AA792" s="129"/>
    </row>
    <row r="793" spans="1:27" s="288" customFormat="1">
      <c r="A793" s="706"/>
      <c r="B793" s="128"/>
      <c r="C793" s="129"/>
      <c r="D793" s="129"/>
      <c r="E793" s="129"/>
      <c r="F793" s="129"/>
      <c r="G793" s="129"/>
      <c r="H793" s="129"/>
      <c r="I793" s="129"/>
      <c r="J793" s="129"/>
      <c r="K793" s="129"/>
      <c r="L793" s="129"/>
      <c r="M793" s="133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 t="s">
        <v>6569</v>
      </c>
      <c r="Y793" s="129"/>
      <c r="Z793" s="129"/>
      <c r="AA793" s="129"/>
    </row>
    <row r="794" spans="1:27" s="288" customFormat="1">
      <c r="A794" s="706"/>
      <c r="B794" s="128"/>
      <c r="C794" s="129"/>
      <c r="D794" s="129"/>
      <c r="E794" s="129"/>
      <c r="F794" s="129"/>
      <c r="G794" s="129"/>
      <c r="H794" s="129"/>
      <c r="I794" s="129"/>
      <c r="J794" s="129"/>
      <c r="K794" s="129"/>
      <c r="L794" s="129"/>
      <c r="M794" s="133"/>
      <c r="N794" s="129"/>
      <c r="O794" s="129"/>
      <c r="P794" s="129"/>
      <c r="Q794" s="129"/>
      <c r="R794" s="129"/>
      <c r="S794" s="129"/>
      <c r="T794" s="129"/>
      <c r="U794" s="129"/>
      <c r="V794" s="129"/>
      <c r="W794" s="132"/>
      <c r="X794" s="129" t="s">
        <v>6570</v>
      </c>
      <c r="Y794" s="129"/>
      <c r="Z794" s="129"/>
      <c r="AA794" s="132"/>
    </row>
    <row r="795" spans="1:27" s="288" customFormat="1">
      <c r="A795" s="706"/>
      <c r="B795" s="128"/>
      <c r="C795" s="129"/>
      <c r="D795" s="129"/>
      <c r="E795" s="129"/>
      <c r="F795" s="129"/>
      <c r="G795" s="129"/>
      <c r="H795" s="129"/>
      <c r="I795" s="129"/>
      <c r="J795" s="129"/>
      <c r="K795" s="129"/>
      <c r="L795" s="129"/>
      <c r="M795" s="133"/>
      <c r="N795" s="129"/>
      <c r="O795" s="129"/>
      <c r="P795" s="129"/>
      <c r="Q795" s="129"/>
      <c r="R795" s="129"/>
      <c r="S795" s="129"/>
      <c r="T795" s="130"/>
      <c r="U795" s="129"/>
      <c r="V795" s="129"/>
      <c r="W795" s="129"/>
      <c r="X795" s="130" t="s">
        <v>6571</v>
      </c>
      <c r="Y795" s="129"/>
      <c r="Z795" s="129">
        <v>0.1</v>
      </c>
      <c r="AA795" s="129" t="s">
        <v>6572</v>
      </c>
    </row>
    <row r="796" spans="1:27" s="288" customFormat="1">
      <c r="A796" s="706"/>
      <c r="B796" s="128"/>
      <c r="C796" s="129"/>
      <c r="D796" s="133"/>
      <c r="E796" s="129"/>
      <c r="F796" s="129"/>
      <c r="G796" s="129"/>
      <c r="H796" s="129"/>
      <c r="I796" s="129"/>
      <c r="J796" s="129"/>
      <c r="K796" s="129"/>
      <c r="L796" s="129"/>
      <c r="M796" s="133"/>
      <c r="N796" s="129"/>
      <c r="O796" s="129"/>
      <c r="P796" s="129"/>
      <c r="Q796" s="129"/>
      <c r="R796" s="129"/>
      <c r="S796" s="129"/>
      <c r="T796" s="130"/>
      <c r="U796" s="129"/>
      <c r="V796" s="129"/>
      <c r="W796" s="129"/>
      <c r="X796" s="130" t="s">
        <v>6573</v>
      </c>
      <c r="Y796" s="129"/>
      <c r="Z796" s="129">
        <v>0.08</v>
      </c>
      <c r="AA796" s="129" t="s">
        <v>6540</v>
      </c>
    </row>
    <row r="797" spans="1:27" s="288" customFormat="1">
      <c r="A797" s="706"/>
      <c r="B797" s="128"/>
      <c r="C797" s="129"/>
      <c r="D797" s="129"/>
      <c r="E797" s="129"/>
      <c r="F797" s="129"/>
      <c r="G797" s="129"/>
      <c r="H797" s="129"/>
      <c r="I797" s="129"/>
      <c r="J797" s="129"/>
      <c r="K797" s="129"/>
      <c r="L797" s="129"/>
      <c r="M797" s="133"/>
      <c r="N797" s="129"/>
      <c r="O797" s="129"/>
      <c r="P797" s="129"/>
      <c r="Q797" s="129"/>
      <c r="R797" s="129"/>
      <c r="S797" s="129"/>
      <c r="T797" s="130"/>
      <c r="U797" s="129"/>
      <c r="V797" s="129"/>
      <c r="W797" s="129"/>
      <c r="X797" s="130" t="s">
        <v>6574</v>
      </c>
      <c r="Y797" s="129">
        <v>2004</v>
      </c>
      <c r="Z797" s="129">
        <v>0.04</v>
      </c>
      <c r="AA797" s="129" t="s">
        <v>6575</v>
      </c>
    </row>
    <row r="798" spans="1:27" s="288" customFormat="1">
      <c r="A798" s="706"/>
      <c r="B798" s="128"/>
      <c r="C798" s="129"/>
      <c r="D798" s="133"/>
      <c r="E798" s="129"/>
      <c r="F798" s="129"/>
      <c r="G798" s="129"/>
      <c r="H798" s="129"/>
      <c r="I798" s="129"/>
      <c r="J798" s="129"/>
      <c r="K798" s="129"/>
      <c r="L798" s="129"/>
      <c r="M798" s="133"/>
      <c r="N798" s="129"/>
      <c r="O798" s="129"/>
      <c r="P798" s="129"/>
      <c r="Q798" s="129"/>
      <c r="R798" s="129"/>
      <c r="S798" s="129"/>
      <c r="T798" s="130"/>
      <c r="U798" s="129"/>
      <c r="V798" s="129"/>
      <c r="W798" s="129"/>
      <c r="X798" s="130" t="s">
        <v>6576</v>
      </c>
      <c r="Y798" s="129">
        <v>2004</v>
      </c>
      <c r="Z798" s="129">
        <v>0.09</v>
      </c>
      <c r="AA798" s="129" t="s">
        <v>6577</v>
      </c>
    </row>
    <row r="799" spans="1:27" s="288" customFormat="1">
      <c r="A799" s="707"/>
      <c r="B799" s="128"/>
      <c r="C799" s="129"/>
      <c r="D799" s="129"/>
      <c r="E799" s="129"/>
      <c r="F799" s="129"/>
      <c r="G799" s="129"/>
      <c r="H799" s="129"/>
      <c r="I799" s="129"/>
      <c r="J799" s="129"/>
      <c r="K799" s="129"/>
      <c r="L799" s="129"/>
      <c r="M799" s="133"/>
      <c r="N799" s="129"/>
      <c r="O799" s="129"/>
      <c r="P799" s="129"/>
      <c r="Q799" s="129"/>
      <c r="R799" s="129"/>
      <c r="S799" s="129"/>
      <c r="T799" s="130"/>
      <c r="U799" s="129"/>
      <c r="V799" s="129"/>
      <c r="W799" s="129"/>
      <c r="X799" s="130" t="s">
        <v>6578</v>
      </c>
      <c r="Y799" s="129"/>
      <c r="Z799" s="129"/>
      <c r="AA799" s="129"/>
    </row>
    <row r="800" spans="1:27" s="288" customFormat="1">
      <c r="A800" s="708">
        <v>115</v>
      </c>
      <c r="B800" s="128" t="s">
        <v>6579</v>
      </c>
      <c r="C800" s="133" t="s">
        <v>312</v>
      </c>
      <c r="D800" s="129" t="s">
        <v>5491</v>
      </c>
      <c r="E800" s="129" t="s">
        <v>173</v>
      </c>
      <c r="F800" s="129"/>
      <c r="G800" s="129"/>
      <c r="H800" s="129"/>
      <c r="I800" s="129"/>
      <c r="J800" s="129"/>
      <c r="K800" s="129"/>
      <c r="L800" s="129"/>
      <c r="M800" s="133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  <c r="AA800" s="129"/>
    </row>
    <row r="801" spans="1:27" s="288" customFormat="1">
      <c r="A801" s="706"/>
      <c r="B801" s="128"/>
      <c r="C801" s="129"/>
      <c r="D801" s="129"/>
      <c r="E801" s="129"/>
      <c r="F801" s="129"/>
      <c r="G801" s="129"/>
      <c r="H801" s="129"/>
      <c r="I801" s="129"/>
      <c r="J801" s="129"/>
      <c r="K801" s="129"/>
      <c r="L801" s="129"/>
      <c r="M801" s="133"/>
      <c r="N801" s="129"/>
      <c r="O801" s="129"/>
      <c r="P801" s="129"/>
      <c r="Q801" s="129"/>
      <c r="R801" s="129"/>
      <c r="S801" s="129"/>
      <c r="T801" s="129" t="s">
        <v>6580</v>
      </c>
      <c r="U801" s="129"/>
      <c r="V801" s="129">
        <v>0.3</v>
      </c>
      <c r="W801" s="129" t="s">
        <v>5763</v>
      </c>
      <c r="X801" s="129"/>
      <c r="Y801" s="129"/>
      <c r="Z801" s="129"/>
      <c r="AA801" s="129"/>
    </row>
    <row r="802" spans="1:27" s="288" customFormat="1">
      <c r="A802" s="706"/>
      <c r="B802" s="128"/>
      <c r="C802" s="129"/>
      <c r="D802" s="129"/>
      <c r="E802" s="129"/>
      <c r="F802" s="129"/>
      <c r="G802" s="129"/>
      <c r="H802" s="129"/>
      <c r="I802" s="129"/>
      <c r="J802" s="129"/>
      <c r="K802" s="129"/>
      <c r="L802" s="129"/>
      <c r="M802" s="133"/>
      <c r="N802" s="129"/>
      <c r="O802" s="129"/>
      <c r="P802" s="129"/>
      <c r="Q802" s="129"/>
      <c r="R802" s="129"/>
      <c r="S802" s="129"/>
      <c r="T802" s="129" t="s">
        <v>6581</v>
      </c>
      <c r="U802" s="129"/>
      <c r="V802" s="129">
        <v>0.26</v>
      </c>
      <c r="W802" s="129" t="s">
        <v>5763</v>
      </c>
      <c r="X802" s="129"/>
      <c r="Y802" s="129"/>
      <c r="Z802" s="129"/>
      <c r="AA802" s="129"/>
    </row>
    <row r="803" spans="1:27" s="288" customFormat="1">
      <c r="A803" s="706"/>
      <c r="B803" s="128"/>
      <c r="C803" s="129"/>
      <c r="D803" s="129"/>
      <c r="E803" s="129"/>
      <c r="F803" s="129"/>
      <c r="G803" s="129"/>
      <c r="H803" s="129"/>
      <c r="I803" s="129"/>
      <c r="J803" s="129"/>
      <c r="K803" s="129"/>
      <c r="L803" s="129"/>
      <c r="M803" s="133"/>
      <c r="N803" s="129"/>
      <c r="O803" s="129"/>
      <c r="P803" s="129"/>
      <c r="Q803" s="129"/>
      <c r="R803" s="129"/>
      <c r="S803" s="129"/>
      <c r="T803" s="129"/>
      <c r="U803" s="129"/>
      <c r="V803" s="129"/>
      <c r="W803" s="132"/>
      <c r="X803" s="129" t="s">
        <v>1813</v>
      </c>
      <c r="Y803" s="129"/>
      <c r="Z803" s="129"/>
      <c r="AA803" s="132"/>
    </row>
    <row r="804" spans="1:27" s="288" customFormat="1">
      <c r="A804" s="706"/>
      <c r="B804" s="128"/>
      <c r="C804" s="129"/>
      <c r="D804" s="129"/>
      <c r="E804" s="129"/>
      <c r="F804" s="129"/>
      <c r="G804" s="129"/>
      <c r="H804" s="129"/>
      <c r="I804" s="129"/>
      <c r="J804" s="129"/>
      <c r="K804" s="129"/>
      <c r="L804" s="129"/>
      <c r="M804" s="133"/>
      <c r="N804" s="129"/>
      <c r="O804" s="129"/>
      <c r="P804" s="129"/>
      <c r="Q804" s="129"/>
      <c r="R804" s="129"/>
      <c r="S804" s="129"/>
      <c r="T804" s="130"/>
      <c r="U804" s="129"/>
      <c r="V804" s="129"/>
      <c r="W804" s="129"/>
      <c r="X804" s="130" t="s">
        <v>6582</v>
      </c>
      <c r="Y804" s="129"/>
      <c r="Z804" s="129">
        <v>0.06</v>
      </c>
      <c r="AA804" s="129" t="s">
        <v>6583</v>
      </c>
    </row>
    <row r="805" spans="1:27" s="288" customFormat="1">
      <c r="A805" s="706"/>
      <c r="B805" s="128"/>
      <c r="C805" s="129"/>
      <c r="D805" s="129"/>
      <c r="E805" s="129"/>
      <c r="F805" s="129"/>
      <c r="G805" s="129"/>
      <c r="H805" s="129"/>
      <c r="I805" s="129"/>
      <c r="J805" s="129"/>
      <c r="K805" s="129"/>
      <c r="L805" s="129"/>
      <c r="M805" s="133"/>
      <c r="N805" s="129"/>
      <c r="O805" s="129"/>
      <c r="P805" s="129"/>
      <c r="Q805" s="129"/>
      <c r="R805" s="129"/>
      <c r="S805" s="129"/>
      <c r="T805" s="130"/>
      <c r="U805" s="129"/>
      <c r="V805" s="129"/>
      <c r="W805" s="129"/>
      <c r="X805" s="130" t="s">
        <v>6584</v>
      </c>
      <c r="Y805" s="129"/>
      <c r="Z805" s="129">
        <v>0.03</v>
      </c>
      <c r="AA805" s="129" t="s">
        <v>6585</v>
      </c>
    </row>
    <row r="806" spans="1:27" s="288" customFormat="1">
      <c r="A806" s="706"/>
      <c r="B806" s="128"/>
      <c r="C806" s="129"/>
      <c r="D806" s="129"/>
      <c r="E806" s="129"/>
      <c r="F806" s="129"/>
      <c r="G806" s="129"/>
      <c r="H806" s="129"/>
      <c r="I806" s="129"/>
      <c r="J806" s="129"/>
      <c r="K806" s="129"/>
      <c r="L806" s="129"/>
      <c r="M806" s="133"/>
      <c r="N806" s="129"/>
      <c r="O806" s="129"/>
      <c r="P806" s="129"/>
      <c r="Q806" s="129"/>
      <c r="R806" s="129"/>
      <c r="S806" s="129"/>
      <c r="T806" s="130"/>
      <c r="U806" s="129"/>
      <c r="V806" s="129"/>
      <c r="W806" s="129"/>
      <c r="X806" s="130" t="s">
        <v>6586</v>
      </c>
      <c r="Y806" s="129"/>
      <c r="Z806" s="129">
        <v>0.1</v>
      </c>
      <c r="AA806" s="129" t="s">
        <v>6307</v>
      </c>
    </row>
    <row r="807" spans="1:27" s="288" customFormat="1">
      <c r="A807" s="706"/>
      <c r="B807" s="128"/>
      <c r="C807" s="129"/>
      <c r="D807" s="129"/>
      <c r="E807" s="129"/>
      <c r="F807" s="129"/>
      <c r="G807" s="129"/>
      <c r="H807" s="129"/>
      <c r="I807" s="129"/>
      <c r="J807" s="129"/>
      <c r="K807" s="129"/>
      <c r="L807" s="129"/>
      <c r="M807" s="133"/>
      <c r="N807" s="129"/>
      <c r="O807" s="129"/>
      <c r="P807" s="129"/>
      <c r="Q807" s="129"/>
      <c r="R807" s="129"/>
      <c r="S807" s="129"/>
      <c r="T807" s="130"/>
      <c r="U807" s="129"/>
      <c r="V807" s="129"/>
      <c r="W807" s="129"/>
      <c r="X807" s="130" t="s">
        <v>6587</v>
      </c>
      <c r="Y807" s="129"/>
      <c r="Z807" s="129">
        <v>0.1</v>
      </c>
      <c r="AA807" s="129" t="s">
        <v>6588</v>
      </c>
    </row>
    <row r="808" spans="1:27" s="288" customFormat="1">
      <c r="A808" s="706"/>
      <c r="B808" s="128"/>
      <c r="C808" s="129"/>
      <c r="D808" s="129"/>
      <c r="E808" s="129"/>
      <c r="F808" s="129"/>
      <c r="G808" s="129"/>
      <c r="H808" s="129"/>
      <c r="I808" s="129"/>
      <c r="J808" s="129"/>
      <c r="K808" s="129"/>
      <c r="L808" s="129"/>
      <c r="M808" s="133"/>
      <c r="N808" s="129"/>
      <c r="O808" s="129"/>
      <c r="P808" s="129"/>
      <c r="Q808" s="129"/>
      <c r="R808" s="129"/>
      <c r="S808" s="129"/>
      <c r="T808" s="130"/>
      <c r="U808" s="129"/>
      <c r="V808" s="129"/>
      <c r="W808" s="129"/>
      <c r="X808" s="130" t="s">
        <v>6589</v>
      </c>
      <c r="Y808" s="129"/>
      <c r="Z808" s="129">
        <v>0.26</v>
      </c>
      <c r="AA808" s="129" t="s">
        <v>6540</v>
      </c>
    </row>
    <row r="809" spans="1:27" s="288" customFormat="1">
      <c r="A809" s="706"/>
      <c r="B809" s="128"/>
      <c r="C809" s="129"/>
      <c r="D809" s="129"/>
      <c r="E809" s="129"/>
      <c r="F809" s="129"/>
      <c r="G809" s="129"/>
      <c r="H809" s="129"/>
      <c r="I809" s="129"/>
      <c r="J809" s="129"/>
      <c r="K809" s="129"/>
      <c r="L809" s="129"/>
      <c r="M809" s="133"/>
      <c r="N809" s="129"/>
      <c r="O809" s="129"/>
      <c r="P809" s="129"/>
      <c r="Q809" s="129"/>
      <c r="R809" s="129"/>
      <c r="S809" s="129"/>
      <c r="T809" s="130"/>
      <c r="U809" s="129"/>
      <c r="V809" s="129"/>
      <c r="W809" s="129"/>
      <c r="X809" s="130" t="s">
        <v>6590</v>
      </c>
      <c r="Y809" s="129">
        <v>2015</v>
      </c>
      <c r="Z809" s="129">
        <v>0.16</v>
      </c>
      <c r="AA809" s="129" t="s">
        <v>1353</v>
      </c>
    </row>
    <row r="810" spans="1:27" s="288" customFormat="1">
      <c r="A810" s="706"/>
      <c r="B810" s="128"/>
      <c r="C810" s="129"/>
      <c r="D810" s="129"/>
      <c r="E810" s="129"/>
      <c r="F810" s="129"/>
      <c r="G810" s="129"/>
      <c r="H810" s="129"/>
      <c r="I810" s="129"/>
      <c r="J810" s="129"/>
      <c r="K810" s="129"/>
      <c r="L810" s="129"/>
      <c r="M810" s="133"/>
      <c r="N810" s="129"/>
      <c r="O810" s="129"/>
      <c r="P810" s="129"/>
      <c r="Q810" s="129"/>
      <c r="R810" s="129"/>
      <c r="S810" s="129"/>
      <c r="T810" s="130"/>
      <c r="U810" s="129"/>
      <c r="V810" s="129"/>
      <c r="W810" s="129"/>
      <c r="X810" s="130"/>
      <c r="Y810" s="129"/>
      <c r="Z810" s="129"/>
      <c r="AA810" s="129"/>
    </row>
    <row r="811" spans="1:27" s="288" customFormat="1">
      <c r="A811" s="708">
        <v>116</v>
      </c>
      <c r="B811" s="131" t="s">
        <v>5949</v>
      </c>
      <c r="C811" s="129" t="s">
        <v>6034</v>
      </c>
      <c r="D811" s="129" t="s">
        <v>5491</v>
      </c>
      <c r="E811" s="129" t="s">
        <v>5951</v>
      </c>
      <c r="F811" s="129"/>
      <c r="G811" s="129"/>
      <c r="H811" s="129"/>
      <c r="I811" s="129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 t="s">
        <v>6035</v>
      </c>
      <c r="U811" s="129"/>
      <c r="V811" s="129"/>
      <c r="W811" s="129"/>
      <c r="X811" s="129"/>
      <c r="Y811" s="129"/>
      <c r="Z811" s="129"/>
      <c r="AA811" s="129"/>
    </row>
    <row r="812" spans="1:27" s="288" customFormat="1">
      <c r="A812" s="706"/>
      <c r="B812" s="131"/>
      <c r="C812" s="129"/>
      <c r="D812" s="129"/>
      <c r="E812" s="129"/>
      <c r="F812" s="129"/>
      <c r="G812" s="129"/>
      <c r="H812" s="129"/>
      <c r="I812" s="129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 t="s">
        <v>6591</v>
      </c>
      <c r="U812" s="129">
        <v>1974</v>
      </c>
      <c r="V812" s="129">
        <v>0.5</v>
      </c>
      <c r="W812" s="129" t="s">
        <v>6037</v>
      </c>
      <c r="X812" s="129"/>
      <c r="Y812" s="129"/>
      <c r="Z812" s="129"/>
      <c r="AA812" s="129"/>
    </row>
    <row r="813" spans="1:27" s="288" customFormat="1">
      <c r="A813" s="706"/>
      <c r="B813" s="131"/>
      <c r="C813" s="129"/>
      <c r="D813" s="129"/>
      <c r="E813" s="129"/>
      <c r="F813" s="129"/>
      <c r="G813" s="129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 t="s">
        <v>6056</v>
      </c>
      <c r="Y813" s="129"/>
      <c r="Z813" s="129"/>
      <c r="AA813" s="129"/>
    </row>
    <row r="814" spans="1:27" s="288" customFormat="1">
      <c r="A814" s="706"/>
      <c r="B814" s="131"/>
      <c r="C814" s="129"/>
      <c r="D814" s="129"/>
      <c r="E814" s="129"/>
      <c r="F814" s="129"/>
      <c r="G814" s="129"/>
      <c r="H814" s="129"/>
      <c r="I814" s="129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 t="s">
        <v>6039</v>
      </c>
      <c r="Y814" s="129">
        <v>1974</v>
      </c>
      <c r="Z814" s="129" t="s">
        <v>6040</v>
      </c>
      <c r="AA814" s="129" t="s">
        <v>6041</v>
      </c>
    </row>
    <row r="815" spans="1:27" s="288" customFormat="1">
      <c r="A815" s="706"/>
      <c r="B815" s="131"/>
      <c r="C815" s="129"/>
      <c r="D815" s="129"/>
      <c r="E815" s="129"/>
      <c r="F815" s="129"/>
      <c r="G815" s="129"/>
      <c r="H815" s="129"/>
      <c r="I815" s="129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 t="s">
        <v>6042</v>
      </c>
      <c r="Y815" s="129">
        <v>1974</v>
      </c>
      <c r="Z815" s="129">
        <v>0.2</v>
      </c>
      <c r="AA815" s="129" t="s">
        <v>6043</v>
      </c>
    </row>
    <row r="816" spans="1:27" s="288" customFormat="1">
      <c r="A816" s="706"/>
      <c r="B816" s="131"/>
      <c r="C816" s="129"/>
      <c r="D816" s="129"/>
      <c r="E816" s="129"/>
      <c r="F816" s="129"/>
      <c r="G816" s="129"/>
      <c r="H816" s="129"/>
      <c r="I816" s="129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 t="s">
        <v>6044</v>
      </c>
      <c r="Y816" s="129">
        <v>1978</v>
      </c>
      <c r="Z816" s="129">
        <v>0.1</v>
      </c>
      <c r="AA816" s="129" t="s">
        <v>6045</v>
      </c>
    </row>
    <row r="817" spans="1:27" s="288" customFormat="1">
      <c r="A817" s="706"/>
      <c r="B817" s="131"/>
      <c r="C817" s="129"/>
      <c r="D817" s="129"/>
      <c r="E817" s="129"/>
      <c r="F817" s="129"/>
      <c r="G817" s="129"/>
      <c r="H817" s="129"/>
      <c r="I817" s="129"/>
      <c r="J817" s="129"/>
      <c r="K817" s="129"/>
      <c r="L817" s="129"/>
      <c r="M817" s="133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 t="s">
        <v>6046</v>
      </c>
      <c r="Y817" s="129">
        <v>1975</v>
      </c>
      <c r="Z817" s="129">
        <v>0.1</v>
      </c>
      <c r="AA817" s="129" t="s">
        <v>6047</v>
      </c>
    </row>
    <row r="818" spans="1:27" s="288" customFormat="1">
      <c r="A818" s="706"/>
      <c r="B818" s="131"/>
      <c r="C818" s="129"/>
      <c r="D818" s="129"/>
      <c r="E818" s="129"/>
      <c r="F818" s="129"/>
      <c r="G818" s="129"/>
      <c r="H818" s="129"/>
      <c r="I818" s="129"/>
      <c r="J818" s="129"/>
      <c r="K818" s="129"/>
      <c r="L818" s="129"/>
      <c r="M818" s="133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 t="s">
        <v>6048</v>
      </c>
      <c r="Y818" s="129"/>
      <c r="Z818" s="129">
        <v>0.1</v>
      </c>
      <c r="AA818" s="129" t="s">
        <v>6049</v>
      </c>
    </row>
    <row r="819" spans="1:27" s="288" customFormat="1">
      <c r="A819" s="707"/>
      <c r="B819" s="131"/>
      <c r="C819" s="129"/>
      <c r="D819" s="129"/>
      <c r="E819" s="129"/>
      <c r="F819" s="129"/>
      <c r="G819" s="129"/>
      <c r="H819" s="129"/>
      <c r="I819" s="129"/>
      <c r="J819" s="129"/>
      <c r="K819" s="129"/>
      <c r="L819" s="129"/>
      <c r="M819" s="133"/>
      <c r="N819" s="129"/>
      <c r="O819" s="129"/>
      <c r="P819" s="129"/>
      <c r="Q819" s="129"/>
      <c r="R819" s="129"/>
      <c r="S819" s="129"/>
      <c r="T819" s="129"/>
      <c r="U819" s="129"/>
      <c r="V819" s="129"/>
      <c r="W819" s="292"/>
      <c r="X819" s="129"/>
      <c r="Y819" s="129"/>
      <c r="Z819" s="129"/>
      <c r="AA819" s="292"/>
    </row>
    <row r="820" spans="1:27" s="288" customFormat="1">
      <c r="A820" s="708">
        <v>117</v>
      </c>
      <c r="B820" s="131" t="s">
        <v>6052</v>
      </c>
      <c r="C820" s="129" t="s">
        <v>6053</v>
      </c>
      <c r="D820" s="129" t="s">
        <v>5491</v>
      </c>
      <c r="E820" s="129" t="s">
        <v>5951</v>
      </c>
      <c r="F820" s="129"/>
      <c r="G820" s="129"/>
      <c r="H820" s="129"/>
      <c r="I820" s="129"/>
      <c r="J820" s="129"/>
      <c r="K820" s="129"/>
      <c r="L820" s="129"/>
      <c r="M820" s="133"/>
      <c r="N820" s="129"/>
      <c r="O820" s="129"/>
      <c r="P820" s="129"/>
      <c r="Q820" s="129"/>
      <c r="R820" s="129"/>
      <c r="S820" s="129"/>
      <c r="T820" s="129"/>
      <c r="U820" s="129"/>
      <c r="V820" s="292"/>
      <c r="W820" s="129"/>
      <c r="X820" s="129"/>
      <c r="Y820" s="129"/>
      <c r="Z820" s="292"/>
      <c r="AA820" s="129"/>
    </row>
    <row r="821" spans="1:27" s="288" customFormat="1">
      <c r="A821" s="706"/>
      <c r="B821" s="131"/>
      <c r="C821" s="129"/>
      <c r="D821" s="129"/>
      <c r="E821" s="129"/>
      <c r="F821" s="129"/>
      <c r="G821" s="129"/>
      <c r="H821" s="129"/>
      <c r="I821" s="129"/>
      <c r="J821" s="129"/>
      <c r="K821" s="129"/>
      <c r="L821" s="129"/>
      <c r="M821" s="133"/>
      <c r="N821" s="129"/>
      <c r="O821" s="129"/>
      <c r="P821" s="129"/>
      <c r="Q821" s="129"/>
      <c r="R821" s="129"/>
      <c r="S821" s="129"/>
      <c r="T821" s="129" t="s">
        <v>6592</v>
      </c>
      <c r="U821" s="129">
        <v>1983</v>
      </c>
      <c r="V821" s="129">
        <v>0.4</v>
      </c>
      <c r="W821" s="129" t="s">
        <v>6055</v>
      </c>
      <c r="X821" s="129"/>
      <c r="Y821" s="129"/>
      <c r="Z821" s="129"/>
      <c r="AA821" s="129"/>
    </row>
    <row r="822" spans="1:27" s="288" customFormat="1">
      <c r="A822" s="706"/>
      <c r="B822" s="131"/>
      <c r="C822" s="129"/>
      <c r="D822" s="129"/>
      <c r="E822" s="129"/>
      <c r="F822" s="129"/>
      <c r="G822" s="129"/>
      <c r="H822" s="129"/>
      <c r="I822" s="129"/>
      <c r="J822" s="129"/>
      <c r="K822" s="129"/>
      <c r="L822" s="129"/>
      <c r="M822" s="133"/>
      <c r="N822" s="129"/>
      <c r="O822" s="129"/>
      <c r="P822" s="129"/>
      <c r="Q822" s="129"/>
      <c r="R822" s="129"/>
      <c r="S822" s="129"/>
      <c r="T822" s="128"/>
      <c r="U822" s="129"/>
      <c r="V822" s="129"/>
      <c r="W822" s="128"/>
      <c r="X822" s="128" t="s">
        <v>6593</v>
      </c>
      <c r="Y822" s="129"/>
      <c r="Z822" s="129"/>
      <c r="AA822" s="128"/>
    </row>
    <row r="823" spans="1:27" s="288" customFormat="1">
      <c r="A823" s="706"/>
      <c r="B823" s="131"/>
      <c r="C823" s="129"/>
      <c r="D823" s="129"/>
      <c r="E823" s="129"/>
      <c r="F823" s="129"/>
      <c r="G823" s="129"/>
      <c r="H823" s="129"/>
      <c r="I823" s="129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 t="s">
        <v>6594</v>
      </c>
      <c r="Y823" s="129">
        <v>1968</v>
      </c>
      <c r="Z823" s="129">
        <v>0.13</v>
      </c>
      <c r="AA823" s="129" t="s">
        <v>6058</v>
      </c>
    </row>
    <row r="824" spans="1:27" s="288" customFormat="1">
      <c r="A824" s="706"/>
      <c r="B824" s="131"/>
      <c r="C824" s="129"/>
      <c r="D824" s="129"/>
      <c r="E824" s="129"/>
      <c r="F824" s="129"/>
      <c r="G824" s="129"/>
      <c r="H824" s="129"/>
      <c r="I824" s="129"/>
      <c r="J824" s="129"/>
      <c r="K824" s="129"/>
      <c r="L824" s="129"/>
      <c r="M824" s="133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 t="s">
        <v>6595</v>
      </c>
      <c r="Y824" s="129">
        <v>1968</v>
      </c>
      <c r="Z824" s="129">
        <v>0.2</v>
      </c>
      <c r="AA824" s="129" t="s">
        <v>6596</v>
      </c>
    </row>
    <row r="825" spans="1:27" s="288" customFormat="1">
      <c r="A825" s="706"/>
      <c r="B825" s="131"/>
      <c r="C825" s="129"/>
      <c r="D825" s="129"/>
      <c r="E825" s="129"/>
      <c r="F825" s="129"/>
      <c r="G825" s="129"/>
      <c r="H825" s="129"/>
      <c r="I825" s="129"/>
      <c r="J825" s="129"/>
      <c r="K825" s="129"/>
      <c r="L825" s="129"/>
      <c r="M825" s="133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 t="s">
        <v>6597</v>
      </c>
      <c r="Y825" s="129">
        <v>1968</v>
      </c>
      <c r="Z825" s="129">
        <v>0.2</v>
      </c>
      <c r="AA825" s="129" t="s">
        <v>6598</v>
      </c>
    </row>
    <row r="826" spans="1:27" s="288" customFormat="1">
      <c r="A826" s="706"/>
      <c r="B826" s="131"/>
      <c r="C826" s="129"/>
      <c r="D826" s="129"/>
      <c r="E826" s="129"/>
      <c r="F826" s="129"/>
      <c r="G826" s="129"/>
      <c r="H826" s="129"/>
      <c r="I826" s="129"/>
      <c r="J826" s="129"/>
      <c r="K826" s="129"/>
      <c r="L826" s="129"/>
      <c r="M826" s="133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 t="s">
        <v>6599</v>
      </c>
      <c r="Y826" s="129">
        <v>1968</v>
      </c>
      <c r="Z826" s="129">
        <v>0.15</v>
      </c>
      <c r="AA826" s="129" t="s">
        <v>6366</v>
      </c>
    </row>
    <row r="827" spans="1:27" s="288" customFormat="1">
      <c r="A827" s="706"/>
      <c r="B827" s="131"/>
      <c r="C827" s="129"/>
      <c r="D827" s="129"/>
      <c r="E827" s="129"/>
      <c r="F827" s="129"/>
      <c r="G827" s="129"/>
      <c r="H827" s="129"/>
      <c r="I827" s="129"/>
      <c r="J827" s="129"/>
      <c r="K827" s="129"/>
      <c r="L827" s="129"/>
      <c r="M827" s="133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 t="s">
        <v>6600</v>
      </c>
      <c r="Y827" s="129"/>
      <c r="Z827" s="129"/>
      <c r="AA827" s="129"/>
    </row>
    <row r="828" spans="1:27" s="288" customFormat="1">
      <c r="A828" s="706"/>
      <c r="B828" s="131"/>
      <c r="C828" s="129"/>
      <c r="D828" s="129"/>
      <c r="E828" s="129"/>
      <c r="F828" s="129"/>
      <c r="G828" s="129"/>
      <c r="H828" s="129"/>
      <c r="I828" s="129"/>
      <c r="J828" s="129"/>
      <c r="K828" s="129"/>
      <c r="L828" s="129"/>
      <c r="M828" s="133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 t="s">
        <v>6601</v>
      </c>
      <c r="Y828" s="129">
        <v>1968</v>
      </c>
      <c r="Z828" s="129">
        <v>0.1</v>
      </c>
      <c r="AA828" s="129" t="s">
        <v>6063</v>
      </c>
    </row>
    <row r="829" spans="1:27" s="288" customFormat="1">
      <c r="A829" s="707"/>
      <c r="B829" s="131"/>
      <c r="C829" s="129"/>
      <c r="D829" s="129"/>
      <c r="E829" s="129"/>
      <c r="F829" s="129"/>
      <c r="G829" s="129"/>
      <c r="H829" s="129"/>
      <c r="I829" s="129"/>
      <c r="J829" s="129"/>
      <c r="K829" s="129"/>
      <c r="L829" s="129"/>
      <c r="M829" s="133"/>
      <c r="N829" s="129"/>
      <c r="O829" s="129"/>
      <c r="P829" s="129"/>
      <c r="Q829" s="129"/>
      <c r="R829" s="129"/>
      <c r="S829" s="129"/>
      <c r="T829" s="128"/>
      <c r="U829" s="129"/>
      <c r="V829" s="129"/>
      <c r="W829" s="128"/>
      <c r="X829" s="128"/>
      <c r="Y829" s="129"/>
      <c r="Z829" s="129"/>
      <c r="AA829" s="128"/>
    </row>
    <row r="830" spans="1:27" s="288" customFormat="1">
      <c r="A830" s="708">
        <v>118</v>
      </c>
      <c r="B830" s="131" t="s">
        <v>6052</v>
      </c>
      <c r="C830" s="129" t="s">
        <v>6064</v>
      </c>
      <c r="D830" s="129" t="s">
        <v>5491</v>
      </c>
      <c r="E830" s="129" t="s">
        <v>5833</v>
      </c>
      <c r="F830" s="129"/>
      <c r="G830" s="129"/>
      <c r="H830" s="129"/>
      <c r="I830" s="129"/>
      <c r="J830" s="129"/>
      <c r="K830" s="129"/>
      <c r="L830" s="129"/>
      <c r="M830" s="133"/>
      <c r="N830" s="129"/>
      <c r="O830" s="129"/>
      <c r="P830" s="129"/>
      <c r="Q830" s="129"/>
      <c r="R830" s="129"/>
      <c r="S830" s="129"/>
      <c r="T830" s="129" t="s">
        <v>6602</v>
      </c>
      <c r="U830" s="129"/>
      <c r="V830" s="129"/>
      <c r="W830" s="129"/>
      <c r="X830" s="129" t="s">
        <v>6602</v>
      </c>
      <c r="Y830" s="129"/>
      <c r="Z830" s="129"/>
      <c r="AA830" s="129"/>
    </row>
    <row r="831" spans="1:27" s="288" customFormat="1">
      <c r="A831" s="706"/>
      <c r="B831" s="131"/>
      <c r="C831" s="129"/>
      <c r="D831" s="129"/>
      <c r="E831" s="129" t="s">
        <v>5778</v>
      </c>
      <c r="F831" s="129"/>
      <c r="G831" s="129"/>
      <c r="H831" s="129"/>
      <c r="I831" s="129"/>
      <c r="J831" s="129"/>
      <c r="K831" s="129"/>
      <c r="L831" s="129"/>
      <c r="M831" s="133"/>
      <c r="N831" s="129"/>
      <c r="O831" s="129"/>
      <c r="P831" s="129"/>
      <c r="Q831" s="129"/>
      <c r="R831" s="129"/>
      <c r="S831" s="129"/>
      <c r="T831" s="129" t="s">
        <v>6603</v>
      </c>
      <c r="U831" s="129">
        <v>1991</v>
      </c>
      <c r="V831" s="129">
        <v>0.3</v>
      </c>
      <c r="W831" s="129" t="s">
        <v>6055</v>
      </c>
      <c r="X831" s="129" t="s">
        <v>6603</v>
      </c>
      <c r="Y831" s="129">
        <v>1991</v>
      </c>
      <c r="Z831" s="129">
        <v>0.3</v>
      </c>
      <c r="AA831" s="129" t="s">
        <v>6055</v>
      </c>
    </row>
    <row r="832" spans="1:27" s="288" customFormat="1">
      <c r="A832" s="706"/>
      <c r="B832" s="131"/>
      <c r="C832" s="129"/>
      <c r="D832" s="129"/>
      <c r="E832" s="129"/>
      <c r="F832" s="129"/>
      <c r="G832" s="129"/>
      <c r="H832" s="129"/>
      <c r="I832" s="129"/>
      <c r="J832" s="129"/>
      <c r="K832" s="129"/>
      <c r="L832" s="129"/>
      <c r="M832" s="133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 t="s">
        <v>6056</v>
      </c>
      <c r="Y832" s="129"/>
      <c r="Z832" s="129"/>
      <c r="AA832" s="129"/>
    </row>
    <row r="833" spans="1:27" s="288" customFormat="1">
      <c r="A833" s="706"/>
      <c r="B833" s="131"/>
      <c r="C833" s="129"/>
      <c r="D833" s="129"/>
      <c r="E833" s="133"/>
      <c r="F833" s="129"/>
      <c r="G833" s="129"/>
      <c r="H833" s="129"/>
      <c r="I833" s="129"/>
      <c r="J833" s="129"/>
      <c r="K833" s="129"/>
      <c r="L833" s="129"/>
      <c r="M833" s="133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 t="s">
        <v>6066</v>
      </c>
      <c r="Y833" s="129">
        <v>1991</v>
      </c>
      <c r="Z833" s="129">
        <v>0.05</v>
      </c>
      <c r="AA833" s="129" t="s">
        <v>6067</v>
      </c>
    </row>
    <row r="834" spans="1:27" s="288" customFormat="1">
      <c r="A834" s="706"/>
      <c r="B834" s="131"/>
      <c r="C834" s="129"/>
      <c r="D834" s="129"/>
      <c r="E834" s="129"/>
      <c r="F834" s="129"/>
      <c r="G834" s="129"/>
      <c r="H834" s="129"/>
      <c r="I834" s="129"/>
      <c r="J834" s="129"/>
      <c r="K834" s="129"/>
      <c r="L834" s="129"/>
      <c r="M834" s="133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 t="s">
        <v>6068</v>
      </c>
      <c r="Y834" s="129">
        <v>1991</v>
      </c>
      <c r="Z834" s="129">
        <v>0.16</v>
      </c>
      <c r="AA834" s="129" t="s">
        <v>6069</v>
      </c>
    </row>
    <row r="835" spans="1:27" s="288" customFormat="1">
      <c r="A835" s="706"/>
      <c r="B835" s="131"/>
      <c r="C835" s="129"/>
      <c r="D835" s="129"/>
      <c r="E835" s="129"/>
      <c r="F835" s="129"/>
      <c r="G835" s="129"/>
      <c r="H835" s="129"/>
      <c r="I835" s="129"/>
      <c r="J835" s="129"/>
      <c r="K835" s="129"/>
      <c r="L835" s="129"/>
      <c r="M835" s="133"/>
      <c r="N835" s="129"/>
      <c r="O835" s="129"/>
      <c r="P835" s="129"/>
      <c r="Q835" s="129"/>
      <c r="R835" s="129"/>
      <c r="S835" s="129"/>
      <c r="T835" s="128"/>
      <c r="U835" s="129"/>
      <c r="V835" s="129"/>
      <c r="W835" s="128"/>
      <c r="X835" s="128"/>
      <c r="Y835" s="129">
        <v>1991</v>
      </c>
      <c r="Z835" s="129">
        <v>0.16</v>
      </c>
      <c r="AA835" s="128" t="s">
        <v>6070</v>
      </c>
    </row>
    <row r="836" spans="1:27" s="288" customFormat="1">
      <c r="A836" s="707"/>
      <c r="B836" s="131"/>
      <c r="C836" s="129"/>
      <c r="D836" s="129"/>
      <c r="E836" s="129"/>
      <c r="F836" s="129"/>
      <c r="G836" s="129"/>
      <c r="H836" s="129"/>
      <c r="I836" s="129"/>
      <c r="J836" s="129"/>
      <c r="K836" s="129"/>
      <c r="L836" s="129"/>
      <c r="M836" s="133"/>
      <c r="N836" s="129"/>
      <c r="O836" s="129"/>
      <c r="P836" s="129"/>
      <c r="Q836" s="129"/>
      <c r="R836" s="129"/>
      <c r="S836" s="129"/>
      <c r="T836" s="132"/>
      <c r="U836" s="132"/>
      <c r="V836" s="132"/>
      <c r="W836" s="132"/>
      <c r="X836" s="132"/>
      <c r="Y836" s="132"/>
      <c r="Z836" s="132"/>
      <c r="AA836" s="132"/>
    </row>
    <row r="837" spans="1:27" s="288" customFormat="1">
      <c r="A837" s="708">
        <v>119</v>
      </c>
      <c r="B837" s="131" t="s">
        <v>5938</v>
      </c>
      <c r="C837" s="129" t="s">
        <v>6071</v>
      </c>
      <c r="D837" s="129" t="s">
        <v>5491</v>
      </c>
      <c r="E837" s="129" t="s">
        <v>5951</v>
      </c>
      <c r="F837" s="129"/>
      <c r="G837" s="129"/>
      <c r="H837" s="129"/>
      <c r="I837" s="129"/>
      <c r="J837" s="129"/>
      <c r="K837" s="129"/>
      <c r="L837" s="129"/>
      <c r="M837" s="133" t="s">
        <v>6072</v>
      </c>
      <c r="N837" s="129"/>
      <c r="O837" s="129"/>
      <c r="P837" s="129"/>
      <c r="Q837" s="129"/>
      <c r="R837" s="129"/>
      <c r="S837" s="129"/>
      <c r="T837" s="132" t="s">
        <v>6073</v>
      </c>
      <c r="U837" s="132"/>
      <c r="V837" s="132"/>
      <c r="W837" s="132"/>
      <c r="X837" s="132"/>
      <c r="Y837" s="132"/>
      <c r="Z837" s="132"/>
      <c r="AA837" s="132"/>
    </row>
    <row r="838" spans="1:27" s="288" customFormat="1">
      <c r="A838" s="706"/>
      <c r="B838" s="131"/>
      <c r="C838" s="129"/>
      <c r="D838" s="129"/>
      <c r="E838" s="129"/>
      <c r="F838" s="129"/>
      <c r="G838" s="129"/>
      <c r="H838" s="129"/>
      <c r="I838" s="129"/>
      <c r="J838" s="129"/>
      <c r="K838" s="129"/>
      <c r="L838" s="129"/>
      <c r="M838" s="133"/>
      <c r="N838" s="129"/>
      <c r="O838" s="129"/>
      <c r="P838" s="129"/>
      <c r="Q838" s="129"/>
      <c r="R838" s="129"/>
      <c r="S838" s="129"/>
      <c r="T838" s="132" t="s">
        <v>6074</v>
      </c>
      <c r="U838" s="132">
        <v>1970</v>
      </c>
      <c r="V838" s="132">
        <v>0.5</v>
      </c>
      <c r="W838" s="132" t="s">
        <v>6075</v>
      </c>
      <c r="X838" s="132"/>
      <c r="Y838" s="132"/>
      <c r="Z838" s="132"/>
      <c r="AA838" s="132"/>
    </row>
    <row r="839" spans="1:27" s="288" customFormat="1">
      <c r="A839" s="706"/>
      <c r="B839" s="131"/>
      <c r="C839" s="129"/>
      <c r="D839" s="129"/>
      <c r="E839" s="129"/>
      <c r="F839" s="129"/>
      <c r="G839" s="129"/>
      <c r="H839" s="129"/>
      <c r="I839" s="129"/>
      <c r="J839" s="129"/>
      <c r="K839" s="129"/>
      <c r="L839" s="129"/>
      <c r="M839" s="133"/>
      <c r="N839" s="129"/>
      <c r="O839" s="129"/>
      <c r="P839" s="129"/>
      <c r="Q839" s="129"/>
      <c r="R839" s="129"/>
      <c r="S839" s="129"/>
      <c r="T839" s="132"/>
      <c r="U839" s="132"/>
      <c r="V839" s="132"/>
      <c r="W839" s="132"/>
      <c r="X839" s="132" t="s">
        <v>6076</v>
      </c>
      <c r="Y839" s="132"/>
      <c r="Z839" s="132"/>
      <c r="AA839" s="132"/>
    </row>
    <row r="840" spans="1:27" s="288" customFormat="1">
      <c r="A840" s="706"/>
      <c r="B840" s="131"/>
      <c r="C840" s="129"/>
      <c r="D840" s="129"/>
      <c r="E840" s="129"/>
      <c r="F840" s="129"/>
      <c r="G840" s="129"/>
      <c r="H840" s="129"/>
      <c r="I840" s="129"/>
      <c r="J840" s="129"/>
      <c r="K840" s="129"/>
      <c r="L840" s="129"/>
      <c r="M840" s="133"/>
      <c r="N840" s="129"/>
      <c r="O840" s="129"/>
      <c r="P840" s="129"/>
      <c r="Q840" s="129"/>
      <c r="R840" s="129"/>
      <c r="S840" s="129"/>
      <c r="T840" s="132"/>
      <c r="U840" s="132"/>
      <c r="V840" s="132"/>
      <c r="W840" s="132"/>
      <c r="X840" s="132" t="s">
        <v>6604</v>
      </c>
      <c r="Y840" s="132">
        <v>1983</v>
      </c>
      <c r="Z840" s="132">
        <v>0.14000000000000001</v>
      </c>
      <c r="AA840" s="132" t="s">
        <v>6078</v>
      </c>
    </row>
    <row r="841" spans="1:27" s="288" customFormat="1">
      <c r="A841" s="706"/>
      <c r="B841" s="131"/>
      <c r="C841" s="129"/>
      <c r="D841" s="129"/>
      <c r="E841" s="129"/>
      <c r="F841" s="129"/>
      <c r="G841" s="129"/>
      <c r="H841" s="129"/>
      <c r="I841" s="129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  <c r="T841" s="132"/>
      <c r="U841" s="132"/>
      <c r="V841" s="132"/>
      <c r="W841" s="132"/>
      <c r="X841" s="132" t="s">
        <v>6079</v>
      </c>
      <c r="Y841" s="132">
        <v>1983</v>
      </c>
      <c r="Z841" s="132">
        <v>0.14000000000000001</v>
      </c>
      <c r="AA841" s="132" t="s">
        <v>6080</v>
      </c>
    </row>
    <row r="842" spans="1:27" s="288" customFormat="1">
      <c r="A842" s="706"/>
      <c r="B842" s="131"/>
      <c r="C842" s="133"/>
      <c r="D842" s="133"/>
      <c r="E842" s="133"/>
      <c r="F842" s="129"/>
      <c r="G842" s="129"/>
      <c r="H842" s="129"/>
      <c r="I842" s="129"/>
      <c r="J842" s="129"/>
      <c r="K842" s="129"/>
      <c r="L842" s="129"/>
      <c r="M842" s="133"/>
      <c r="N842" s="129"/>
      <c r="O842" s="129"/>
      <c r="P842" s="129"/>
      <c r="Q842" s="133"/>
      <c r="R842" s="129"/>
      <c r="S842" s="129"/>
      <c r="T842" s="132"/>
      <c r="U842" s="132"/>
      <c r="V842" s="132"/>
      <c r="W842" s="132"/>
      <c r="X842" s="132" t="s">
        <v>6081</v>
      </c>
      <c r="Y842" s="132">
        <v>2001</v>
      </c>
      <c r="Z842" s="132">
        <v>0.2</v>
      </c>
      <c r="AA842" s="132" t="s">
        <v>6082</v>
      </c>
    </row>
    <row r="843" spans="1:27" s="288" customFormat="1">
      <c r="A843" s="706"/>
      <c r="B843" s="131"/>
      <c r="C843" s="129"/>
      <c r="D843" s="129"/>
      <c r="E843" s="129"/>
      <c r="F843" s="129"/>
      <c r="G843" s="129"/>
      <c r="H843" s="129"/>
      <c r="I843" s="129"/>
      <c r="J843" s="129"/>
      <c r="K843" s="129"/>
      <c r="L843" s="129"/>
      <c r="M843" s="133"/>
      <c r="N843" s="129"/>
      <c r="O843" s="129"/>
      <c r="P843" s="129"/>
      <c r="Q843" s="133"/>
      <c r="R843" s="129"/>
      <c r="S843" s="129"/>
      <c r="T843" s="132"/>
      <c r="U843" s="132"/>
      <c r="V843" s="132"/>
      <c r="W843" s="132"/>
      <c r="X843" s="132" t="s">
        <v>6083</v>
      </c>
      <c r="Y843" s="132">
        <v>1983</v>
      </c>
      <c r="Z843" s="132">
        <v>0.2</v>
      </c>
      <c r="AA843" s="132" t="s">
        <v>6084</v>
      </c>
    </row>
    <row r="844" spans="1:27" s="288" customFormat="1">
      <c r="A844" s="706"/>
      <c r="B844" s="131"/>
      <c r="C844" s="129"/>
      <c r="D844" s="129"/>
      <c r="E844" s="129"/>
      <c r="F844" s="129"/>
      <c r="G844" s="129"/>
      <c r="H844" s="129"/>
      <c r="I844" s="129"/>
      <c r="J844" s="129"/>
      <c r="K844" s="129"/>
      <c r="L844" s="129"/>
      <c r="M844" s="133"/>
      <c r="N844" s="129"/>
      <c r="O844" s="129"/>
      <c r="P844" s="129"/>
      <c r="Q844" s="133"/>
      <c r="R844" s="129"/>
      <c r="S844" s="129"/>
      <c r="T844" s="132"/>
      <c r="U844" s="132"/>
      <c r="V844" s="132"/>
      <c r="W844" s="132"/>
      <c r="X844" s="132" t="s">
        <v>6046</v>
      </c>
      <c r="Y844" s="132">
        <v>1991</v>
      </c>
      <c r="Z844" s="132">
        <v>0.24</v>
      </c>
      <c r="AA844" s="132" t="s">
        <v>6085</v>
      </c>
    </row>
    <row r="845" spans="1:27" s="288" customFormat="1">
      <c r="A845" s="707"/>
      <c r="B845" s="131"/>
      <c r="C845" s="129"/>
      <c r="D845" s="129"/>
      <c r="E845" s="129"/>
      <c r="F845" s="129"/>
      <c r="G845" s="129"/>
      <c r="H845" s="129"/>
      <c r="I845" s="129"/>
      <c r="J845" s="129"/>
      <c r="K845" s="129"/>
      <c r="L845" s="129"/>
      <c r="M845" s="133"/>
      <c r="N845" s="129"/>
      <c r="O845" s="129"/>
      <c r="P845" s="129"/>
      <c r="Q845" s="129"/>
      <c r="R845" s="129"/>
      <c r="S845" s="129"/>
      <c r="T845" s="132"/>
      <c r="U845" s="132"/>
      <c r="V845" s="132"/>
      <c r="W845" s="132"/>
      <c r="X845" s="132"/>
      <c r="Y845" s="132"/>
      <c r="Z845" s="132"/>
      <c r="AA845" s="132"/>
    </row>
    <row r="846" spans="1:27" s="288" customFormat="1">
      <c r="A846" s="708">
        <v>120</v>
      </c>
      <c r="B846" s="132" t="s">
        <v>6605</v>
      </c>
      <c r="C846" s="132" t="s">
        <v>6606</v>
      </c>
      <c r="D846" s="132" t="s">
        <v>6607</v>
      </c>
      <c r="E846" s="132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32"/>
      <c r="Q846" s="132"/>
      <c r="R846" s="132"/>
      <c r="S846" s="132"/>
      <c r="T846" s="132" t="s">
        <v>6608</v>
      </c>
      <c r="U846" s="132"/>
      <c r="V846" s="132"/>
      <c r="W846" s="132"/>
      <c r="X846" s="132"/>
      <c r="Y846" s="132"/>
      <c r="Z846" s="132"/>
      <c r="AA846" s="132"/>
    </row>
    <row r="847" spans="1:27" s="288" customFormat="1">
      <c r="A847" s="706"/>
      <c r="B847" s="132"/>
      <c r="C847" s="132"/>
      <c r="D847" s="132"/>
      <c r="E847" s="132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32"/>
      <c r="Q847" s="132"/>
      <c r="R847" s="132"/>
      <c r="S847" s="132"/>
      <c r="T847" s="132" t="s">
        <v>6609</v>
      </c>
      <c r="U847" s="132"/>
      <c r="V847" s="132">
        <v>0.59</v>
      </c>
      <c r="W847" s="132" t="s">
        <v>6345</v>
      </c>
      <c r="X847" s="132"/>
      <c r="Y847" s="132"/>
      <c r="Z847" s="132"/>
      <c r="AA847" s="132"/>
    </row>
    <row r="848" spans="1:27" s="288" customFormat="1">
      <c r="A848" s="707"/>
      <c r="B848" s="132"/>
      <c r="C848" s="132"/>
      <c r="D848" s="132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32"/>
      <c r="Q848" s="132"/>
      <c r="R848" s="132"/>
      <c r="S848" s="132"/>
      <c r="T848" s="132" t="s">
        <v>6610</v>
      </c>
      <c r="U848" s="132"/>
      <c r="V848" s="132"/>
      <c r="W848" s="132"/>
      <c r="X848" s="132"/>
      <c r="Y848" s="132"/>
      <c r="Z848" s="132"/>
      <c r="AA848" s="132"/>
    </row>
    <row r="849" spans="1:27" s="288" customFormat="1">
      <c r="A849" s="708">
        <v>121</v>
      </c>
      <c r="B849" s="132" t="s">
        <v>6611</v>
      </c>
      <c r="C849" s="132"/>
      <c r="D849" s="132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32"/>
      <c r="Q849" s="132"/>
      <c r="R849" s="132"/>
      <c r="S849" s="132"/>
      <c r="T849" s="132"/>
      <c r="U849" s="132"/>
      <c r="V849" s="132"/>
      <c r="W849" s="132"/>
      <c r="X849" s="132"/>
      <c r="Y849" s="132"/>
      <c r="Z849" s="132"/>
      <c r="AA849" s="132"/>
    </row>
    <row r="850" spans="1:27" s="288" customFormat="1">
      <c r="A850" s="707"/>
      <c r="B850" s="132"/>
      <c r="C850" s="132"/>
      <c r="D850" s="132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32"/>
      <c r="Q850" s="132"/>
      <c r="R850" s="132"/>
      <c r="S850" s="132"/>
      <c r="T850" s="132"/>
      <c r="U850" s="132"/>
      <c r="V850" s="132"/>
      <c r="W850" s="132"/>
      <c r="X850" s="132"/>
      <c r="Y850" s="132"/>
      <c r="Z850" s="132"/>
      <c r="AA850" s="132"/>
    </row>
    <row r="851" spans="1:27" s="288" customFormat="1">
      <c r="A851" s="708">
        <v>122</v>
      </c>
      <c r="B851" s="132" t="s">
        <v>6611</v>
      </c>
      <c r="C851" s="132"/>
      <c r="D851" s="132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32"/>
      <c r="Q851" s="132"/>
      <c r="R851" s="132"/>
      <c r="S851" s="132"/>
      <c r="T851" s="132"/>
      <c r="U851" s="132"/>
      <c r="V851" s="132"/>
      <c r="W851" s="132"/>
      <c r="X851" s="132"/>
      <c r="Y851" s="132"/>
      <c r="Z851" s="132"/>
      <c r="AA851" s="132"/>
    </row>
    <row r="852" spans="1:27" s="288" customFormat="1">
      <c r="A852" s="707"/>
      <c r="B852" s="132"/>
      <c r="C852" s="132"/>
      <c r="D852" s="132"/>
      <c r="E852" s="132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32"/>
      <c r="Q852" s="132"/>
      <c r="R852" s="132"/>
      <c r="S852" s="132"/>
      <c r="T852" s="132"/>
      <c r="U852" s="132"/>
      <c r="V852" s="132"/>
      <c r="W852" s="132"/>
      <c r="X852" s="132"/>
      <c r="Y852" s="132"/>
      <c r="Z852" s="132"/>
      <c r="AA852" s="132"/>
    </row>
    <row r="853" spans="1:27" s="288" customFormat="1">
      <c r="A853" s="708">
        <v>123</v>
      </c>
      <c r="B853" s="132" t="s">
        <v>6612</v>
      </c>
      <c r="C853" s="132" t="s">
        <v>1687</v>
      </c>
      <c r="D853" s="132" t="s">
        <v>396</v>
      </c>
      <c r="E853" s="132" t="s">
        <v>5999</v>
      </c>
      <c r="F853" s="132"/>
      <c r="G853" s="132"/>
      <c r="H853" s="132"/>
      <c r="I853" s="132"/>
      <c r="J853" s="132"/>
      <c r="K853" s="132"/>
      <c r="L853" s="132"/>
      <c r="M853" s="132" t="s">
        <v>6613</v>
      </c>
      <c r="N853" s="132"/>
      <c r="O853" s="132"/>
      <c r="P853" s="132"/>
      <c r="Q853" s="132"/>
      <c r="R853" s="132"/>
      <c r="S853" s="132"/>
      <c r="T853" s="132" t="s">
        <v>6412</v>
      </c>
      <c r="U853" s="132"/>
      <c r="V853" s="132"/>
      <c r="W853" s="132"/>
      <c r="X853" s="132"/>
      <c r="Y853" s="132"/>
      <c r="Z853" s="132"/>
      <c r="AA853" s="132"/>
    </row>
    <row r="854" spans="1:27" s="288" customFormat="1">
      <c r="A854" s="706"/>
      <c r="B854" s="132"/>
      <c r="C854" s="132"/>
      <c r="D854" s="132"/>
      <c r="E854" s="132"/>
      <c r="F854" s="132"/>
      <c r="G854" s="132"/>
      <c r="H854" s="132"/>
      <c r="I854" s="132"/>
      <c r="J854" s="132"/>
      <c r="K854" s="132"/>
      <c r="L854" s="132"/>
      <c r="M854" s="132" t="s">
        <v>6614</v>
      </c>
      <c r="N854" s="132">
        <v>2006</v>
      </c>
      <c r="O854" s="132"/>
      <c r="P854" s="132" t="s">
        <v>5990</v>
      </c>
      <c r="Q854" s="132"/>
      <c r="R854" s="132"/>
      <c r="S854" s="132"/>
      <c r="T854" s="132" t="s">
        <v>6266</v>
      </c>
      <c r="U854" s="132"/>
      <c r="V854" s="132"/>
      <c r="W854" s="132" t="s">
        <v>6615</v>
      </c>
      <c r="X854" s="132"/>
      <c r="Y854" s="132"/>
      <c r="Z854" s="132"/>
      <c r="AA854" s="132"/>
    </row>
    <row r="855" spans="1:27" s="288" customFormat="1">
      <c r="A855" s="706"/>
      <c r="B855" s="132"/>
      <c r="C855" s="132"/>
      <c r="D855" s="132"/>
      <c r="E855" s="132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32"/>
      <c r="Q855" s="132"/>
      <c r="R855" s="132"/>
      <c r="S855" s="132"/>
      <c r="T855" s="132"/>
      <c r="U855" s="132"/>
      <c r="V855" s="132"/>
      <c r="W855" s="132"/>
      <c r="X855" s="132" t="s">
        <v>6616</v>
      </c>
      <c r="Y855" s="132"/>
      <c r="Z855" s="132"/>
      <c r="AA855" s="132"/>
    </row>
    <row r="856" spans="1:27" s="288" customFormat="1">
      <c r="A856" s="706"/>
      <c r="B856" s="132"/>
      <c r="C856" s="132"/>
      <c r="D856" s="132"/>
      <c r="E856" s="132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32"/>
      <c r="Q856" s="132"/>
      <c r="R856" s="132"/>
      <c r="S856" s="132"/>
      <c r="T856" s="132"/>
      <c r="U856" s="132"/>
      <c r="V856" s="132"/>
      <c r="W856" s="132"/>
      <c r="X856" s="132" t="s">
        <v>6266</v>
      </c>
      <c r="Y856" s="132"/>
      <c r="Z856" s="132"/>
      <c r="AA856" s="132" t="s">
        <v>6617</v>
      </c>
    </row>
    <row r="857" spans="1:27" s="288" customFormat="1">
      <c r="A857" s="707"/>
      <c r="B857" s="132"/>
      <c r="C857" s="132"/>
      <c r="D857" s="132"/>
      <c r="E857" s="132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32"/>
      <c r="Q857" s="132"/>
      <c r="R857" s="132"/>
      <c r="S857" s="132"/>
      <c r="T857" s="132"/>
      <c r="U857" s="132"/>
      <c r="V857" s="132"/>
      <c r="W857" s="132"/>
      <c r="X857" s="132"/>
      <c r="Y857" s="132"/>
      <c r="Z857" s="132"/>
      <c r="AA857" s="132"/>
    </row>
    <row r="858" spans="1:27" s="288" customFormat="1">
      <c r="A858" s="708">
        <v>124</v>
      </c>
      <c r="B858" s="132" t="s">
        <v>6618</v>
      </c>
      <c r="C858" s="132" t="s">
        <v>6525</v>
      </c>
      <c r="D858" s="132" t="s">
        <v>5491</v>
      </c>
      <c r="E858" s="132" t="s">
        <v>5951</v>
      </c>
      <c r="F858" s="132"/>
      <c r="G858" s="132"/>
      <c r="H858" s="132"/>
      <c r="I858" s="132"/>
      <c r="J858" s="132"/>
      <c r="K858" s="132"/>
      <c r="L858" s="132"/>
      <c r="M858" s="132" t="s">
        <v>6619</v>
      </c>
      <c r="N858" s="132"/>
      <c r="O858" s="132"/>
      <c r="P858" s="132"/>
      <c r="Q858" s="132"/>
      <c r="R858" s="132"/>
      <c r="S858" s="132"/>
      <c r="T858" s="132" t="s">
        <v>6620</v>
      </c>
      <c r="U858" s="132"/>
      <c r="V858" s="132"/>
      <c r="W858" s="132"/>
      <c r="X858" s="132"/>
      <c r="Y858" s="132"/>
      <c r="Z858" s="132"/>
      <c r="AA858" s="132"/>
    </row>
    <row r="859" spans="1:27" s="288" customFormat="1">
      <c r="A859" s="706"/>
      <c r="B859" s="132"/>
      <c r="C859" s="132"/>
      <c r="D859" s="132"/>
      <c r="E859" s="132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32"/>
      <c r="Q859" s="132"/>
      <c r="R859" s="132"/>
      <c r="S859" s="132"/>
      <c r="T859" s="132" t="s">
        <v>6621</v>
      </c>
      <c r="U859" s="132">
        <v>1978</v>
      </c>
      <c r="V859" s="132">
        <v>0.18</v>
      </c>
      <c r="W859" s="132" t="s">
        <v>6622</v>
      </c>
      <c r="X859" s="132"/>
      <c r="Y859" s="132"/>
      <c r="Z859" s="132"/>
      <c r="AA859" s="132"/>
    </row>
    <row r="860" spans="1:27" s="288" customFormat="1">
      <c r="A860" s="706"/>
      <c r="B860" s="132"/>
      <c r="C860" s="132"/>
      <c r="D860" s="132"/>
      <c r="E860" s="132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32"/>
      <c r="Q860" s="132"/>
      <c r="R860" s="132"/>
      <c r="S860" s="132"/>
      <c r="T860" s="132"/>
      <c r="U860" s="132"/>
      <c r="V860" s="132"/>
      <c r="W860" s="132"/>
      <c r="X860" s="132" t="s">
        <v>6076</v>
      </c>
      <c r="Y860" s="132"/>
      <c r="Z860" s="132"/>
      <c r="AA860" s="132"/>
    </row>
    <row r="861" spans="1:27" s="288" customFormat="1">
      <c r="A861" s="706"/>
      <c r="B861" s="132"/>
      <c r="C861" s="132"/>
      <c r="D861" s="132"/>
      <c r="E861" s="132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32"/>
      <c r="Q861" s="132"/>
      <c r="R861" s="132"/>
      <c r="S861" s="132"/>
      <c r="T861" s="132"/>
      <c r="U861" s="132"/>
      <c r="V861" s="132"/>
      <c r="W861" s="132"/>
      <c r="X861" s="132" t="s">
        <v>6623</v>
      </c>
      <c r="Y861" s="132">
        <v>1978</v>
      </c>
      <c r="Z861" s="132">
        <v>0.22</v>
      </c>
      <c r="AA861" s="132" t="s">
        <v>6624</v>
      </c>
    </row>
    <row r="862" spans="1:27" s="288" customFormat="1">
      <c r="A862" s="706"/>
      <c r="B862" s="132"/>
      <c r="C862" s="132"/>
      <c r="D862" s="132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32"/>
      <c r="Q862" s="132"/>
      <c r="R862" s="132"/>
      <c r="S862" s="132"/>
      <c r="T862" s="132"/>
      <c r="U862" s="132"/>
      <c r="V862" s="132"/>
      <c r="W862" s="132"/>
      <c r="X862" s="132" t="s">
        <v>6625</v>
      </c>
      <c r="Y862" s="132">
        <v>1986</v>
      </c>
      <c r="Z862" s="132">
        <v>0.18</v>
      </c>
      <c r="AA862" s="132" t="s">
        <v>6626</v>
      </c>
    </row>
    <row r="863" spans="1:27" s="288" customFormat="1">
      <c r="A863" s="706"/>
      <c r="B863" s="132"/>
      <c r="C863" s="132"/>
      <c r="D863" s="132"/>
      <c r="E863" s="132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32"/>
      <c r="Q863" s="132"/>
      <c r="R863" s="132"/>
      <c r="S863" s="132"/>
      <c r="T863" s="132"/>
      <c r="U863" s="132"/>
      <c r="V863" s="132"/>
      <c r="W863" s="132"/>
      <c r="X863" s="132" t="s">
        <v>6627</v>
      </c>
      <c r="Y863" s="132">
        <v>1990</v>
      </c>
      <c r="Z863" s="132">
        <v>0.13</v>
      </c>
      <c r="AA863" s="132" t="s">
        <v>6628</v>
      </c>
    </row>
    <row r="864" spans="1:27" s="288" customFormat="1">
      <c r="A864" s="706"/>
      <c r="B864" s="132"/>
      <c r="C864" s="132"/>
      <c r="D864" s="132"/>
      <c r="E864" s="132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32"/>
      <c r="Q864" s="132"/>
      <c r="R864" s="132"/>
      <c r="S864" s="132"/>
      <c r="T864" s="132"/>
      <c r="U864" s="132"/>
      <c r="V864" s="132"/>
      <c r="W864" s="132"/>
      <c r="X864" s="132" t="s">
        <v>6629</v>
      </c>
      <c r="Y864" s="132">
        <v>2006</v>
      </c>
      <c r="Z864" s="132">
        <v>0.3</v>
      </c>
      <c r="AA864" s="132" t="s">
        <v>6630</v>
      </c>
    </row>
    <row r="865" spans="1:27" s="288" customFormat="1">
      <c r="A865" s="707"/>
      <c r="B865" s="132"/>
      <c r="C865" s="132"/>
      <c r="D865" s="132"/>
      <c r="E865" s="132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32"/>
      <c r="Q865" s="132"/>
      <c r="R865" s="132"/>
      <c r="S865" s="132"/>
      <c r="T865" s="132"/>
      <c r="U865" s="132"/>
      <c r="V865" s="132"/>
      <c r="W865" s="132"/>
      <c r="X865" s="132"/>
      <c r="Y865" s="132"/>
      <c r="Z865" s="132"/>
      <c r="AA865" s="132"/>
    </row>
    <row r="866" spans="1:27" s="288" customFormat="1">
      <c r="A866" s="708">
        <v>125</v>
      </c>
      <c r="B866" s="132" t="s">
        <v>6631</v>
      </c>
      <c r="C866" s="132" t="s">
        <v>6537</v>
      </c>
      <c r="D866" s="132" t="s">
        <v>5491</v>
      </c>
      <c r="E866" s="132" t="s">
        <v>5951</v>
      </c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32"/>
      <c r="Q866" s="132"/>
      <c r="R866" s="132"/>
      <c r="S866" s="132"/>
      <c r="T866" s="132"/>
      <c r="U866" s="132"/>
      <c r="V866" s="132"/>
      <c r="W866" s="132"/>
      <c r="X866" s="132" t="s">
        <v>6632</v>
      </c>
      <c r="Y866" s="132"/>
      <c r="Z866" s="132"/>
      <c r="AA866" s="132"/>
    </row>
    <row r="867" spans="1:27" s="288" customFormat="1">
      <c r="A867" s="706"/>
      <c r="B867" s="132"/>
      <c r="C867" s="132"/>
      <c r="D867" s="132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32"/>
      <c r="Q867" s="132"/>
      <c r="R867" s="132"/>
      <c r="S867" s="132"/>
      <c r="T867" s="132"/>
      <c r="U867" s="132"/>
      <c r="V867" s="132"/>
      <c r="W867" s="132"/>
      <c r="X867" s="132" t="s">
        <v>6633</v>
      </c>
      <c r="Y867" s="132">
        <v>1963</v>
      </c>
      <c r="Z867" s="132">
        <v>0.12</v>
      </c>
      <c r="AA867" s="132" t="s">
        <v>5868</v>
      </c>
    </row>
    <row r="868" spans="1:27" s="288" customFormat="1">
      <c r="A868" s="706"/>
      <c r="B868" s="132"/>
      <c r="C868" s="132"/>
      <c r="D868" s="132"/>
      <c r="E868" s="132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32"/>
      <c r="Q868" s="132"/>
      <c r="R868" s="132"/>
      <c r="S868" s="132"/>
      <c r="T868" s="132"/>
      <c r="U868" s="132"/>
      <c r="V868" s="132"/>
      <c r="W868" s="132"/>
      <c r="X868" s="132" t="s">
        <v>6634</v>
      </c>
      <c r="Y868" s="132">
        <v>1964</v>
      </c>
      <c r="Z868" s="132">
        <v>0.09</v>
      </c>
      <c r="AA868" s="132" t="s">
        <v>5868</v>
      </c>
    </row>
    <row r="869" spans="1:27" s="288" customFormat="1">
      <c r="A869" s="706"/>
      <c r="B869" s="132"/>
      <c r="C869" s="132"/>
      <c r="D869" s="132"/>
      <c r="E869" s="132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32"/>
      <c r="Q869" s="132"/>
      <c r="R869" s="132"/>
      <c r="S869" s="132"/>
      <c r="T869" s="132"/>
      <c r="U869" s="132"/>
      <c r="V869" s="132"/>
      <c r="W869" s="132"/>
      <c r="X869" s="132" t="s">
        <v>6635</v>
      </c>
      <c r="Y869" s="132">
        <v>1972</v>
      </c>
      <c r="Z869" s="132">
        <v>0.3</v>
      </c>
      <c r="AA869" s="132" t="s">
        <v>6636</v>
      </c>
    </row>
    <row r="870" spans="1:27" s="288" customFormat="1">
      <c r="A870" s="707"/>
      <c r="B870" s="132"/>
      <c r="C870" s="132"/>
      <c r="D870" s="132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32"/>
      <c r="Q870" s="132"/>
      <c r="R870" s="132"/>
      <c r="S870" s="132"/>
      <c r="T870" s="132"/>
      <c r="U870" s="132"/>
      <c r="V870" s="132"/>
      <c r="W870" s="132"/>
      <c r="X870" s="132"/>
      <c r="Y870" s="132"/>
      <c r="Z870" s="132"/>
      <c r="AA870" s="132"/>
    </row>
    <row r="871" spans="1:27" s="288" customFormat="1">
      <c r="A871" s="708">
        <v>126</v>
      </c>
      <c r="B871" s="132" t="s">
        <v>6637</v>
      </c>
      <c r="C871" s="132" t="s">
        <v>1559</v>
      </c>
      <c r="D871" s="132" t="s">
        <v>5491</v>
      </c>
      <c r="E871" s="132" t="s">
        <v>5754</v>
      </c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305"/>
      <c r="Q871" s="132"/>
      <c r="R871" s="132"/>
      <c r="S871" s="132"/>
      <c r="T871" s="132" t="s">
        <v>6638</v>
      </c>
      <c r="U871" s="132"/>
      <c r="V871" s="132"/>
      <c r="W871" s="132"/>
      <c r="X871" s="132"/>
      <c r="Y871" s="132"/>
      <c r="Z871" s="132"/>
      <c r="AA871" s="132"/>
    </row>
    <row r="872" spans="1:27" s="288" customFormat="1">
      <c r="A872" s="706"/>
      <c r="B872" s="132"/>
      <c r="C872" s="132"/>
      <c r="D872" s="132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305"/>
      <c r="Q872" s="132"/>
      <c r="R872" s="132"/>
      <c r="S872" s="132"/>
      <c r="T872" s="132" t="s">
        <v>6639</v>
      </c>
      <c r="U872" s="132"/>
      <c r="V872" s="132">
        <v>0.3</v>
      </c>
      <c r="W872" s="132" t="s">
        <v>5765</v>
      </c>
      <c r="X872" s="132"/>
      <c r="Y872" s="132"/>
      <c r="Z872" s="132"/>
      <c r="AA872" s="132"/>
    </row>
    <row r="873" spans="1:27" s="288" customFormat="1">
      <c r="A873" s="706"/>
      <c r="B873" s="132"/>
      <c r="C873" s="132"/>
      <c r="D873" s="132"/>
      <c r="E873" s="132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305"/>
      <c r="Q873" s="132"/>
      <c r="R873" s="132"/>
      <c r="S873" s="132"/>
      <c r="T873" s="132" t="s">
        <v>6640</v>
      </c>
      <c r="U873" s="132">
        <v>1972</v>
      </c>
      <c r="V873" s="132">
        <v>1625</v>
      </c>
      <c r="W873" s="132" t="s">
        <v>5765</v>
      </c>
      <c r="X873" s="132"/>
      <c r="Y873" s="132"/>
      <c r="Z873" s="132"/>
      <c r="AA873" s="132"/>
    </row>
    <row r="874" spans="1:27" s="288" customFormat="1" ht="24">
      <c r="A874" s="706"/>
      <c r="B874" s="132"/>
      <c r="C874" s="132"/>
      <c r="D874" s="132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305"/>
      <c r="Q874" s="132"/>
      <c r="R874" s="132"/>
      <c r="S874" s="132"/>
      <c r="T874" s="128" t="s">
        <v>6641</v>
      </c>
      <c r="U874" s="129">
        <v>2015</v>
      </c>
      <c r="V874" s="129">
        <v>0.17</v>
      </c>
      <c r="W874" s="129" t="s">
        <v>6642</v>
      </c>
      <c r="X874" s="132"/>
      <c r="Y874" s="132"/>
      <c r="Z874" s="132"/>
      <c r="AA874" s="132"/>
    </row>
    <row r="875" spans="1:27" s="288" customFormat="1">
      <c r="A875" s="706"/>
      <c r="B875" s="132"/>
      <c r="C875" s="132"/>
      <c r="D875" s="132"/>
      <c r="E875" s="132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305"/>
      <c r="Q875" s="132"/>
      <c r="R875" s="132"/>
      <c r="S875" s="132"/>
      <c r="T875" s="132" t="s">
        <v>6643</v>
      </c>
      <c r="U875" s="132">
        <v>1972</v>
      </c>
      <c r="V875" s="132">
        <v>0.24</v>
      </c>
      <c r="W875" s="132" t="s">
        <v>5765</v>
      </c>
      <c r="X875" s="132"/>
      <c r="Y875" s="132"/>
      <c r="Z875" s="132"/>
      <c r="AA875" s="132"/>
    </row>
    <row r="876" spans="1:27" s="288" customFormat="1">
      <c r="A876" s="706"/>
      <c r="B876" s="132"/>
      <c r="C876" s="132"/>
      <c r="D876" s="132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305"/>
      <c r="Q876" s="132"/>
      <c r="R876" s="132"/>
      <c r="S876" s="132"/>
      <c r="T876" s="132"/>
      <c r="U876" s="132"/>
      <c r="V876" s="132"/>
      <c r="W876" s="132"/>
      <c r="X876" s="132" t="s">
        <v>6644</v>
      </c>
      <c r="Y876" s="132"/>
      <c r="Z876" s="132"/>
      <c r="AA876" s="132"/>
    </row>
    <row r="877" spans="1:27" s="288" customFormat="1">
      <c r="A877" s="706"/>
      <c r="B877" s="132"/>
      <c r="C877" s="132"/>
      <c r="D877" s="132"/>
      <c r="E877" s="132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305"/>
      <c r="Q877" s="132"/>
      <c r="R877" s="132"/>
      <c r="S877" s="132"/>
      <c r="T877" s="132"/>
      <c r="U877" s="132"/>
      <c r="V877" s="132"/>
      <c r="W877" s="132"/>
      <c r="X877" s="132" t="s">
        <v>6645</v>
      </c>
      <c r="Y877" s="132"/>
      <c r="Z877" s="132"/>
      <c r="AA877" s="132" t="s">
        <v>6646</v>
      </c>
    </row>
    <row r="878" spans="1:27" s="288" customFormat="1">
      <c r="A878" s="706"/>
      <c r="B878" s="132"/>
      <c r="C878" s="132"/>
      <c r="D878" s="132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305"/>
      <c r="Q878" s="132"/>
      <c r="R878" s="132"/>
      <c r="S878" s="132"/>
      <c r="T878" s="132"/>
      <c r="U878" s="132"/>
      <c r="V878" s="132"/>
      <c r="W878" s="132"/>
      <c r="X878" s="132" t="s">
        <v>6647</v>
      </c>
      <c r="Y878" s="132"/>
      <c r="Z878" s="132"/>
      <c r="AA878" s="132" t="s">
        <v>6648</v>
      </c>
    </row>
    <row r="879" spans="1:27" s="288" customFormat="1">
      <c r="A879" s="706"/>
      <c r="B879" s="132"/>
      <c r="C879" s="132"/>
      <c r="D879" s="132"/>
      <c r="E879" s="132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305"/>
      <c r="Q879" s="132"/>
      <c r="R879" s="132"/>
      <c r="S879" s="132"/>
      <c r="T879" s="132"/>
      <c r="U879" s="132"/>
      <c r="V879" s="132"/>
      <c r="W879" s="132"/>
      <c r="X879" s="132" t="s">
        <v>6649</v>
      </c>
      <c r="Y879" s="132"/>
      <c r="Z879" s="132"/>
      <c r="AA879" s="132" t="s">
        <v>6648</v>
      </c>
    </row>
    <row r="880" spans="1:27" s="288" customFormat="1">
      <c r="A880" s="706"/>
      <c r="B880" s="132"/>
      <c r="C880" s="132"/>
      <c r="D880" s="132"/>
      <c r="E880" s="132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305"/>
      <c r="Q880" s="132"/>
      <c r="R880" s="132"/>
      <c r="S880" s="132"/>
      <c r="T880" s="132"/>
      <c r="U880" s="132"/>
      <c r="V880" s="132"/>
      <c r="W880" s="132"/>
      <c r="X880" s="132" t="s">
        <v>6650</v>
      </c>
      <c r="Y880" s="132"/>
      <c r="Z880" s="132"/>
      <c r="AA880" s="132" t="s">
        <v>6646</v>
      </c>
    </row>
    <row r="881" spans="1:27" s="288" customFormat="1">
      <c r="A881" s="706"/>
      <c r="B881" s="132"/>
      <c r="C881" s="132"/>
      <c r="D881" s="132"/>
      <c r="E881" s="132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305"/>
      <c r="Q881" s="132"/>
      <c r="R881" s="132"/>
      <c r="S881" s="132"/>
      <c r="T881" s="132"/>
      <c r="U881" s="132"/>
      <c r="V881" s="132"/>
      <c r="W881" s="132"/>
      <c r="X881" s="132" t="s">
        <v>6651</v>
      </c>
      <c r="Y881" s="132"/>
      <c r="Z881" s="132"/>
      <c r="AA881" s="132" t="s">
        <v>6648</v>
      </c>
    </row>
    <row r="882" spans="1:27" s="288" customFormat="1">
      <c r="A882" s="707"/>
      <c r="B882" s="132"/>
      <c r="C882" s="132"/>
      <c r="D882" s="132"/>
      <c r="E882" s="132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305"/>
      <c r="Q882" s="132"/>
      <c r="R882" s="132"/>
      <c r="S882" s="132"/>
      <c r="T882" s="132"/>
      <c r="U882" s="132"/>
      <c r="V882" s="132"/>
      <c r="W882" s="132"/>
      <c r="X882" s="132"/>
      <c r="Y882" s="132"/>
      <c r="Z882" s="132"/>
      <c r="AA882" s="132"/>
    </row>
    <row r="883" spans="1:27" s="288" customFormat="1">
      <c r="A883" s="708">
        <v>127</v>
      </c>
      <c r="B883" s="132" t="s">
        <v>6652</v>
      </c>
      <c r="C883" s="132" t="s">
        <v>355</v>
      </c>
      <c r="D883" s="132" t="s">
        <v>5491</v>
      </c>
      <c r="E883" s="132" t="s">
        <v>5833</v>
      </c>
      <c r="F883" s="132"/>
      <c r="G883" s="132"/>
      <c r="H883" s="132"/>
      <c r="I883" s="132"/>
      <c r="J883" s="132"/>
      <c r="K883" s="132"/>
      <c r="L883" s="132"/>
      <c r="M883" s="132" t="s">
        <v>6558</v>
      </c>
      <c r="N883" s="132"/>
      <c r="O883" s="132"/>
      <c r="P883" s="305"/>
      <c r="Q883" s="132"/>
      <c r="R883" s="132"/>
      <c r="S883" s="132"/>
      <c r="T883" s="132" t="s">
        <v>6271</v>
      </c>
      <c r="U883" s="132"/>
      <c r="V883" s="132"/>
      <c r="W883" s="132"/>
      <c r="X883" s="132"/>
      <c r="Y883" s="132"/>
      <c r="Z883" s="132"/>
      <c r="AA883" s="132"/>
    </row>
    <row r="884" spans="1:27" s="288" customFormat="1">
      <c r="A884" s="706"/>
      <c r="B884" s="132"/>
      <c r="C884" s="132"/>
      <c r="D884" s="132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305"/>
      <c r="Q884" s="132"/>
      <c r="R884" s="132"/>
      <c r="S884" s="132"/>
      <c r="T884" s="132" t="s">
        <v>6653</v>
      </c>
      <c r="U884" s="132">
        <v>1995</v>
      </c>
      <c r="V884" s="132">
        <v>0.3</v>
      </c>
      <c r="W884" s="132" t="s">
        <v>5765</v>
      </c>
      <c r="X884" s="132"/>
      <c r="Y884" s="132"/>
      <c r="Z884" s="132"/>
      <c r="AA884" s="132"/>
    </row>
    <row r="885" spans="1:27" s="288" customFormat="1">
      <c r="A885" s="706"/>
      <c r="B885" s="132"/>
      <c r="C885" s="132"/>
      <c r="D885" s="132"/>
      <c r="E885" s="132"/>
      <c r="F885" s="132"/>
      <c r="G885" s="132"/>
      <c r="H885" s="132"/>
      <c r="I885" s="132"/>
      <c r="J885" s="132"/>
      <c r="K885" s="132"/>
      <c r="L885" s="132"/>
      <c r="M885" s="132" t="s">
        <v>6654</v>
      </c>
      <c r="N885" s="132"/>
      <c r="O885" s="132" t="s">
        <v>756</v>
      </c>
      <c r="P885" s="305"/>
      <c r="Q885" s="132"/>
      <c r="R885" s="132"/>
      <c r="S885" s="132"/>
      <c r="T885" s="132"/>
      <c r="U885" s="132"/>
      <c r="V885" s="132"/>
      <c r="W885" s="132"/>
      <c r="X885" s="132" t="s">
        <v>6655</v>
      </c>
      <c r="Y885" s="132"/>
      <c r="Z885" s="132"/>
      <c r="AA885" s="132"/>
    </row>
    <row r="886" spans="1:27" s="288" customFormat="1">
      <c r="A886" s="706"/>
      <c r="B886" s="132"/>
      <c r="C886" s="132"/>
      <c r="D886" s="132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305"/>
      <c r="Q886" s="132"/>
      <c r="R886" s="132"/>
      <c r="S886" s="132"/>
      <c r="T886" s="132"/>
      <c r="U886" s="132"/>
      <c r="V886" s="132"/>
      <c r="W886" s="132"/>
      <c r="X886" s="132" t="s">
        <v>6565</v>
      </c>
      <c r="Y886" s="132"/>
      <c r="Z886" s="132"/>
      <c r="AA886" s="132"/>
    </row>
    <row r="887" spans="1:27" s="288" customFormat="1">
      <c r="A887" s="706"/>
      <c r="B887" s="132"/>
      <c r="C887" s="132"/>
      <c r="D887" s="132"/>
      <c r="E887" s="132"/>
      <c r="F887" s="132"/>
      <c r="G887" s="132"/>
      <c r="H887" s="132"/>
      <c r="I887" s="132"/>
      <c r="J887" s="152"/>
      <c r="K887" s="132"/>
      <c r="L887" s="132"/>
      <c r="M887" s="132"/>
      <c r="N887" s="132"/>
      <c r="O887" s="132"/>
      <c r="P887" s="132"/>
      <c r="Q887" s="132"/>
      <c r="R887" s="132"/>
      <c r="S887" s="132"/>
      <c r="T887" s="132"/>
      <c r="U887" s="132"/>
      <c r="V887" s="132"/>
      <c r="W887" s="132"/>
      <c r="X887" s="132" t="s">
        <v>6656</v>
      </c>
      <c r="Y887" s="132"/>
      <c r="Z887" s="132"/>
      <c r="AA887" s="132" t="s">
        <v>6657</v>
      </c>
    </row>
    <row r="888" spans="1:27" s="288" customFormat="1">
      <c r="A888" s="707"/>
      <c r="B888" s="132"/>
      <c r="C888" s="132"/>
      <c r="D888" s="132"/>
      <c r="E888" s="132"/>
      <c r="F888" s="132"/>
      <c r="G888" s="132"/>
      <c r="H888" s="132"/>
      <c r="I888" s="132"/>
      <c r="J888" s="152"/>
      <c r="K888" s="132"/>
      <c r="L888" s="132"/>
      <c r="M888" s="132"/>
      <c r="N888" s="132"/>
      <c r="O888" s="132"/>
      <c r="P888" s="132"/>
      <c r="Q888" s="132"/>
      <c r="R888" s="132"/>
      <c r="S888" s="132"/>
      <c r="T888" s="132"/>
      <c r="U888" s="132"/>
      <c r="V888" s="132"/>
      <c r="W888" s="132"/>
      <c r="X888" s="132"/>
      <c r="Y888" s="132"/>
      <c r="Z888" s="132"/>
      <c r="AA888" s="132"/>
    </row>
    <row r="889" spans="1:27" s="288" customFormat="1">
      <c r="A889" s="708">
        <v>128</v>
      </c>
      <c r="B889" s="132" t="s">
        <v>6652</v>
      </c>
      <c r="C889" s="132" t="s">
        <v>279</v>
      </c>
      <c r="D889" s="132" t="s">
        <v>5491</v>
      </c>
      <c r="E889" s="132" t="s">
        <v>6165</v>
      </c>
      <c r="F889" s="132"/>
      <c r="G889" s="132"/>
      <c r="H889" s="132"/>
      <c r="I889" s="132"/>
      <c r="J889" s="152"/>
      <c r="K889" s="132"/>
      <c r="L889" s="132"/>
      <c r="M889" s="132"/>
      <c r="N889" s="132"/>
      <c r="O889" s="132"/>
      <c r="P889" s="132"/>
      <c r="Q889" s="132"/>
      <c r="R889" s="132"/>
      <c r="S889" s="132"/>
      <c r="T889" s="132" t="s">
        <v>6271</v>
      </c>
      <c r="U889" s="132"/>
      <c r="V889" s="132"/>
      <c r="W889" s="132"/>
      <c r="X889" s="132"/>
      <c r="Y889" s="132"/>
      <c r="Z889" s="132"/>
      <c r="AA889" s="132"/>
    </row>
    <row r="890" spans="1:27" s="288" customFormat="1">
      <c r="A890" s="706"/>
      <c r="B890" s="132"/>
      <c r="C890" s="132"/>
      <c r="D890" s="132"/>
      <c r="E890" s="132"/>
      <c r="F890" s="132"/>
      <c r="G890" s="132"/>
      <c r="H890" s="132"/>
      <c r="I890" s="132"/>
      <c r="J890" s="152"/>
      <c r="K890" s="132"/>
      <c r="L890" s="132"/>
      <c r="M890" s="132"/>
      <c r="N890" s="132"/>
      <c r="O890" s="132"/>
      <c r="P890" s="132"/>
      <c r="Q890" s="132"/>
      <c r="R890" s="132"/>
      <c r="S890" s="132"/>
      <c r="T890" s="132" t="s">
        <v>6658</v>
      </c>
      <c r="U890" s="132">
        <v>1967</v>
      </c>
      <c r="V890" s="132">
        <v>0.57999999999999996</v>
      </c>
      <c r="W890" s="132" t="s">
        <v>5850</v>
      </c>
      <c r="X890" s="132"/>
      <c r="Y890" s="132"/>
      <c r="Z890" s="132"/>
      <c r="AA890" s="132"/>
    </row>
    <row r="891" spans="1:27" s="288" customFormat="1">
      <c r="A891" s="706"/>
      <c r="B891" s="132"/>
      <c r="C891" s="132"/>
      <c r="D891" s="132"/>
      <c r="E891" s="132"/>
      <c r="F891" s="132"/>
      <c r="G891" s="132"/>
      <c r="H891" s="132"/>
      <c r="I891" s="132"/>
      <c r="J891" s="152"/>
      <c r="K891" s="132"/>
      <c r="L891" s="132"/>
      <c r="M891" s="132"/>
      <c r="N891" s="132"/>
      <c r="O891" s="132"/>
      <c r="P891" s="132"/>
      <c r="Q891" s="132"/>
      <c r="R891" s="132"/>
      <c r="S891" s="132"/>
      <c r="T891" s="132" t="s">
        <v>6659</v>
      </c>
      <c r="U891" s="132"/>
      <c r="V891" s="132">
        <v>0.24</v>
      </c>
      <c r="W891" s="132" t="s">
        <v>6447</v>
      </c>
      <c r="X891" s="132"/>
      <c r="Y891" s="132"/>
      <c r="Z891" s="132"/>
      <c r="AA891" s="132"/>
    </row>
    <row r="892" spans="1:27" s="288" customFormat="1">
      <c r="A892" s="707"/>
      <c r="B892" s="132"/>
      <c r="C892" s="132"/>
      <c r="D892" s="132"/>
      <c r="E892" s="132"/>
      <c r="F892" s="132"/>
      <c r="G892" s="132"/>
      <c r="H892" s="132"/>
      <c r="I892" s="132"/>
      <c r="J892" s="152"/>
      <c r="K892" s="132"/>
      <c r="L892" s="132"/>
      <c r="M892" s="132"/>
      <c r="N892" s="132"/>
      <c r="O892" s="132"/>
      <c r="P892" s="132"/>
      <c r="Q892" s="132"/>
      <c r="R892" s="132"/>
      <c r="S892" s="132"/>
      <c r="T892" s="132"/>
      <c r="U892" s="132"/>
      <c r="V892" s="132"/>
      <c r="W892" s="132"/>
      <c r="X892" s="132"/>
      <c r="Y892" s="132"/>
      <c r="Z892" s="132"/>
      <c r="AA892" s="132"/>
    </row>
    <row r="893" spans="1:27" s="288" customFormat="1">
      <c r="A893" s="708">
        <v>129</v>
      </c>
      <c r="B893" s="132" t="s">
        <v>6660</v>
      </c>
      <c r="C893" s="132" t="s">
        <v>1106</v>
      </c>
      <c r="D893" s="132" t="s">
        <v>5491</v>
      </c>
      <c r="E893" s="132" t="s">
        <v>5951</v>
      </c>
      <c r="F893" s="132"/>
      <c r="G893" s="132"/>
      <c r="H893" s="132"/>
      <c r="I893" s="132"/>
      <c r="J893" s="152"/>
      <c r="K893" s="132"/>
      <c r="L893" s="132"/>
      <c r="M893" s="132"/>
      <c r="N893" s="132"/>
      <c r="O893" s="132"/>
      <c r="P893" s="132"/>
      <c r="Q893" s="132"/>
      <c r="R893" s="132"/>
      <c r="S893" s="132"/>
      <c r="T893" s="132" t="s">
        <v>6638</v>
      </c>
      <c r="U893" s="132"/>
      <c r="V893" s="132"/>
      <c r="W893" s="132"/>
      <c r="X893" s="132"/>
      <c r="Y893" s="132"/>
      <c r="Z893" s="132"/>
      <c r="AA893" s="132"/>
    </row>
    <row r="894" spans="1:27" s="288" customFormat="1">
      <c r="A894" s="706"/>
      <c r="B894" s="132"/>
      <c r="C894" s="132"/>
      <c r="D894" s="132"/>
      <c r="E894" s="132"/>
      <c r="F894" s="132"/>
      <c r="G894" s="132"/>
      <c r="H894" s="132"/>
      <c r="I894" s="132"/>
      <c r="J894" s="152"/>
      <c r="K894" s="132"/>
      <c r="L894" s="132"/>
      <c r="M894" s="132"/>
      <c r="N894" s="132"/>
      <c r="O894" s="132"/>
      <c r="P894" s="132"/>
      <c r="Q894" s="132"/>
      <c r="R894" s="132"/>
      <c r="S894" s="132"/>
      <c r="T894" s="132" t="s">
        <v>6661</v>
      </c>
      <c r="U894" s="132">
        <v>1961</v>
      </c>
      <c r="V894" s="132">
        <v>0.39</v>
      </c>
      <c r="W894" s="132" t="s">
        <v>5850</v>
      </c>
      <c r="X894" s="132"/>
      <c r="Y894" s="132"/>
      <c r="Z894" s="132"/>
      <c r="AA894" s="132"/>
    </row>
    <row r="895" spans="1:27" s="288" customFormat="1">
      <c r="A895" s="706"/>
      <c r="B895" s="132"/>
      <c r="C895" s="132"/>
      <c r="D895" s="132"/>
      <c r="E895" s="132"/>
      <c r="F895" s="132"/>
      <c r="G895" s="132"/>
      <c r="H895" s="132"/>
      <c r="I895" s="132"/>
      <c r="J895" s="152"/>
      <c r="K895" s="132"/>
      <c r="L895" s="132"/>
      <c r="M895" s="132"/>
      <c r="N895" s="132"/>
      <c r="O895" s="132"/>
      <c r="P895" s="132"/>
      <c r="Q895" s="132"/>
      <c r="R895" s="132"/>
      <c r="S895" s="132"/>
      <c r="T895" s="132"/>
      <c r="U895" s="132"/>
      <c r="V895" s="132"/>
      <c r="W895" s="132"/>
      <c r="X895" s="132" t="s">
        <v>6644</v>
      </c>
      <c r="Y895" s="132"/>
      <c r="Z895" s="132"/>
      <c r="AA895" s="132"/>
    </row>
    <row r="896" spans="1:27" s="288" customFormat="1">
      <c r="A896" s="706"/>
      <c r="B896" s="132"/>
      <c r="C896" s="132"/>
      <c r="D896" s="132"/>
      <c r="E896" s="132"/>
      <c r="F896" s="132"/>
      <c r="G896" s="132"/>
      <c r="H896" s="132"/>
      <c r="I896" s="132"/>
      <c r="J896" s="152"/>
      <c r="K896" s="132"/>
      <c r="L896" s="132"/>
      <c r="M896" s="132"/>
      <c r="N896" s="132"/>
      <c r="O896" s="132"/>
      <c r="P896" s="132"/>
      <c r="Q896" s="132"/>
      <c r="R896" s="132"/>
      <c r="S896" s="132"/>
      <c r="T896" s="132"/>
      <c r="U896" s="132"/>
      <c r="V896" s="132"/>
      <c r="W896" s="132"/>
      <c r="X896" s="132" t="s">
        <v>6662</v>
      </c>
      <c r="Y896" s="132"/>
      <c r="Z896" s="132">
        <v>0.1</v>
      </c>
      <c r="AA896" s="132" t="s">
        <v>6663</v>
      </c>
    </row>
    <row r="897" spans="1:27" s="288" customFormat="1">
      <c r="A897" s="706"/>
      <c r="B897" s="132"/>
      <c r="C897" s="132"/>
      <c r="D897" s="132"/>
      <c r="E897" s="132"/>
      <c r="F897" s="132"/>
      <c r="G897" s="132"/>
      <c r="H897" s="132"/>
      <c r="I897" s="132"/>
      <c r="J897" s="152"/>
      <c r="K897" s="132"/>
      <c r="L897" s="132"/>
      <c r="M897" s="132"/>
      <c r="N897" s="132"/>
      <c r="O897" s="132"/>
      <c r="P897" s="132"/>
      <c r="Q897" s="132"/>
      <c r="R897" s="132"/>
      <c r="S897" s="132"/>
      <c r="T897" s="132"/>
      <c r="U897" s="132"/>
      <c r="V897" s="132"/>
      <c r="W897" s="132"/>
      <c r="X897" s="132" t="s">
        <v>6664</v>
      </c>
      <c r="Y897" s="132"/>
      <c r="Z897" s="132">
        <v>0.08</v>
      </c>
      <c r="AA897" s="132" t="s">
        <v>5868</v>
      </c>
    </row>
    <row r="898" spans="1:27" s="288" customFormat="1">
      <c r="A898" s="706"/>
      <c r="B898" s="132"/>
      <c r="C898" s="132"/>
      <c r="D898" s="132"/>
      <c r="E898" s="132"/>
      <c r="F898" s="132"/>
      <c r="G898" s="132"/>
      <c r="H898" s="132"/>
      <c r="I898" s="132"/>
      <c r="J898" s="152"/>
      <c r="K898" s="132"/>
      <c r="L898" s="132"/>
      <c r="M898" s="132"/>
      <c r="N898" s="132"/>
      <c r="O898" s="132"/>
      <c r="P898" s="132"/>
      <c r="Q898" s="132"/>
      <c r="R898" s="132"/>
      <c r="S898" s="132"/>
      <c r="T898" s="132"/>
      <c r="U898" s="132"/>
      <c r="V898" s="132"/>
      <c r="W898" s="132"/>
      <c r="X898" s="132" t="s">
        <v>6665</v>
      </c>
      <c r="Y898" s="132"/>
      <c r="Z898" s="132">
        <v>0.2</v>
      </c>
      <c r="AA898" s="132" t="s">
        <v>6666</v>
      </c>
    </row>
    <row r="899" spans="1:27" s="288" customFormat="1">
      <c r="A899" s="706"/>
      <c r="B899" s="153"/>
      <c r="C899" s="132"/>
      <c r="D899" s="132"/>
      <c r="E899" s="132"/>
      <c r="F899" s="153"/>
      <c r="G899" s="153"/>
      <c r="H899" s="153"/>
      <c r="I899" s="153"/>
      <c r="J899" s="292"/>
      <c r="K899" s="132"/>
      <c r="L899" s="132"/>
      <c r="M899" s="305"/>
      <c r="N899" s="132"/>
      <c r="O899" s="132"/>
      <c r="P899" s="132"/>
      <c r="Q899" s="132"/>
      <c r="R899" s="132"/>
      <c r="S899" s="132"/>
      <c r="T899" s="132"/>
      <c r="U899" s="132"/>
      <c r="V899" s="132"/>
      <c r="W899" s="132"/>
      <c r="X899" s="132" t="s">
        <v>6667</v>
      </c>
      <c r="Y899" s="132"/>
      <c r="Z899" s="132">
        <v>0.04</v>
      </c>
      <c r="AA899" s="132" t="s">
        <v>6668</v>
      </c>
    </row>
    <row r="900" spans="1:27" s="288" customFormat="1">
      <c r="A900" s="707"/>
      <c r="B900" s="132"/>
      <c r="C900" s="132"/>
      <c r="D900" s="132"/>
      <c r="E900" s="132"/>
      <c r="F900" s="132"/>
      <c r="G900" s="132"/>
      <c r="H900" s="132"/>
      <c r="I900" s="132"/>
      <c r="J900" s="305"/>
      <c r="K900" s="132"/>
      <c r="L900" s="132"/>
      <c r="M900" s="305"/>
      <c r="N900" s="132"/>
      <c r="O900" s="132"/>
      <c r="P900" s="132"/>
      <c r="Q900" s="132"/>
      <c r="R900" s="132"/>
      <c r="S900" s="132"/>
      <c r="T900" s="132"/>
      <c r="U900" s="132"/>
      <c r="V900" s="132"/>
      <c r="W900" s="132"/>
      <c r="X900" s="132"/>
      <c r="Y900" s="132"/>
      <c r="Z900" s="132"/>
      <c r="AA900" s="132"/>
    </row>
    <row r="901" spans="1:27" s="288" customFormat="1">
      <c r="A901" s="708">
        <v>130</v>
      </c>
      <c r="B901" s="132" t="s">
        <v>6669</v>
      </c>
      <c r="C901" s="132" t="s">
        <v>312</v>
      </c>
      <c r="D901" s="132" t="s">
        <v>5491</v>
      </c>
      <c r="E901" s="132" t="s">
        <v>5833</v>
      </c>
      <c r="F901" s="132"/>
      <c r="G901" s="132"/>
      <c r="H901" s="132"/>
      <c r="I901" s="132"/>
      <c r="J901" s="305"/>
      <c r="K901" s="132"/>
      <c r="L901" s="132"/>
      <c r="M901" s="305"/>
      <c r="N901" s="132"/>
      <c r="O901" s="132"/>
      <c r="P901" s="132"/>
      <c r="Q901" s="132"/>
      <c r="R901" s="132"/>
      <c r="S901" s="132"/>
      <c r="T901" s="132" t="s">
        <v>6271</v>
      </c>
      <c r="U901" s="132"/>
      <c r="V901" s="132"/>
      <c r="W901" s="132"/>
      <c r="X901" s="132"/>
      <c r="Y901" s="132"/>
      <c r="Z901" s="132"/>
      <c r="AA901" s="132"/>
    </row>
    <row r="902" spans="1:27" s="288" customFormat="1">
      <c r="A902" s="706"/>
      <c r="B902" s="132"/>
      <c r="C902" s="132"/>
      <c r="D902" s="132"/>
      <c r="E902" s="132"/>
      <c r="F902" s="132"/>
      <c r="G902" s="132"/>
      <c r="H902" s="132"/>
      <c r="I902" s="132"/>
      <c r="J902" s="305"/>
      <c r="K902" s="132"/>
      <c r="L902" s="132"/>
      <c r="M902" s="305"/>
      <c r="N902" s="132"/>
      <c r="O902" s="132"/>
      <c r="P902" s="132"/>
      <c r="Q902" s="132"/>
      <c r="R902" s="132"/>
      <c r="S902" s="132"/>
      <c r="T902" s="132" t="s">
        <v>6670</v>
      </c>
      <c r="U902" s="132"/>
      <c r="V902" s="132">
        <v>0.3</v>
      </c>
      <c r="W902" s="132" t="s">
        <v>5765</v>
      </c>
      <c r="X902" s="132"/>
      <c r="Y902" s="132"/>
      <c r="Z902" s="132"/>
      <c r="AA902" s="132"/>
    </row>
    <row r="903" spans="1:27" s="288" customFormat="1">
      <c r="A903" s="706"/>
      <c r="B903" s="132"/>
      <c r="C903" s="132"/>
      <c r="D903" s="132"/>
      <c r="E903" s="132"/>
      <c r="F903" s="132"/>
      <c r="G903" s="132"/>
      <c r="H903" s="132"/>
      <c r="I903" s="132"/>
      <c r="J903" s="305"/>
      <c r="K903" s="132"/>
      <c r="L903" s="132"/>
      <c r="M903" s="305"/>
      <c r="N903" s="132"/>
      <c r="O903" s="132"/>
      <c r="P903" s="132"/>
      <c r="Q903" s="132"/>
      <c r="R903" s="132"/>
      <c r="S903" s="132"/>
      <c r="T903" s="132" t="s">
        <v>6671</v>
      </c>
      <c r="U903" s="132"/>
      <c r="V903" s="132">
        <v>0.26</v>
      </c>
      <c r="W903" s="132" t="s">
        <v>5765</v>
      </c>
      <c r="X903" s="132"/>
      <c r="Y903" s="132"/>
      <c r="Z903" s="132"/>
      <c r="AA903" s="132"/>
    </row>
    <row r="904" spans="1:27" s="288" customFormat="1">
      <c r="A904" s="706"/>
      <c r="B904" s="132"/>
      <c r="C904" s="132"/>
      <c r="D904" s="132"/>
      <c r="E904" s="132"/>
      <c r="F904" s="132"/>
      <c r="G904" s="132"/>
      <c r="H904" s="132"/>
      <c r="I904" s="132"/>
      <c r="J904" s="305"/>
      <c r="K904" s="132"/>
      <c r="L904" s="132"/>
      <c r="M904" s="305"/>
      <c r="N904" s="132"/>
      <c r="O904" s="132"/>
      <c r="P904" s="132"/>
      <c r="Q904" s="132"/>
      <c r="R904" s="132"/>
      <c r="S904" s="132"/>
      <c r="T904" s="132"/>
      <c r="U904" s="132"/>
      <c r="V904" s="132"/>
      <c r="W904" s="132"/>
      <c r="X904" s="132" t="s">
        <v>6655</v>
      </c>
      <c r="Y904" s="132"/>
      <c r="Z904" s="132"/>
      <c r="AA904" s="132"/>
    </row>
    <row r="905" spans="1:27" s="288" customFormat="1">
      <c r="A905" s="706"/>
      <c r="B905" s="132"/>
      <c r="C905" s="132"/>
      <c r="D905" s="132"/>
      <c r="E905" s="132"/>
      <c r="F905" s="132"/>
      <c r="G905" s="132"/>
      <c r="H905" s="132"/>
      <c r="I905" s="132"/>
      <c r="J905" s="305"/>
      <c r="K905" s="132"/>
      <c r="L905" s="132"/>
      <c r="M905" s="305"/>
      <c r="N905" s="132"/>
      <c r="O905" s="132"/>
      <c r="P905" s="132"/>
      <c r="Q905" s="132"/>
      <c r="R905" s="132"/>
      <c r="S905" s="132"/>
      <c r="T905" s="132"/>
      <c r="U905" s="132"/>
      <c r="V905" s="132"/>
      <c r="W905" s="132"/>
      <c r="X905" s="132" t="s">
        <v>6672</v>
      </c>
      <c r="Y905" s="132"/>
      <c r="Z905" s="132">
        <v>0.06</v>
      </c>
      <c r="AA905" s="132" t="s">
        <v>6673</v>
      </c>
    </row>
    <row r="906" spans="1:27" s="288" customFormat="1">
      <c r="A906" s="706"/>
      <c r="B906" s="132"/>
      <c r="C906" s="132"/>
      <c r="D906" s="132"/>
      <c r="E906" s="132"/>
      <c r="F906" s="132"/>
      <c r="G906" s="132"/>
      <c r="H906" s="132"/>
      <c r="I906" s="132"/>
      <c r="J906" s="305"/>
      <c r="K906" s="132"/>
      <c r="L906" s="132"/>
      <c r="M906" s="305"/>
      <c r="N906" s="132"/>
      <c r="O906" s="132"/>
      <c r="P906" s="132"/>
      <c r="Q906" s="132"/>
      <c r="R906" s="132"/>
      <c r="S906" s="132"/>
      <c r="T906" s="132"/>
      <c r="U906" s="132"/>
      <c r="V906" s="132"/>
      <c r="W906" s="132"/>
      <c r="X906" s="132" t="s">
        <v>6674</v>
      </c>
      <c r="Y906" s="132"/>
      <c r="Z906" s="132"/>
      <c r="AA906" s="132" t="s">
        <v>6070</v>
      </c>
    </row>
    <row r="907" spans="1:27" s="288" customFormat="1">
      <c r="A907" s="706"/>
      <c r="B907" s="132"/>
      <c r="C907" s="132"/>
      <c r="D907" s="132"/>
      <c r="E907" s="132"/>
      <c r="F907" s="132"/>
      <c r="G907" s="132"/>
      <c r="H907" s="132"/>
      <c r="I907" s="132"/>
      <c r="J907" s="305"/>
      <c r="K907" s="132"/>
      <c r="L907" s="132"/>
      <c r="M907" s="305"/>
      <c r="N907" s="132"/>
      <c r="O907" s="132"/>
      <c r="P907" s="132"/>
      <c r="Q907" s="132"/>
      <c r="R907" s="132"/>
      <c r="S907" s="132"/>
      <c r="T907" s="132"/>
      <c r="U907" s="132"/>
      <c r="V907" s="132"/>
      <c r="W907" s="132"/>
      <c r="X907" s="132" t="s">
        <v>6675</v>
      </c>
      <c r="Y907" s="132"/>
      <c r="Z907" s="132">
        <v>0.03</v>
      </c>
      <c r="AA907" s="132" t="s">
        <v>6676</v>
      </c>
    </row>
    <row r="908" spans="1:27" s="288" customFormat="1">
      <c r="A908" s="706"/>
      <c r="B908" s="132"/>
      <c r="C908" s="132"/>
      <c r="D908" s="132"/>
      <c r="E908" s="132"/>
      <c r="F908" s="132"/>
      <c r="G908" s="132"/>
      <c r="H908" s="132"/>
      <c r="I908" s="132"/>
      <c r="J908" s="305"/>
      <c r="K908" s="132"/>
      <c r="L908" s="132"/>
      <c r="M908" s="305"/>
      <c r="N908" s="132"/>
      <c r="O908" s="132"/>
      <c r="P908" s="132"/>
      <c r="Q908" s="132"/>
      <c r="R908" s="132"/>
      <c r="S908" s="132"/>
      <c r="T908" s="132"/>
      <c r="U908" s="132"/>
      <c r="V908" s="132"/>
      <c r="W908" s="132"/>
      <c r="X908" s="132" t="s">
        <v>6677</v>
      </c>
      <c r="Y908" s="132"/>
      <c r="Z908" s="132">
        <v>0.1</v>
      </c>
      <c r="AA908" s="132" t="s">
        <v>6678</v>
      </c>
    </row>
    <row r="909" spans="1:27" s="288" customFormat="1">
      <c r="A909" s="707"/>
      <c r="B909" s="132"/>
      <c r="C909" s="132"/>
      <c r="D909" s="132"/>
      <c r="E909" s="132"/>
      <c r="F909" s="132"/>
      <c r="G909" s="132"/>
      <c r="H909" s="132"/>
      <c r="I909" s="132"/>
      <c r="J909" s="305"/>
      <c r="K909" s="132"/>
      <c r="L909" s="132"/>
      <c r="M909" s="305"/>
      <c r="N909" s="132"/>
      <c r="O909" s="132"/>
      <c r="P909" s="132"/>
      <c r="Q909" s="132"/>
      <c r="R909" s="132"/>
      <c r="S909" s="132"/>
      <c r="T909" s="132"/>
      <c r="U909" s="132"/>
      <c r="V909" s="132"/>
      <c r="W909" s="132"/>
      <c r="X909" s="132" t="s">
        <v>6679</v>
      </c>
      <c r="Y909" s="132"/>
      <c r="Z909" s="132">
        <v>0.1</v>
      </c>
      <c r="AA909" s="132" t="s">
        <v>6248</v>
      </c>
    </row>
    <row r="910" spans="1:27" s="288" customFormat="1">
      <c r="A910" s="293"/>
      <c r="B910" s="132"/>
      <c r="C910" s="132"/>
      <c r="D910" s="132"/>
      <c r="E910" s="132"/>
      <c r="F910" s="132"/>
      <c r="G910" s="132"/>
      <c r="H910" s="132"/>
      <c r="I910" s="132"/>
      <c r="J910" s="306"/>
      <c r="K910" s="132"/>
      <c r="L910" s="132"/>
      <c r="M910" s="305"/>
      <c r="N910" s="132"/>
      <c r="O910" s="132"/>
      <c r="P910" s="132"/>
      <c r="Q910" s="132"/>
      <c r="R910" s="132"/>
      <c r="S910" s="132"/>
      <c r="T910" s="132"/>
      <c r="U910" s="132"/>
      <c r="V910" s="132"/>
      <c r="W910" s="132"/>
      <c r="X910" s="132"/>
      <c r="Y910" s="132"/>
      <c r="Z910" s="132"/>
      <c r="AA910" s="132"/>
    </row>
    <row r="911" spans="1:27" s="288" customFormat="1">
      <c r="A911" s="708">
        <v>131</v>
      </c>
      <c r="B911" s="132" t="s">
        <v>6680</v>
      </c>
      <c r="C911" s="132" t="s">
        <v>907</v>
      </c>
      <c r="D911" s="132" t="s">
        <v>5491</v>
      </c>
      <c r="E911" s="132" t="s">
        <v>5754</v>
      </c>
      <c r="F911" s="132"/>
      <c r="G911" s="132"/>
      <c r="H911" s="132"/>
      <c r="I911" s="132"/>
      <c r="J911" s="152"/>
      <c r="K911" s="132"/>
      <c r="L911" s="132"/>
      <c r="M911" s="132"/>
      <c r="N911" s="132"/>
      <c r="O911" s="132"/>
      <c r="P911" s="132"/>
      <c r="Q911" s="132"/>
      <c r="R911" s="132"/>
      <c r="S911" s="132"/>
      <c r="T911" s="132"/>
      <c r="U911" s="132"/>
      <c r="V911" s="132"/>
      <c r="W911" s="132"/>
      <c r="X911" s="132"/>
      <c r="Y911" s="132"/>
      <c r="Z911" s="132"/>
      <c r="AA911" s="132"/>
    </row>
    <row r="912" spans="1:27" s="288" customFormat="1">
      <c r="A912" s="706"/>
      <c r="B912" s="132"/>
      <c r="C912" s="132"/>
      <c r="D912" s="132"/>
      <c r="E912" s="132"/>
      <c r="F912" s="132"/>
      <c r="G912" s="132"/>
      <c r="H912" s="132"/>
      <c r="I912" s="132"/>
      <c r="J912" s="152"/>
      <c r="K912" s="132"/>
      <c r="L912" s="132"/>
      <c r="M912" s="132"/>
      <c r="N912" s="132"/>
      <c r="O912" s="132"/>
      <c r="P912" s="132"/>
      <c r="Q912" s="132"/>
      <c r="R912" s="132"/>
      <c r="S912" s="132"/>
      <c r="T912" s="132" t="s">
        <v>6681</v>
      </c>
      <c r="U912" s="132"/>
      <c r="V912" s="132"/>
      <c r="W912" s="132" t="s">
        <v>4749</v>
      </c>
      <c r="X912" s="132"/>
      <c r="Y912" s="132"/>
      <c r="Z912" s="132"/>
      <c r="AA912" s="132"/>
    </row>
    <row r="913" spans="1:27" s="288" customFormat="1">
      <c r="A913" s="706"/>
      <c r="B913" s="132"/>
      <c r="C913" s="132"/>
      <c r="D913" s="132"/>
      <c r="E913" s="132"/>
      <c r="F913" s="132"/>
      <c r="G913" s="132"/>
      <c r="H913" s="132"/>
      <c r="I913" s="132"/>
      <c r="J913" s="152"/>
      <c r="K913" s="132"/>
      <c r="L913" s="132"/>
      <c r="M913" s="132"/>
      <c r="N913" s="132"/>
      <c r="O913" s="132"/>
      <c r="P913" s="132"/>
      <c r="Q913" s="132"/>
      <c r="R913" s="132"/>
      <c r="S913" s="132"/>
      <c r="T913" s="132"/>
      <c r="U913" s="132"/>
      <c r="V913" s="132"/>
      <c r="W913" s="132"/>
      <c r="X913" s="132"/>
      <c r="Y913" s="132"/>
      <c r="Z913" s="132"/>
      <c r="AA913" s="132"/>
    </row>
    <row r="914" spans="1:27" s="288" customFormat="1">
      <c r="A914" s="706"/>
      <c r="B914" s="132"/>
      <c r="C914" s="132"/>
      <c r="D914" s="132"/>
      <c r="E914" s="132"/>
      <c r="F914" s="132"/>
      <c r="G914" s="132"/>
      <c r="H914" s="132"/>
      <c r="I914" s="132"/>
      <c r="J914" s="152"/>
      <c r="K914" s="132"/>
      <c r="L914" s="132"/>
      <c r="M914" s="132"/>
      <c r="N914" s="132"/>
      <c r="O914" s="132"/>
      <c r="P914" s="132"/>
      <c r="Q914" s="132"/>
      <c r="R914" s="132"/>
      <c r="S914" s="132"/>
      <c r="T914" s="132"/>
      <c r="U914" s="132"/>
      <c r="V914" s="132"/>
      <c r="W914" s="132"/>
      <c r="X914" s="132"/>
      <c r="Y914" s="132"/>
      <c r="Z914" s="132"/>
      <c r="AA914" s="132"/>
    </row>
    <row r="915" spans="1:27" s="288" customFormat="1">
      <c r="A915" s="708">
        <v>132</v>
      </c>
      <c r="B915" s="132" t="s">
        <v>6682</v>
      </c>
      <c r="C915" s="132" t="s">
        <v>336</v>
      </c>
      <c r="D915" s="132" t="s">
        <v>5491</v>
      </c>
      <c r="E915" s="132" t="s">
        <v>6171</v>
      </c>
      <c r="F915" s="132"/>
      <c r="G915" s="132"/>
      <c r="H915" s="132"/>
      <c r="I915" s="132"/>
      <c r="J915" s="152"/>
      <c r="K915" s="132"/>
      <c r="L915" s="132"/>
      <c r="M915" s="132"/>
      <c r="N915" s="132"/>
      <c r="O915" s="132"/>
      <c r="P915" s="132"/>
      <c r="Q915" s="132"/>
      <c r="R915" s="132"/>
      <c r="S915" s="132"/>
      <c r="T915" s="132"/>
      <c r="U915" s="132"/>
      <c r="V915" s="132"/>
      <c r="W915" s="132"/>
      <c r="X915" s="132"/>
      <c r="Y915" s="132"/>
      <c r="Z915" s="132"/>
      <c r="AA915" s="132"/>
    </row>
    <row r="916" spans="1:27" s="288" customFormat="1">
      <c r="A916" s="706"/>
      <c r="B916" s="132"/>
      <c r="C916" s="132"/>
      <c r="D916" s="132"/>
      <c r="E916" s="132"/>
      <c r="F916" s="132"/>
      <c r="G916" s="132"/>
      <c r="H916" s="132"/>
      <c r="I916" s="132"/>
      <c r="J916" s="152"/>
      <c r="K916" s="132"/>
      <c r="L916" s="132"/>
      <c r="M916" s="132"/>
      <c r="N916" s="132"/>
      <c r="O916" s="132"/>
      <c r="P916" s="132"/>
      <c r="Q916" s="132"/>
      <c r="R916" s="132"/>
      <c r="S916" s="132"/>
      <c r="T916" s="132" t="s">
        <v>6683</v>
      </c>
      <c r="U916" s="132">
        <v>1960</v>
      </c>
      <c r="V916" s="132">
        <v>0.48</v>
      </c>
      <c r="W916" s="132" t="s">
        <v>5765</v>
      </c>
      <c r="X916" s="132"/>
      <c r="Y916" s="132"/>
      <c r="Z916" s="132"/>
      <c r="AA916" s="132"/>
    </row>
    <row r="917" spans="1:27" s="288" customFormat="1">
      <c r="A917" s="706"/>
      <c r="B917" s="132"/>
      <c r="C917" s="132"/>
      <c r="D917" s="132"/>
      <c r="E917" s="132"/>
      <c r="F917" s="132"/>
      <c r="G917" s="132"/>
      <c r="H917" s="132"/>
      <c r="I917" s="132"/>
      <c r="J917" s="152"/>
      <c r="K917" s="132"/>
      <c r="L917" s="132"/>
      <c r="M917" s="132"/>
      <c r="N917" s="132"/>
      <c r="O917" s="132"/>
      <c r="P917" s="132"/>
      <c r="Q917" s="132"/>
      <c r="R917" s="132"/>
      <c r="S917" s="132"/>
      <c r="T917" s="132"/>
      <c r="U917" s="132"/>
      <c r="V917" s="132"/>
      <c r="W917" s="132"/>
      <c r="X917" s="132"/>
      <c r="Y917" s="132"/>
      <c r="Z917" s="132"/>
      <c r="AA917" s="132"/>
    </row>
    <row r="918" spans="1:27" s="288" customFormat="1">
      <c r="A918" s="706"/>
      <c r="B918" s="132"/>
      <c r="C918" s="132"/>
      <c r="D918" s="132"/>
      <c r="E918" s="132"/>
      <c r="F918" s="132"/>
      <c r="G918" s="132"/>
      <c r="H918" s="132"/>
      <c r="I918" s="132"/>
      <c r="J918" s="152"/>
      <c r="K918" s="132"/>
      <c r="L918" s="132"/>
      <c r="M918" s="132"/>
      <c r="N918" s="132"/>
      <c r="O918" s="132"/>
      <c r="P918" s="132"/>
      <c r="Q918" s="132"/>
      <c r="R918" s="132"/>
      <c r="S918" s="132"/>
      <c r="T918" s="132"/>
      <c r="U918" s="132"/>
      <c r="V918" s="132"/>
      <c r="W918" s="132"/>
      <c r="X918" s="132"/>
      <c r="Y918" s="132"/>
      <c r="Z918" s="132"/>
      <c r="AA918" s="132"/>
    </row>
    <row r="919" spans="1:27" s="288" customFormat="1">
      <c r="A919" s="708">
        <v>133</v>
      </c>
      <c r="B919" s="132" t="s">
        <v>6684</v>
      </c>
      <c r="C919" s="132" t="s">
        <v>6685</v>
      </c>
      <c r="D919" s="132"/>
      <c r="E919" s="132"/>
      <c r="F919" s="132"/>
      <c r="G919" s="132"/>
      <c r="H919" s="132"/>
      <c r="I919" s="132"/>
      <c r="J919" s="152"/>
      <c r="K919" s="132"/>
      <c r="L919" s="132"/>
      <c r="M919" s="132"/>
      <c r="N919" s="132"/>
      <c r="O919" s="132"/>
      <c r="P919" s="132"/>
      <c r="Q919" s="132"/>
      <c r="R919" s="132"/>
      <c r="S919" s="132"/>
      <c r="T919" s="132"/>
      <c r="U919" s="132"/>
      <c r="V919" s="132"/>
      <c r="W919" s="132"/>
      <c r="X919" s="132"/>
      <c r="Y919" s="132"/>
      <c r="Z919" s="132"/>
      <c r="AA919" s="132"/>
    </row>
    <row r="920" spans="1:27" s="288" customFormat="1">
      <c r="A920" s="706"/>
      <c r="B920" s="132"/>
      <c r="C920" s="132"/>
      <c r="D920" s="132"/>
      <c r="E920" s="132"/>
      <c r="F920" s="132"/>
      <c r="G920" s="132"/>
      <c r="H920" s="132"/>
      <c r="I920" s="132"/>
      <c r="J920" s="152"/>
      <c r="K920" s="132"/>
      <c r="L920" s="132"/>
      <c r="M920" s="132"/>
      <c r="N920" s="132"/>
      <c r="O920" s="132"/>
      <c r="P920" s="132"/>
      <c r="Q920" s="132"/>
      <c r="R920" s="132"/>
      <c r="S920" s="132"/>
      <c r="T920" s="132" t="s">
        <v>6686</v>
      </c>
      <c r="U920" s="132">
        <v>1994</v>
      </c>
      <c r="V920" s="132">
        <v>0.48</v>
      </c>
      <c r="W920" s="132" t="s">
        <v>5765</v>
      </c>
      <c r="X920" s="132"/>
      <c r="Y920" s="132"/>
      <c r="Z920" s="132"/>
      <c r="AA920" s="132"/>
    </row>
    <row r="921" spans="1:27" s="288" customFormat="1">
      <c r="A921" s="706"/>
      <c r="B921" s="132"/>
      <c r="C921" s="132"/>
      <c r="D921" s="132"/>
      <c r="E921" s="132"/>
      <c r="F921" s="132"/>
      <c r="G921" s="132"/>
      <c r="H921" s="132"/>
      <c r="I921" s="132"/>
      <c r="J921" s="152"/>
      <c r="K921" s="132"/>
      <c r="L921" s="132"/>
      <c r="M921" s="132"/>
      <c r="N921" s="132"/>
      <c r="O921" s="132"/>
      <c r="P921" s="132"/>
      <c r="Q921" s="132"/>
      <c r="R921" s="132"/>
      <c r="S921" s="132"/>
      <c r="T921" s="132" t="s">
        <v>6687</v>
      </c>
      <c r="U921" s="132">
        <v>1994</v>
      </c>
      <c r="V921" s="132">
        <v>0.435</v>
      </c>
      <c r="W921" s="132" t="s">
        <v>5765</v>
      </c>
      <c r="X921" s="132"/>
      <c r="Y921" s="132"/>
      <c r="Z921" s="132"/>
      <c r="AA921" s="132"/>
    </row>
    <row r="922" spans="1:27" s="288" customFormat="1">
      <c r="A922" s="706"/>
      <c r="B922" s="132"/>
      <c r="C922" s="132"/>
      <c r="D922" s="132"/>
      <c r="E922" s="132"/>
      <c r="F922" s="132"/>
      <c r="G922" s="132"/>
      <c r="H922" s="132"/>
      <c r="I922" s="132"/>
      <c r="J922" s="152"/>
      <c r="K922" s="132"/>
      <c r="L922" s="132"/>
      <c r="M922" s="132"/>
      <c r="N922" s="132"/>
      <c r="O922" s="132"/>
      <c r="P922" s="132"/>
      <c r="Q922" s="132"/>
      <c r="R922" s="132"/>
      <c r="S922" s="132"/>
      <c r="T922" s="132"/>
      <c r="U922" s="132"/>
      <c r="V922" s="132"/>
      <c r="W922" s="132"/>
      <c r="X922" s="132"/>
      <c r="Y922" s="132"/>
      <c r="Z922" s="132"/>
      <c r="AA922" s="132"/>
    </row>
    <row r="923" spans="1:27" s="288" customFormat="1">
      <c r="A923" s="706"/>
      <c r="B923" s="132"/>
      <c r="C923" s="132"/>
      <c r="D923" s="132"/>
      <c r="E923" s="132"/>
      <c r="F923" s="132"/>
      <c r="G923" s="132"/>
      <c r="H923" s="132"/>
      <c r="I923" s="132"/>
      <c r="J923" s="152"/>
      <c r="K923" s="132"/>
      <c r="L923" s="132"/>
      <c r="M923" s="132"/>
      <c r="N923" s="132"/>
      <c r="O923" s="132"/>
      <c r="P923" s="132"/>
      <c r="Q923" s="132"/>
      <c r="R923" s="132"/>
      <c r="S923" s="132"/>
      <c r="T923" s="132"/>
      <c r="U923" s="132"/>
      <c r="V923" s="132"/>
      <c r="W923" s="132"/>
      <c r="X923" s="132"/>
      <c r="Y923" s="132"/>
      <c r="Z923" s="132"/>
      <c r="AA923" s="132"/>
    </row>
    <row r="924" spans="1:27" s="288" customFormat="1">
      <c r="A924" s="708">
        <v>134</v>
      </c>
      <c r="B924" s="132" t="s">
        <v>6688</v>
      </c>
      <c r="C924" s="132" t="s">
        <v>146</v>
      </c>
      <c r="D924" s="132" t="s">
        <v>5491</v>
      </c>
      <c r="E924" s="132" t="s">
        <v>6689</v>
      </c>
      <c r="F924" s="132"/>
      <c r="G924" s="132"/>
      <c r="H924" s="132"/>
      <c r="I924" s="132"/>
      <c r="J924" s="152"/>
      <c r="K924" s="132"/>
      <c r="L924" s="132"/>
      <c r="M924" s="132"/>
      <c r="N924" s="132"/>
      <c r="O924" s="132"/>
      <c r="P924" s="132"/>
      <c r="Q924" s="132"/>
      <c r="R924" s="132"/>
      <c r="S924" s="132"/>
      <c r="T924" s="132" t="s">
        <v>6690</v>
      </c>
      <c r="U924" s="132"/>
      <c r="V924" s="132">
        <v>1.2</v>
      </c>
      <c r="W924" s="132" t="s">
        <v>6691</v>
      </c>
      <c r="X924" s="132"/>
      <c r="Y924" s="132"/>
      <c r="Z924" s="132"/>
      <c r="AA924" s="132"/>
    </row>
    <row r="925" spans="1:27" s="288" customFormat="1">
      <c r="A925" s="706"/>
      <c r="B925" s="132"/>
      <c r="C925" s="132"/>
      <c r="D925" s="132"/>
      <c r="E925" s="132"/>
      <c r="F925" s="132"/>
      <c r="G925" s="132"/>
      <c r="H925" s="132"/>
      <c r="I925" s="132"/>
      <c r="J925" s="152"/>
      <c r="K925" s="132"/>
      <c r="L925" s="132"/>
      <c r="M925" s="132"/>
      <c r="N925" s="132"/>
      <c r="O925" s="132"/>
      <c r="P925" s="132"/>
      <c r="Q925" s="132"/>
      <c r="R925" s="132"/>
      <c r="S925" s="132"/>
      <c r="T925" s="132" t="s">
        <v>6692</v>
      </c>
      <c r="U925" s="132"/>
      <c r="V925" s="132">
        <v>1.2</v>
      </c>
      <c r="W925" s="132" t="s">
        <v>6693</v>
      </c>
      <c r="X925" s="132"/>
      <c r="Y925" s="132"/>
      <c r="Z925" s="132"/>
      <c r="AA925" s="132"/>
    </row>
    <row r="926" spans="1:27" s="288" customFormat="1">
      <c r="A926" s="706"/>
      <c r="B926" s="132"/>
      <c r="C926" s="132"/>
      <c r="D926" s="132"/>
      <c r="E926" s="132"/>
      <c r="F926" s="132"/>
      <c r="G926" s="132"/>
      <c r="H926" s="132"/>
      <c r="I926" s="132"/>
      <c r="J926" s="152"/>
      <c r="K926" s="132"/>
      <c r="L926" s="132"/>
      <c r="M926" s="132"/>
      <c r="N926" s="132"/>
      <c r="O926" s="132"/>
      <c r="P926" s="132"/>
      <c r="Q926" s="132"/>
      <c r="R926" s="132"/>
      <c r="S926" s="132"/>
      <c r="T926" s="132"/>
      <c r="U926" s="132"/>
      <c r="V926" s="132"/>
      <c r="W926" s="132"/>
      <c r="X926" s="132"/>
      <c r="Y926" s="132"/>
      <c r="Z926" s="132"/>
      <c r="AA926" s="132"/>
    </row>
    <row r="927" spans="1:27" s="288" customFormat="1">
      <c r="A927" s="706"/>
      <c r="B927" s="132"/>
      <c r="C927" s="132"/>
      <c r="D927" s="132"/>
      <c r="E927" s="132"/>
      <c r="F927" s="132"/>
      <c r="G927" s="132"/>
      <c r="H927" s="132"/>
      <c r="I927" s="132"/>
      <c r="J927" s="152"/>
      <c r="K927" s="132"/>
      <c r="L927" s="132"/>
      <c r="M927" s="132"/>
      <c r="N927" s="132"/>
      <c r="O927" s="132"/>
      <c r="P927" s="132"/>
      <c r="Q927" s="132"/>
      <c r="R927" s="132"/>
      <c r="S927" s="132"/>
      <c r="T927" s="132"/>
      <c r="U927" s="132"/>
      <c r="V927" s="132"/>
      <c r="W927" s="132"/>
      <c r="X927" s="132"/>
      <c r="Y927" s="132"/>
      <c r="Z927" s="132"/>
      <c r="AA927" s="132"/>
    </row>
    <row r="928" spans="1:27" s="288" customFormat="1">
      <c r="A928" s="708">
        <v>135</v>
      </c>
      <c r="B928" s="132" t="s">
        <v>6694</v>
      </c>
      <c r="C928" s="132" t="s">
        <v>978</v>
      </c>
      <c r="D928" s="132" t="s">
        <v>5491</v>
      </c>
      <c r="E928" s="132" t="s">
        <v>5833</v>
      </c>
      <c r="F928" s="132"/>
      <c r="G928" s="132" t="s">
        <v>6695</v>
      </c>
      <c r="H928" s="132"/>
      <c r="I928" s="132"/>
      <c r="J928" s="152"/>
      <c r="K928" s="132"/>
      <c r="L928" s="132"/>
      <c r="M928" s="132"/>
      <c r="N928" s="132"/>
      <c r="O928" s="132"/>
      <c r="P928" s="132"/>
      <c r="Q928" s="132"/>
      <c r="R928" s="132"/>
      <c r="S928" s="132"/>
      <c r="T928" s="132" t="s">
        <v>6139</v>
      </c>
      <c r="U928" s="132">
        <v>1989</v>
      </c>
      <c r="V928" s="132">
        <v>0.05</v>
      </c>
      <c r="W928" s="132" t="s">
        <v>5765</v>
      </c>
      <c r="X928" s="132"/>
      <c r="Y928" s="132"/>
      <c r="Z928" s="132"/>
      <c r="AA928" s="132"/>
    </row>
    <row r="929" spans="1:27" s="288" customFormat="1">
      <c r="A929" s="706"/>
      <c r="B929" s="132"/>
      <c r="C929" s="132"/>
      <c r="D929" s="132"/>
      <c r="E929" s="132"/>
      <c r="F929" s="132"/>
      <c r="G929" s="132"/>
      <c r="H929" s="132"/>
      <c r="I929" s="132"/>
      <c r="J929" s="152"/>
      <c r="K929" s="132"/>
      <c r="L929" s="132"/>
      <c r="M929" s="132"/>
      <c r="N929" s="132"/>
      <c r="O929" s="132"/>
      <c r="P929" s="132"/>
      <c r="Q929" s="132"/>
      <c r="R929" s="132"/>
      <c r="S929" s="132"/>
      <c r="T929" s="132"/>
      <c r="U929" s="132"/>
      <c r="V929" s="132"/>
      <c r="W929" s="132"/>
      <c r="X929" s="132"/>
      <c r="Y929" s="132"/>
      <c r="Z929" s="132"/>
      <c r="AA929" s="132"/>
    </row>
    <row r="930" spans="1:27" s="288" customFormat="1" hidden="1">
      <c r="A930" s="706"/>
      <c r="B930" s="153"/>
      <c r="C930" s="132"/>
      <c r="D930" s="132"/>
      <c r="E930" s="132"/>
      <c r="F930" s="153"/>
      <c r="G930" s="153"/>
      <c r="H930" s="153"/>
      <c r="I930" s="153"/>
      <c r="J930" s="292"/>
      <c r="K930" s="132"/>
      <c r="L930" s="132"/>
      <c r="M930" s="305"/>
      <c r="N930" s="132"/>
      <c r="O930" s="132"/>
      <c r="P930" s="132"/>
      <c r="Q930" s="132"/>
      <c r="R930" s="132"/>
      <c r="S930" s="132"/>
      <c r="T930" s="132"/>
      <c r="U930" s="132"/>
      <c r="V930" s="132"/>
      <c r="W930" s="132"/>
      <c r="X930" s="132"/>
      <c r="Y930" s="132"/>
      <c r="Z930" s="132"/>
      <c r="AA930" s="132"/>
    </row>
    <row r="931" spans="1:27" s="288" customFormat="1" hidden="1">
      <c r="A931" s="707"/>
      <c r="B931" s="132"/>
      <c r="C931" s="132"/>
      <c r="D931" s="132"/>
      <c r="E931" s="132"/>
      <c r="F931" s="132"/>
      <c r="G931" s="132"/>
      <c r="H931" s="132"/>
      <c r="I931" s="132"/>
      <c r="J931" s="305"/>
      <c r="K931" s="132"/>
      <c r="L931" s="132"/>
      <c r="M931" s="305"/>
      <c r="N931" s="132"/>
      <c r="O931" s="132"/>
      <c r="P931" s="132"/>
      <c r="Q931" s="132"/>
      <c r="R931" s="132"/>
      <c r="S931" s="132"/>
      <c r="T931" s="132"/>
      <c r="U931" s="132"/>
      <c r="V931" s="132"/>
      <c r="W931" s="132"/>
      <c r="X931" s="132"/>
      <c r="Y931" s="132"/>
      <c r="Z931" s="132"/>
      <c r="AA931" s="132"/>
    </row>
    <row r="932" spans="1:27" s="288" customFormat="1">
      <c r="A932" s="708">
        <v>136</v>
      </c>
      <c r="B932" s="132" t="s">
        <v>6696</v>
      </c>
      <c r="C932" s="132" t="s">
        <v>229</v>
      </c>
      <c r="D932" s="132" t="s">
        <v>5491</v>
      </c>
      <c r="E932" s="132" t="s">
        <v>6697</v>
      </c>
      <c r="F932" s="132"/>
      <c r="G932" s="132"/>
      <c r="H932" s="132"/>
      <c r="I932" s="132"/>
      <c r="J932" s="152"/>
      <c r="K932" s="132"/>
      <c r="L932" s="132"/>
      <c r="M932" s="132"/>
      <c r="N932" s="132"/>
      <c r="O932" s="132"/>
      <c r="P932" s="132"/>
      <c r="Q932" s="132"/>
      <c r="R932" s="132"/>
      <c r="S932" s="132"/>
      <c r="T932" s="132" t="s">
        <v>6698</v>
      </c>
      <c r="U932" s="132"/>
      <c r="V932" s="132"/>
      <c r="W932" s="132"/>
      <c r="X932" s="132"/>
      <c r="Y932" s="132"/>
      <c r="Z932" s="132"/>
      <c r="AA932" s="132"/>
    </row>
    <row r="933" spans="1:27" s="288" customFormat="1">
      <c r="A933" s="706"/>
      <c r="B933" s="132"/>
      <c r="C933" s="132" t="s">
        <v>6699</v>
      </c>
      <c r="D933" s="132"/>
      <c r="E933" s="132" t="s">
        <v>5778</v>
      </c>
      <c r="F933" s="132"/>
      <c r="G933" s="132"/>
      <c r="H933" s="132"/>
      <c r="I933" s="132"/>
      <c r="J933" s="152"/>
      <c r="K933" s="132"/>
      <c r="L933" s="132"/>
      <c r="M933" s="132"/>
      <c r="N933" s="132"/>
      <c r="O933" s="132"/>
      <c r="P933" s="132"/>
      <c r="Q933" s="132"/>
      <c r="R933" s="132"/>
      <c r="S933" s="132"/>
      <c r="T933" s="132" t="s">
        <v>6700</v>
      </c>
      <c r="U933" s="132"/>
      <c r="V933" s="132"/>
      <c r="W933" s="132"/>
      <c r="X933" s="132"/>
      <c r="Y933" s="132"/>
      <c r="Z933" s="132"/>
      <c r="AA933" s="132"/>
    </row>
    <row r="934" spans="1:27" s="288" customFormat="1">
      <c r="A934" s="706"/>
      <c r="B934" s="132"/>
      <c r="C934" s="132"/>
      <c r="D934" s="132"/>
      <c r="E934" s="132" t="s">
        <v>6109</v>
      </c>
      <c r="F934" s="132"/>
      <c r="G934" s="132"/>
      <c r="H934" s="132"/>
      <c r="I934" s="132"/>
      <c r="J934" s="152"/>
      <c r="K934" s="132"/>
      <c r="L934" s="132"/>
      <c r="M934" s="132"/>
      <c r="N934" s="132"/>
      <c r="O934" s="132"/>
      <c r="P934" s="132"/>
      <c r="Q934" s="132"/>
      <c r="R934" s="132"/>
      <c r="S934" s="132"/>
      <c r="T934" s="132"/>
      <c r="U934" s="132"/>
      <c r="V934" s="132"/>
      <c r="W934" s="132"/>
      <c r="X934" s="132"/>
      <c r="Y934" s="132"/>
      <c r="Z934" s="132"/>
      <c r="AA934" s="132"/>
    </row>
    <row r="935" spans="1:27" s="288" customFormat="1">
      <c r="A935" s="706"/>
      <c r="B935" s="132"/>
      <c r="C935" s="132"/>
      <c r="D935" s="132"/>
      <c r="E935" s="132"/>
      <c r="F935" s="132"/>
      <c r="G935" s="132"/>
      <c r="H935" s="132"/>
      <c r="I935" s="132"/>
      <c r="J935" s="152"/>
      <c r="K935" s="132"/>
      <c r="L935" s="132"/>
      <c r="M935" s="132"/>
      <c r="N935" s="132"/>
      <c r="O935" s="132"/>
      <c r="P935" s="132"/>
      <c r="Q935" s="132"/>
      <c r="R935" s="132"/>
      <c r="S935" s="132"/>
      <c r="T935" s="132"/>
      <c r="U935" s="132"/>
      <c r="V935" s="132"/>
      <c r="W935" s="132"/>
      <c r="X935" s="132"/>
      <c r="Y935" s="132"/>
      <c r="Z935" s="132"/>
      <c r="AA935" s="132"/>
    </row>
    <row r="936" spans="1:27" s="288" customFormat="1">
      <c r="A936" s="708">
        <v>137</v>
      </c>
      <c r="B936" s="132" t="s">
        <v>6701</v>
      </c>
      <c r="C936" s="132" t="s">
        <v>172</v>
      </c>
      <c r="D936" s="132" t="s">
        <v>396</v>
      </c>
      <c r="E936" s="132" t="s">
        <v>6109</v>
      </c>
      <c r="F936" s="132"/>
      <c r="G936" s="132" t="s">
        <v>6702</v>
      </c>
      <c r="H936" s="132">
        <v>1.2</v>
      </c>
      <c r="I936" s="132" t="s">
        <v>4746</v>
      </c>
      <c r="J936" s="152"/>
      <c r="K936" s="132"/>
      <c r="L936" s="132"/>
      <c r="M936" s="132" t="s">
        <v>6703</v>
      </c>
      <c r="N936" s="132">
        <v>1986</v>
      </c>
      <c r="O936" s="132">
        <v>3.04</v>
      </c>
      <c r="P936" s="132" t="s">
        <v>756</v>
      </c>
      <c r="Q936" s="132"/>
      <c r="R936" s="132"/>
      <c r="S936" s="132"/>
      <c r="T936" s="132"/>
      <c r="U936" s="132"/>
      <c r="V936" s="132"/>
      <c r="W936" s="132"/>
      <c r="X936" s="132"/>
      <c r="Y936" s="132"/>
      <c r="Z936" s="132"/>
      <c r="AA936" s="132"/>
    </row>
    <row r="937" spans="1:27" s="288" customFormat="1">
      <c r="A937" s="706"/>
      <c r="B937" s="132"/>
      <c r="C937" s="132"/>
      <c r="D937" s="132"/>
      <c r="E937" s="132"/>
      <c r="F937" s="132"/>
      <c r="G937" s="132"/>
      <c r="H937" s="132"/>
      <c r="I937" s="132"/>
      <c r="J937" s="152"/>
      <c r="K937" s="132"/>
      <c r="L937" s="132"/>
      <c r="M937" s="132" t="s">
        <v>6704</v>
      </c>
      <c r="N937" s="132">
        <v>2015</v>
      </c>
      <c r="O937" s="132">
        <v>0.55000000000000004</v>
      </c>
      <c r="P937" s="132" t="s">
        <v>6705</v>
      </c>
      <c r="Q937" s="132"/>
      <c r="R937" s="132"/>
      <c r="S937" s="132"/>
      <c r="T937" s="132"/>
      <c r="U937" s="132"/>
      <c r="V937" s="132"/>
      <c r="W937" s="132"/>
      <c r="X937" s="132"/>
      <c r="Y937" s="132"/>
      <c r="Z937" s="132"/>
      <c r="AA937" s="132"/>
    </row>
    <row r="938" spans="1:27" s="288" customFormat="1">
      <c r="A938" s="706"/>
      <c r="B938" s="132"/>
      <c r="C938" s="132"/>
      <c r="D938" s="132"/>
      <c r="E938" s="132"/>
      <c r="F938" s="132"/>
      <c r="G938" s="132"/>
      <c r="H938" s="132"/>
      <c r="I938" s="132"/>
      <c r="J938" s="152"/>
      <c r="K938" s="132"/>
      <c r="L938" s="132"/>
      <c r="M938" s="132"/>
      <c r="N938" s="132"/>
      <c r="O938" s="132"/>
      <c r="P938" s="132"/>
      <c r="Q938" s="132"/>
      <c r="R938" s="132"/>
      <c r="S938" s="132"/>
      <c r="T938" s="132"/>
      <c r="U938" s="132"/>
      <c r="V938" s="132"/>
      <c r="W938" s="132"/>
      <c r="X938" s="132"/>
      <c r="Y938" s="132"/>
      <c r="Z938" s="132"/>
      <c r="AA938" s="132"/>
    </row>
    <row r="939" spans="1:27" s="288" customFormat="1">
      <c r="A939" s="708">
        <v>138</v>
      </c>
      <c r="B939" s="132" t="s">
        <v>6706</v>
      </c>
      <c r="C939" s="132" t="s">
        <v>6707</v>
      </c>
      <c r="D939" s="132" t="s">
        <v>396</v>
      </c>
      <c r="E939" s="132" t="s">
        <v>5833</v>
      </c>
      <c r="F939" s="132"/>
      <c r="G939" s="132" t="s">
        <v>6708</v>
      </c>
      <c r="H939" s="132">
        <v>0.06</v>
      </c>
      <c r="I939" s="132" t="s">
        <v>544</v>
      </c>
      <c r="J939" s="152"/>
      <c r="K939" s="132"/>
      <c r="L939" s="132"/>
      <c r="M939" s="132" t="s">
        <v>6709</v>
      </c>
      <c r="N939" s="132"/>
      <c r="O939" s="132"/>
      <c r="P939" s="132"/>
      <c r="Q939" s="132"/>
      <c r="R939" s="132"/>
      <c r="S939" s="132"/>
      <c r="T939" s="132" t="s">
        <v>6139</v>
      </c>
      <c r="U939" s="132">
        <v>1998</v>
      </c>
      <c r="V939" s="132">
        <v>3.5000000000000003E-2</v>
      </c>
      <c r="W939" s="132" t="s">
        <v>5765</v>
      </c>
      <c r="X939" s="132"/>
      <c r="Y939" s="132"/>
      <c r="Z939" s="132"/>
      <c r="AA939" s="132"/>
    </row>
    <row r="940" spans="1:27" s="288" customFormat="1">
      <c r="A940" s="706"/>
      <c r="B940" s="132"/>
      <c r="C940" s="132"/>
      <c r="D940" s="132"/>
      <c r="E940" s="132"/>
      <c r="F940" s="132"/>
      <c r="G940" s="132"/>
      <c r="H940" s="132"/>
      <c r="I940" s="132"/>
      <c r="J940" s="152"/>
      <c r="K940" s="132"/>
      <c r="L940" s="132"/>
      <c r="M940" s="132" t="s">
        <v>6710</v>
      </c>
      <c r="N940" s="132">
        <v>2014</v>
      </c>
      <c r="O940" s="132">
        <v>0.1</v>
      </c>
      <c r="P940" s="132" t="s">
        <v>6711</v>
      </c>
      <c r="Q940" s="132"/>
      <c r="R940" s="132"/>
      <c r="S940" s="132"/>
      <c r="T940" s="132"/>
      <c r="U940" s="132"/>
      <c r="V940" s="132"/>
      <c r="W940" s="132"/>
      <c r="X940" s="132"/>
      <c r="Y940" s="132"/>
      <c r="Z940" s="132"/>
      <c r="AA940" s="132"/>
    </row>
    <row r="941" spans="1:27" s="288" customFormat="1">
      <c r="A941" s="706"/>
      <c r="B941" s="132"/>
      <c r="C941" s="132"/>
      <c r="D941" s="132"/>
      <c r="E941" s="132"/>
      <c r="F941" s="132"/>
      <c r="G941" s="132" t="s">
        <v>6707</v>
      </c>
      <c r="H941" s="132"/>
      <c r="I941" s="132"/>
      <c r="J941" s="152"/>
      <c r="K941" s="132"/>
      <c r="L941" s="132"/>
      <c r="M941" s="132"/>
      <c r="N941" s="132"/>
      <c r="O941" s="132"/>
      <c r="P941" s="132"/>
      <c r="Q941" s="132"/>
      <c r="R941" s="132"/>
      <c r="S941" s="132"/>
      <c r="T941" s="132"/>
      <c r="U941" s="132"/>
      <c r="V941" s="132"/>
      <c r="W941" s="132"/>
      <c r="X941" s="132"/>
      <c r="Y941" s="132"/>
      <c r="Z941" s="132"/>
      <c r="AA941" s="132"/>
    </row>
    <row r="942" spans="1:27" s="288" customFormat="1">
      <c r="A942" s="706"/>
      <c r="B942" s="132"/>
      <c r="C942" s="132"/>
      <c r="D942" s="132"/>
      <c r="E942" s="132"/>
      <c r="F942" s="132"/>
      <c r="G942" s="132"/>
      <c r="H942" s="132"/>
      <c r="I942" s="132"/>
      <c r="J942" s="152"/>
      <c r="K942" s="132"/>
      <c r="L942" s="132"/>
      <c r="M942" s="132"/>
      <c r="N942" s="132"/>
      <c r="O942" s="132"/>
      <c r="P942" s="132"/>
      <c r="Q942" s="132"/>
      <c r="R942" s="132"/>
      <c r="S942" s="132"/>
      <c r="T942" s="132"/>
      <c r="U942" s="132"/>
      <c r="V942" s="132"/>
      <c r="W942" s="132"/>
      <c r="X942" s="132"/>
      <c r="Y942" s="132"/>
      <c r="Z942" s="132"/>
      <c r="AA942" s="132"/>
    </row>
    <row r="943" spans="1:27" s="288" customFormat="1" ht="24">
      <c r="A943" s="708">
        <v>139</v>
      </c>
      <c r="B943" s="132" t="s">
        <v>6712</v>
      </c>
      <c r="C943" s="132" t="s">
        <v>276</v>
      </c>
      <c r="D943" s="132" t="s">
        <v>396</v>
      </c>
      <c r="E943" s="132" t="s">
        <v>5778</v>
      </c>
      <c r="F943" s="132">
        <v>2015</v>
      </c>
      <c r="G943" s="132" t="s">
        <v>6713</v>
      </c>
      <c r="H943" s="132">
        <v>0.06</v>
      </c>
      <c r="I943" s="134" t="s">
        <v>723</v>
      </c>
      <c r="J943" s="152"/>
      <c r="K943" s="132"/>
      <c r="L943" s="132"/>
      <c r="M943" s="132" t="s">
        <v>6714</v>
      </c>
      <c r="N943" s="132"/>
      <c r="O943" s="132"/>
      <c r="P943" s="132"/>
      <c r="Q943" s="132"/>
      <c r="R943" s="132"/>
      <c r="S943" s="132"/>
      <c r="T943" s="132" t="s">
        <v>6139</v>
      </c>
      <c r="U943" s="132"/>
      <c r="V943" s="132"/>
      <c r="W943" s="132"/>
      <c r="X943" s="132"/>
      <c r="Y943" s="132"/>
      <c r="Z943" s="132"/>
      <c r="AA943" s="132"/>
    </row>
    <row r="944" spans="1:27" s="288" customFormat="1">
      <c r="A944" s="706"/>
      <c r="B944" s="132"/>
      <c r="C944" s="132"/>
      <c r="D944" s="132"/>
      <c r="E944" s="132"/>
      <c r="F944" s="132"/>
      <c r="G944" s="132"/>
      <c r="H944" s="132"/>
      <c r="I944" s="132"/>
      <c r="J944" s="152"/>
      <c r="K944" s="132"/>
      <c r="L944" s="132"/>
      <c r="M944" s="132" t="s">
        <v>6715</v>
      </c>
      <c r="N944" s="132">
        <v>2007</v>
      </c>
      <c r="O944" s="132"/>
      <c r="P944" s="132" t="s">
        <v>5990</v>
      </c>
      <c r="Q944" s="132"/>
      <c r="R944" s="132"/>
      <c r="S944" s="132"/>
      <c r="T944" s="132"/>
      <c r="U944" s="132"/>
      <c r="V944" s="132"/>
      <c r="W944" s="132"/>
      <c r="X944" s="132"/>
      <c r="Y944" s="132"/>
      <c r="Z944" s="132"/>
      <c r="AA944" s="132"/>
    </row>
    <row r="945" spans="1:27" s="288" customFormat="1">
      <c r="A945" s="706"/>
      <c r="B945" s="132"/>
      <c r="C945" s="132"/>
      <c r="D945" s="132"/>
      <c r="E945" s="132"/>
      <c r="F945" s="132"/>
      <c r="G945" s="132"/>
      <c r="H945" s="132"/>
      <c r="I945" s="132"/>
      <c r="J945" s="152"/>
      <c r="K945" s="132"/>
      <c r="L945" s="132"/>
      <c r="M945" s="132" t="s">
        <v>6716</v>
      </c>
      <c r="N945" s="132">
        <v>2007</v>
      </c>
      <c r="O945" s="132"/>
      <c r="P945" s="132" t="s">
        <v>5990</v>
      </c>
      <c r="Q945" s="132"/>
      <c r="R945" s="132"/>
      <c r="S945" s="132"/>
      <c r="T945" s="132"/>
      <c r="U945" s="132"/>
      <c r="V945" s="132"/>
      <c r="W945" s="132"/>
      <c r="X945" s="132"/>
      <c r="Y945" s="132"/>
      <c r="Z945" s="132"/>
      <c r="AA945" s="132"/>
    </row>
    <row r="946" spans="1:27" s="288" customFormat="1">
      <c r="A946" s="706"/>
      <c r="B946" s="132"/>
      <c r="C946" s="132"/>
      <c r="D946" s="132"/>
      <c r="E946" s="132"/>
      <c r="F946" s="132"/>
      <c r="G946" s="132"/>
      <c r="H946" s="132"/>
      <c r="I946" s="132"/>
      <c r="J946" s="152"/>
      <c r="K946" s="132"/>
      <c r="L946" s="132"/>
      <c r="M946" s="132" t="s">
        <v>6717</v>
      </c>
      <c r="N946" s="132">
        <v>2007</v>
      </c>
      <c r="O946" s="132"/>
      <c r="P946" s="132" t="s">
        <v>5990</v>
      </c>
      <c r="Q946" s="132"/>
      <c r="R946" s="132"/>
      <c r="S946" s="132"/>
      <c r="T946" s="132"/>
      <c r="U946" s="132"/>
      <c r="V946" s="132"/>
      <c r="W946" s="132"/>
      <c r="X946" s="132"/>
      <c r="Y946" s="132"/>
      <c r="Z946" s="132"/>
      <c r="AA946" s="132"/>
    </row>
    <row r="947" spans="1:27" s="288" customFormat="1">
      <c r="A947" s="706"/>
      <c r="B947" s="132"/>
      <c r="C947" s="132"/>
      <c r="D947" s="132"/>
      <c r="E947" s="132"/>
      <c r="F947" s="132"/>
      <c r="G947" s="132"/>
      <c r="H947" s="132"/>
      <c r="I947" s="132"/>
      <c r="J947" s="152"/>
      <c r="K947" s="132"/>
      <c r="L947" s="132"/>
      <c r="M947" s="132"/>
      <c r="N947" s="132"/>
      <c r="O947" s="132"/>
      <c r="P947" s="132"/>
      <c r="Q947" s="132"/>
      <c r="R947" s="132"/>
      <c r="S947" s="132"/>
      <c r="T947" s="132"/>
      <c r="U947" s="132"/>
      <c r="V947" s="132"/>
      <c r="W947" s="132"/>
      <c r="X947" s="132"/>
      <c r="Y947" s="132"/>
      <c r="Z947" s="132"/>
      <c r="AA947" s="132"/>
    </row>
    <row r="948" spans="1:27" s="288" customFormat="1" ht="15.75" thickBot="1">
      <c r="A948" s="293"/>
      <c r="B948" s="153"/>
      <c r="C948" s="153"/>
      <c r="D948" s="153"/>
      <c r="E948" s="153"/>
      <c r="F948" s="153"/>
      <c r="G948" s="153"/>
      <c r="H948" s="153"/>
      <c r="I948" s="153"/>
      <c r="J948" s="154"/>
      <c r="K948" s="153"/>
      <c r="L948" s="153"/>
      <c r="M948" s="153"/>
      <c r="N948" s="153"/>
      <c r="O948" s="153"/>
      <c r="P948" s="153"/>
      <c r="Q948" s="153"/>
      <c r="R948" s="153"/>
      <c r="S948" s="153"/>
      <c r="T948" s="153"/>
      <c r="U948" s="153"/>
      <c r="V948" s="153"/>
      <c r="W948" s="153"/>
      <c r="X948" s="153"/>
      <c r="Y948" s="153"/>
      <c r="Z948" s="153"/>
      <c r="AA948" s="153"/>
    </row>
    <row r="949" spans="1:27" s="288" customFormat="1" ht="15.75" thickBot="1">
      <c r="A949" s="307"/>
      <c r="B949" s="155"/>
      <c r="C949" s="155"/>
      <c r="D949" s="155"/>
      <c r="E949" s="155"/>
      <c r="F949" s="155"/>
      <c r="G949" s="155"/>
      <c r="H949" s="155"/>
      <c r="I949" s="155"/>
      <c r="J949" s="156"/>
      <c r="K949" s="155"/>
      <c r="L949" s="155"/>
      <c r="M949" s="155"/>
      <c r="N949" s="155"/>
      <c r="O949" s="155"/>
      <c r="P949" s="155"/>
      <c r="Q949" s="155"/>
      <c r="R949" s="155"/>
      <c r="S949" s="155"/>
      <c r="T949" s="155"/>
      <c r="U949" s="155"/>
      <c r="V949" s="155"/>
      <c r="W949" s="155"/>
      <c r="X949" s="155"/>
      <c r="Y949" s="155"/>
      <c r="Z949" s="155"/>
      <c r="AA949" s="308"/>
    </row>
    <row r="950" spans="1:27" s="288" customFormat="1">
      <c r="A950" s="706">
        <v>140</v>
      </c>
      <c r="B950" s="157" t="s">
        <v>6712</v>
      </c>
      <c r="C950" s="157" t="s">
        <v>6718</v>
      </c>
      <c r="D950" s="157" t="s">
        <v>396</v>
      </c>
      <c r="E950" s="157" t="s">
        <v>5833</v>
      </c>
      <c r="F950" s="157"/>
      <c r="G950" s="157" t="s">
        <v>6719</v>
      </c>
      <c r="H950" s="157">
        <v>0.1</v>
      </c>
      <c r="I950" s="157" t="s">
        <v>4746</v>
      </c>
      <c r="J950" s="158"/>
      <c r="K950" s="157"/>
      <c r="L950" s="157"/>
      <c r="M950" s="157"/>
      <c r="N950" s="157"/>
      <c r="O950" s="157"/>
      <c r="P950" s="157"/>
      <c r="Q950" s="157"/>
      <c r="R950" s="157"/>
      <c r="S950" s="157"/>
      <c r="T950" s="157"/>
      <c r="U950" s="157"/>
      <c r="V950" s="157"/>
      <c r="W950" s="157"/>
      <c r="X950" s="157"/>
      <c r="Y950" s="157"/>
      <c r="Z950" s="157"/>
      <c r="AA950" s="157"/>
    </row>
    <row r="951" spans="1:27" s="288" customFormat="1">
      <c r="A951" s="706"/>
      <c r="B951" s="132"/>
      <c r="C951" s="132"/>
      <c r="D951" s="132"/>
      <c r="E951" s="132"/>
      <c r="F951" s="132"/>
      <c r="G951" s="132" t="s">
        <v>6718</v>
      </c>
      <c r="H951" s="132"/>
      <c r="I951" s="132"/>
      <c r="J951" s="152"/>
      <c r="K951" s="132"/>
      <c r="L951" s="132"/>
      <c r="M951" s="132"/>
      <c r="N951" s="132"/>
      <c r="O951" s="132"/>
      <c r="P951" s="132"/>
      <c r="Q951" s="132"/>
      <c r="R951" s="132"/>
      <c r="S951" s="132"/>
      <c r="T951" s="132"/>
      <c r="U951" s="132"/>
      <c r="V951" s="132"/>
      <c r="W951" s="132"/>
      <c r="X951" s="132"/>
      <c r="Y951" s="132"/>
      <c r="Z951" s="132"/>
      <c r="AA951" s="132"/>
    </row>
    <row r="952" spans="1:27" s="288" customFormat="1">
      <c r="A952" s="708">
        <v>141</v>
      </c>
      <c r="B952" s="132" t="s">
        <v>6720</v>
      </c>
      <c r="C952" s="132" t="s">
        <v>6721</v>
      </c>
      <c r="D952" s="132" t="s">
        <v>5491</v>
      </c>
      <c r="E952" s="132" t="s">
        <v>5833</v>
      </c>
      <c r="F952" s="132"/>
      <c r="G952" s="132"/>
      <c r="H952" s="132"/>
      <c r="I952" s="132"/>
      <c r="J952" s="152"/>
      <c r="K952" s="132"/>
      <c r="L952" s="132"/>
      <c r="M952" s="132"/>
      <c r="N952" s="132"/>
      <c r="O952" s="132"/>
      <c r="P952" s="132"/>
      <c r="Q952" s="132"/>
      <c r="R952" s="132"/>
      <c r="S952" s="132"/>
      <c r="T952" s="132"/>
      <c r="U952" s="132"/>
      <c r="V952" s="132"/>
      <c r="W952" s="132"/>
      <c r="X952" s="132"/>
      <c r="Y952" s="132"/>
      <c r="Z952" s="132"/>
      <c r="AA952" s="132"/>
    </row>
    <row r="953" spans="1:27" s="288" customFormat="1">
      <c r="A953" s="706"/>
      <c r="B953" s="132" t="s">
        <v>6722</v>
      </c>
      <c r="C953" s="132"/>
      <c r="D953" s="132"/>
      <c r="E953" s="132"/>
      <c r="F953" s="132"/>
      <c r="G953" s="132"/>
      <c r="H953" s="132"/>
      <c r="I953" s="132"/>
      <c r="J953" s="152"/>
      <c r="K953" s="132"/>
      <c r="L953" s="132"/>
      <c r="M953" s="132"/>
      <c r="N953" s="132"/>
      <c r="O953" s="132"/>
      <c r="P953" s="132"/>
      <c r="Q953" s="132"/>
      <c r="R953" s="132"/>
      <c r="S953" s="132"/>
      <c r="T953" s="132"/>
      <c r="U953" s="132"/>
      <c r="V953" s="132"/>
      <c r="W953" s="132"/>
      <c r="X953" s="132"/>
      <c r="Y953" s="132"/>
      <c r="Z953" s="132"/>
      <c r="AA953" s="132"/>
    </row>
    <row r="954" spans="1:27" s="288" customFormat="1">
      <c r="A954" s="706"/>
      <c r="B954" s="132"/>
      <c r="C954" s="132"/>
      <c r="D954" s="132"/>
      <c r="E954" s="132"/>
      <c r="F954" s="132"/>
      <c r="G954" s="132"/>
      <c r="H954" s="132"/>
      <c r="I954" s="132"/>
      <c r="J954" s="152"/>
      <c r="K954" s="132"/>
      <c r="L954" s="132"/>
      <c r="M954" s="132"/>
      <c r="N954" s="132"/>
      <c r="O954" s="132"/>
      <c r="P954" s="132"/>
      <c r="Q954" s="132"/>
      <c r="R954" s="132"/>
      <c r="S954" s="132"/>
      <c r="T954" s="132"/>
      <c r="U954" s="132"/>
      <c r="V954" s="132"/>
      <c r="W954" s="132"/>
      <c r="X954" s="132"/>
      <c r="Y954" s="132"/>
      <c r="Z954" s="132"/>
      <c r="AA954" s="132"/>
    </row>
    <row r="955" spans="1:27" s="288" customFormat="1">
      <c r="A955" s="708">
        <v>142</v>
      </c>
      <c r="B955" s="132" t="s">
        <v>6720</v>
      </c>
      <c r="C955" s="132" t="s">
        <v>1526</v>
      </c>
      <c r="D955" s="132" t="s">
        <v>396</v>
      </c>
      <c r="E955" s="132" t="s">
        <v>6109</v>
      </c>
      <c r="F955" s="132">
        <v>2010</v>
      </c>
      <c r="G955" s="132" t="s">
        <v>555</v>
      </c>
      <c r="H955" s="132">
        <v>1.03</v>
      </c>
      <c r="I955" s="132" t="s">
        <v>6723</v>
      </c>
      <c r="J955" s="152"/>
      <c r="K955" s="132"/>
      <c r="L955" s="132"/>
      <c r="M955" s="132" t="s">
        <v>6724</v>
      </c>
      <c r="N955" s="132"/>
      <c r="O955" s="132"/>
      <c r="P955" s="132"/>
      <c r="Q955" s="132"/>
      <c r="R955" s="132"/>
      <c r="S955" s="132"/>
      <c r="T955" s="132"/>
      <c r="U955" s="132"/>
      <c r="V955" s="132"/>
      <c r="W955" s="132"/>
      <c r="X955" s="132"/>
      <c r="Y955" s="132"/>
      <c r="Z955" s="132"/>
      <c r="AA955" s="132"/>
    </row>
    <row r="956" spans="1:27" s="288" customFormat="1">
      <c r="A956" s="706"/>
      <c r="B956" s="132" t="s">
        <v>6725</v>
      </c>
      <c r="C956" s="132"/>
      <c r="D956" s="132"/>
      <c r="E956" s="132"/>
      <c r="F956" s="132"/>
      <c r="G956" s="132" t="s">
        <v>6726</v>
      </c>
      <c r="H956" s="132"/>
      <c r="I956" s="132" t="s">
        <v>6727</v>
      </c>
      <c r="J956" s="152"/>
      <c r="K956" s="132"/>
      <c r="L956" s="132"/>
      <c r="M956" s="132" t="s">
        <v>6728</v>
      </c>
      <c r="N956" s="132">
        <v>2010</v>
      </c>
      <c r="O956" s="132"/>
      <c r="P956" s="132" t="s">
        <v>5990</v>
      </c>
      <c r="Q956" s="132"/>
      <c r="R956" s="132"/>
      <c r="S956" s="132"/>
      <c r="T956" s="132"/>
      <c r="U956" s="132"/>
      <c r="V956" s="132"/>
      <c r="W956" s="132"/>
      <c r="X956" s="132"/>
      <c r="Y956" s="132"/>
      <c r="Z956" s="132"/>
      <c r="AA956" s="132"/>
    </row>
    <row r="957" spans="1:27" s="288" customFormat="1">
      <c r="A957" s="706"/>
      <c r="B957" s="132"/>
      <c r="C957" s="132"/>
      <c r="D957" s="132"/>
      <c r="E957" s="132"/>
      <c r="F957" s="132"/>
      <c r="G957" s="132" t="s">
        <v>543</v>
      </c>
      <c r="H957" s="132"/>
      <c r="I957" s="132"/>
      <c r="J957" s="152"/>
      <c r="K957" s="132"/>
      <c r="L957" s="132"/>
      <c r="M957" s="132" t="s">
        <v>6729</v>
      </c>
      <c r="N957" s="132">
        <v>2010</v>
      </c>
      <c r="O957" s="132"/>
      <c r="P957" s="132" t="s">
        <v>5990</v>
      </c>
      <c r="Q957" s="132"/>
      <c r="R957" s="132"/>
      <c r="S957" s="132"/>
      <c r="T957" s="132"/>
      <c r="U957" s="132"/>
      <c r="V957" s="132"/>
      <c r="W957" s="132"/>
      <c r="X957" s="132"/>
      <c r="Y957" s="132"/>
      <c r="Z957" s="132"/>
      <c r="AA957" s="132"/>
    </row>
    <row r="958" spans="1:27" s="288" customFormat="1">
      <c r="A958" s="706"/>
      <c r="B958" s="132"/>
      <c r="C958" s="132"/>
      <c r="D958" s="132"/>
      <c r="E958" s="132"/>
      <c r="F958" s="132"/>
      <c r="G958" s="132" t="s">
        <v>6730</v>
      </c>
      <c r="H958" s="132"/>
      <c r="I958" s="132"/>
      <c r="J958" s="152"/>
      <c r="K958" s="132"/>
      <c r="L958" s="132"/>
      <c r="M958" s="132" t="s">
        <v>6731</v>
      </c>
      <c r="N958" s="132">
        <v>2010</v>
      </c>
      <c r="O958" s="132"/>
      <c r="P958" s="132" t="s">
        <v>5990</v>
      </c>
      <c r="Q958" s="132"/>
      <c r="R958" s="132"/>
      <c r="S958" s="132"/>
      <c r="T958" s="132"/>
      <c r="U958" s="132"/>
      <c r="V958" s="132"/>
      <c r="W958" s="132"/>
      <c r="X958" s="132"/>
      <c r="Y958" s="132"/>
      <c r="Z958" s="132"/>
      <c r="AA958" s="132"/>
    </row>
    <row r="959" spans="1:27" s="288" customFormat="1">
      <c r="A959" s="706"/>
      <c r="B959" s="132"/>
      <c r="C959" s="132"/>
      <c r="D959" s="132"/>
      <c r="E959" s="132"/>
      <c r="F959" s="132"/>
      <c r="G959" s="132"/>
      <c r="H959" s="132"/>
      <c r="I959" s="132"/>
      <c r="J959" s="152"/>
      <c r="K959" s="132"/>
      <c r="L959" s="132"/>
      <c r="M959" s="132"/>
      <c r="N959" s="132"/>
      <c r="O959" s="132"/>
      <c r="P959" s="132"/>
      <c r="Q959" s="132"/>
      <c r="R959" s="132"/>
      <c r="S959" s="132"/>
      <c r="T959" s="132"/>
      <c r="U959" s="132"/>
      <c r="V959" s="132"/>
      <c r="W959" s="132"/>
      <c r="X959" s="132"/>
      <c r="Y959" s="132"/>
      <c r="Z959" s="132"/>
      <c r="AA959" s="132"/>
    </row>
    <row r="960" spans="1:27" s="288" customFormat="1">
      <c r="A960" s="708">
        <v>143</v>
      </c>
      <c r="B960" s="132" t="s">
        <v>6732</v>
      </c>
      <c r="C960" s="132"/>
      <c r="D960" s="132" t="s">
        <v>6733</v>
      </c>
      <c r="E960" s="132" t="s">
        <v>6734</v>
      </c>
      <c r="F960" s="132"/>
      <c r="G960" s="132"/>
      <c r="H960" s="132"/>
      <c r="I960" s="132"/>
      <c r="J960" s="152"/>
      <c r="K960" s="132"/>
      <c r="L960" s="132"/>
      <c r="M960" s="132"/>
      <c r="N960" s="132"/>
      <c r="O960" s="132"/>
      <c r="P960" s="132"/>
      <c r="Q960" s="132"/>
      <c r="R960" s="132"/>
      <c r="S960" s="132"/>
      <c r="T960" s="132" t="s">
        <v>6735</v>
      </c>
      <c r="U960" s="132">
        <v>2011</v>
      </c>
      <c r="V960" s="132">
        <v>1.45</v>
      </c>
      <c r="W960" s="132" t="s">
        <v>5493</v>
      </c>
      <c r="X960" s="132"/>
      <c r="Y960" s="132"/>
      <c r="Z960" s="132"/>
      <c r="AA960" s="132"/>
    </row>
    <row r="961" spans="1:27" s="288" customFormat="1">
      <c r="A961" s="706"/>
      <c r="B961" s="132" t="s">
        <v>6736</v>
      </c>
      <c r="C961" s="132"/>
      <c r="D961" s="132" t="s">
        <v>6737</v>
      </c>
      <c r="E961" s="132" t="s">
        <v>6440</v>
      </c>
      <c r="F961" s="132"/>
      <c r="G961" s="132"/>
      <c r="H961" s="132"/>
      <c r="I961" s="132"/>
      <c r="J961" s="152"/>
      <c r="K961" s="132"/>
      <c r="L961" s="132"/>
      <c r="M961" s="132"/>
      <c r="N961" s="132"/>
      <c r="O961" s="132"/>
      <c r="P961" s="132"/>
      <c r="Q961" s="132"/>
      <c r="R961" s="132"/>
      <c r="S961" s="132"/>
      <c r="T961" s="132" t="s">
        <v>6738</v>
      </c>
      <c r="U961" s="132">
        <v>2011</v>
      </c>
      <c r="V961" s="132">
        <v>1.909</v>
      </c>
      <c r="W961" s="132" t="s">
        <v>5493</v>
      </c>
      <c r="X961" s="132"/>
      <c r="Y961" s="132"/>
      <c r="Z961" s="132"/>
      <c r="AA961" s="132"/>
    </row>
    <row r="962" spans="1:27" s="288" customFormat="1">
      <c r="A962" s="706"/>
      <c r="B962" s="132"/>
      <c r="C962" s="132"/>
      <c r="D962" s="132"/>
      <c r="E962" s="132"/>
      <c r="F962" s="132"/>
      <c r="G962" s="132"/>
      <c r="H962" s="132"/>
      <c r="I962" s="132"/>
      <c r="J962" s="152"/>
      <c r="K962" s="132"/>
      <c r="L962" s="132"/>
      <c r="M962" s="132"/>
      <c r="N962" s="132"/>
      <c r="O962" s="132"/>
      <c r="P962" s="132"/>
      <c r="Q962" s="132"/>
      <c r="R962" s="132"/>
      <c r="S962" s="132"/>
      <c r="T962" s="132" t="s">
        <v>6739</v>
      </c>
      <c r="U962" s="132">
        <v>2011</v>
      </c>
      <c r="V962" s="132">
        <v>1.5</v>
      </c>
      <c r="W962" s="132" t="s">
        <v>5493</v>
      </c>
      <c r="X962" s="132"/>
      <c r="Y962" s="132"/>
      <c r="Z962" s="132"/>
      <c r="AA962" s="132"/>
    </row>
    <row r="963" spans="1:27" s="288" customFormat="1">
      <c r="A963" s="706"/>
      <c r="B963" s="132"/>
      <c r="C963" s="132"/>
      <c r="D963" s="132"/>
      <c r="E963" s="132"/>
      <c r="F963" s="132"/>
      <c r="G963" s="132"/>
      <c r="H963" s="132"/>
      <c r="I963" s="132"/>
      <c r="J963" s="152"/>
      <c r="K963" s="132"/>
      <c r="L963" s="132"/>
      <c r="M963" s="132"/>
      <c r="N963" s="132"/>
      <c r="O963" s="132"/>
      <c r="P963" s="132"/>
      <c r="Q963" s="132"/>
      <c r="R963" s="132"/>
      <c r="S963" s="132"/>
      <c r="T963" s="132"/>
      <c r="U963" s="132"/>
      <c r="V963" s="132"/>
      <c r="W963" s="132"/>
      <c r="X963" s="132"/>
      <c r="Y963" s="132"/>
      <c r="Z963" s="132"/>
      <c r="AA963" s="132"/>
    </row>
    <row r="964" spans="1:27" s="288" customFormat="1" hidden="1">
      <c r="A964" s="293"/>
      <c r="B964" s="132"/>
      <c r="C964" s="132"/>
      <c r="D964" s="132"/>
      <c r="E964" s="132"/>
      <c r="F964" s="132"/>
      <c r="G964" s="132"/>
      <c r="H964" s="132"/>
      <c r="I964" s="132"/>
      <c r="J964" s="152"/>
      <c r="K964" s="132"/>
      <c r="L964" s="132"/>
      <c r="M964" s="132"/>
      <c r="N964" s="132"/>
      <c r="O964" s="132"/>
      <c r="P964" s="132"/>
      <c r="Q964" s="132"/>
      <c r="R964" s="132"/>
      <c r="S964" s="132"/>
      <c r="T964" s="132"/>
      <c r="U964" s="132"/>
      <c r="V964" s="132"/>
      <c r="W964" s="132"/>
      <c r="X964" s="132"/>
      <c r="Y964" s="132"/>
      <c r="Z964" s="132"/>
      <c r="AA964" s="132"/>
    </row>
    <row r="965" spans="1:27" s="288" customFormat="1" hidden="1">
      <c r="A965" s="293"/>
      <c r="B965" s="132"/>
      <c r="C965" s="132"/>
      <c r="D965" s="132"/>
      <c r="E965" s="132"/>
      <c r="F965" s="132"/>
      <c r="G965" s="132"/>
      <c r="H965" s="132"/>
      <c r="I965" s="132"/>
      <c r="J965" s="152"/>
      <c r="K965" s="132"/>
      <c r="L965" s="132"/>
      <c r="M965" s="132"/>
      <c r="N965" s="132"/>
      <c r="O965" s="132"/>
      <c r="P965" s="132"/>
      <c r="Q965" s="132"/>
      <c r="R965" s="132"/>
      <c r="S965" s="132"/>
      <c r="T965" s="132"/>
      <c r="U965" s="132"/>
      <c r="V965" s="132"/>
      <c r="W965" s="132"/>
      <c r="X965" s="132"/>
      <c r="Y965" s="132"/>
      <c r="Z965" s="132"/>
      <c r="AA965" s="132"/>
    </row>
    <row r="966" spans="1:27" s="288" customFormat="1" hidden="1">
      <c r="A966" s="293"/>
      <c r="B966" s="132"/>
      <c r="C966" s="132"/>
      <c r="D966" s="132"/>
      <c r="E966" s="132"/>
      <c r="F966" s="132"/>
      <c r="G966" s="132"/>
      <c r="H966" s="132"/>
      <c r="I966" s="132"/>
      <c r="J966" s="152"/>
      <c r="K966" s="132"/>
      <c r="L966" s="132"/>
      <c r="M966" s="132"/>
      <c r="N966" s="132"/>
      <c r="O966" s="132"/>
      <c r="P966" s="132"/>
      <c r="Q966" s="132"/>
      <c r="R966" s="132"/>
      <c r="S966" s="132"/>
      <c r="T966" s="132"/>
      <c r="U966" s="132"/>
      <c r="V966" s="132"/>
      <c r="W966" s="132"/>
      <c r="X966" s="132"/>
      <c r="Y966" s="132"/>
      <c r="Z966" s="132"/>
      <c r="AA966" s="132"/>
    </row>
    <row r="967" spans="1:27" s="288" customFormat="1" hidden="1">
      <c r="A967" s="293"/>
      <c r="B967" s="132"/>
      <c r="C967" s="132"/>
      <c r="D967" s="132"/>
      <c r="E967" s="132"/>
      <c r="F967" s="132"/>
      <c r="G967" s="132"/>
      <c r="H967" s="132"/>
      <c r="I967" s="132"/>
      <c r="J967" s="152"/>
      <c r="K967" s="132"/>
      <c r="L967" s="132"/>
      <c r="M967" s="132"/>
      <c r="N967" s="132"/>
      <c r="O967" s="132"/>
      <c r="P967" s="132"/>
      <c r="Q967" s="132"/>
      <c r="R967" s="132"/>
      <c r="S967" s="132"/>
      <c r="T967" s="132"/>
      <c r="U967" s="132"/>
      <c r="V967" s="132"/>
      <c r="W967" s="132"/>
      <c r="X967" s="132"/>
      <c r="Y967" s="132"/>
      <c r="Z967" s="132"/>
      <c r="AA967" s="132"/>
    </row>
    <row r="968" spans="1:27" s="288" customFormat="1" hidden="1">
      <c r="A968" s="293"/>
      <c r="B968" s="132"/>
      <c r="C968" s="132"/>
      <c r="D968" s="132"/>
      <c r="E968" s="132"/>
      <c r="F968" s="132"/>
      <c r="G968" s="132"/>
      <c r="H968" s="132"/>
      <c r="I968" s="132"/>
      <c r="J968" s="152"/>
      <c r="K968" s="132"/>
      <c r="L968" s="132"/>
      <c r="M968" s="132"/>
      <c r="N968" s="132"/>
      <c r="O968" s="132"/>
      <c r="P968" s="132"/>
      <c r="Q968" s="132"/>
      <c r="R968" s="132"/>
      <c r="S968" s="132"/>
      <c r="T968" s="132"/>
      <c r="U968" s="132"/>
      <c r="V968" s="132"/>
      <c r="W968" s="132"/>
      <c r="X968" s="132"/>
      <c r="Y968" s="132"/>
      <c r="Z968" s="132"/>
      <c r="AA968" s="132"/>
    </row>
    <row r="969" spans="1:27" s="288" customFormat="1" hidden="1">
      <c r="A969" s="293"/>
      <c r="B969" s="132"/>
      <c r="C969" s="132"/>
      <c r="D969" s="132"/>
      <c r="E969" s="132"/>
      <c r="F969" s="132"/>
      <c r="G969" s="132"/>
      <c r="H969" s="132"/>
      <c r="I969" s="132"/>
      <c r="J969" s="152"/>
      <c r="K969" s="132"/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2"/>
      <c r="W969" s="132"/>
      <c r="X969" s="132"/>
      <c r="Y969" s="132"/>
      <c r="Z969" s="132"/>
      <c r="AA969" s="132"/>
    </row>
    <row r="970" spans="1:27" s="288" customFormat="1" hidden="1">
      <c r="A970" s="293"/>
      <c r="B970" s="132"/>
      <c r="C970" s="132"/>
      <c r="D970" s="132"/>
      <c r="E970" s="132"/>
      <c r="F970" s="132"/>
      <c r="G970" s="132"/>
      <c r="H970" s="132"/>
      <c r="I970" s="132"/>
      <c r="J970" s="152"/>
      <c r="K970" s="132"/>
      <c r="L970" s="132"/>
      <c r="M970" s="132"/>
      <c r="N970" s="132"/>
      <c r="O970" s="132"/>
      <c r="P970" s="132"/>
      <c r="Q970" s="132"/>
      <c r="R970" s="132"/>
      <c r="S970" s="132"/>
      <c r="T970" s="132"/>
      <c r="U970" s="132"/>
      <c r="V970" s="132"/>
      <c r="W970" s="132"/>
      <c r="X970" s="132"/>
      <c r="Y970" s="132"/>
      <c r="Z970" s="132"/>
      <c r="AA970" s="132"/>
    </row>
    <row r="971" spans="1:27" s="288" customFormat="1" hidden="1">
      <c r="A971" s="293"/>
      <c r="B971" s="132"/>
      <c r="C971" s="132"/>
      <c r="D971" s="132"/>
      <c r="E971" s="132"/>
      <c r="F971" s="132"/>
      <c r="G971" s="132"/>
      <c r="H971" s="132"/>
      <c r="I971" s="132"/>
      <c r="J971" s="152"/>
      <c r="K971" s="132"/>
      <c r="L971" s="132"/>
      <c r="M971" s="132"/>
      <c r="N971" s="132"/>
      <c r="O971" s="132"/>
      <c r="P971" s="132"/>
      <c r="Q971" s="132"/>
      <c r="R971" s="132"/>
      <c r="S971" s="132"/>
      <c r="T971" s="132"/>
      <c r="U971" s="132"/>
      <c r="V971" s="132"/>
      <c r="W971" s="132"/>
      <c r="X971" s="132"/>
      <c r="Y971" s="132"/>
      <c r="Z971" s="132"/>
      <c r="AA971" s="132"/>
    </row>
    <row r="972" spans="1:27" s="288" customFormat="1" hidden="1">
      <c r="A972" s="293"/>
      <c r="B972" s="132"/>
      <c r="C972" s="132"/>
      <c r="D972" s="132"/>
      <c r="E972" s="132"/>
      <c r="F972" s="132"/>
      <c r="G972" s="132"/>
      <c r="H972" s="132"/>
      <c r="I972" s="132"/>
      <c r="J972" s="152"/>
      <c r="K972" s="132"/>
      <c r="L972" s="132"/>
      <c r="M972" s="132"/>
      <c r="N972" s="132"/>
      <c r="O972" s="132"/>
      <c r="P972" s="132"/>
      <c r="Q972" s="132"/>
      <c r="R972" s="132"/>
      <c r="S972" s="132"/>
      <c r="T972" s="132"/>
      <c r="U972" s="132"/>
      <c r="V972" s="132"/>
      <c r="W972" s="132"/>
      <c r="X972" s="132"/>
      <c r="Y972" s="132"/>
      <c r="Z972" s="132"/>
      <c r="AA972" s="132"/>
    </row>
    <row r="973" spans="1:27" s="288" customFormat="1" hidden="1">
      <c r="A973" s="293"/>
      <c r="B973" s="132"/>
      <c r="C973" s="132"/>
      <c r="D973" s="132"/>
      <c r="E973" s="132"/>
      <c r="F973" s="132"/>
      <c r="G973" s="132"/>
      <c r="H973" s="132"/>
      <c r="I973" s="132"/>
      <c r="J973" s="152"/>
      <c r="K973" s="132"/>
      <c r="L973" s="132"/>
      <c r="M973" s="132"/>
      <c r="N973" s="132"/>
      <c r="O973" s="132"/>
      <c r="P973" s="132"/>
      <c r="Q973" s="132"/>
      <c r="R973" s="132"/>
      <c r="S973" s="132"/>
      <c r="T973" s="132"/>
      <c r="U973" s="132"/>
      <c r="V973" s="132"/>
      <c r="W973" s="132"/>
      <c r="X973" s="132"/>
      <c r="Y973" s="132"/>
      <c r="Z973" s="132"/>
      <c r="AA973" s="132"/>
    </row>
    <row r="974" spans="1:27" s="288" customFormat="1" hidden="1">
      <c r="A974" s="293"/>
      <c r="B974" s="132"/>
      <c r="C974" s="132"/>
      <c r="D974" s="132"/>
      <c r="E974" s="132"/>
      <c r="F974" s="132"/>
      <c r="G974" s="132"/>
      <c r="H974" s="132"/>
      <c r="I974" s="132"/>
      <c r="J974" s="152"/>
      <c r="K974" s="132"/>
      <c r="L974" s="132"/>
      <c r="M974" s="132"/>
      <c r="N974" s="132"/>
      <c r="O974" s="132"/>
      <c r="P974" s="132"/>
      <c r="Q974" s="132"/>
      <c r="R974" s="132"/>
      <c r="S974" s="132"/>
      <c r="T974" s="132"/>
      <c r="U974" s="132"/>
      <c r="V974" s="132"/>
      <c r="W974" s="132"/>
      <c r="X974" s="132"/>
      <c r="Y974" s="132"/>
      <c r="Z974" s="132"/>
      <c r="AA974" s="132"/>
    </row>
    <row r="975" spans="1:27" s="288" customFormat="1" hidden="1">
      <c r="A975" s="293"/>
      <c r="B975" s="132"/>
      <c r="C975" s="132"/>
      <c r="D975" s="132"/>
      <c r="E975" s="132"/>
      <c r="F975" s="132"/>
      <c r="G975" s="132"/>
      <c r="H975" s="132"/>
      <c r="I975" s="132"/>
      <c r="J975" s="152"/>
      <c r="K975" s="132"/>
      <c r="L975" s="132"/>
      <c r="M975" s="132"/>
      <c r="N975" s="132"/>
      <c r="O975" s="132"/>
      <c r="P975" s="132"/>
      <c r="Q975" s="132"/>
      <c r="R975" s="132"/>
      <c r="S975" s="132"/>
      <c r="T975" s="132"/>
      <c r="U975" s="132"/>
      <c r="V975" s="132"/>
      <c r="W975" s="132"/>
      <c r="X975" s="132"/>
      <c r="Y975" s="132"/>
      <c r="Z975" s="132"/>
      <c r="AA975" s="132"/>
    </row>
    <row r="976" spans="1:27" s="288" customFormat="1" hidden="1">
      <c r="A976" s="293"/>
      <c r="B976" s="132"/>
      <c r="C976" s="132"/>
      <c r="D976" s="132"/>
      <c r="E976" s="132"/>
      <c r="F976" s="132"/>
      <c r="G976" s="132"/>
      <c r="H976" s="132"/>
      <c r="I976" s="132"/>
      <c r="J976" s="152"/>
      <c r="K976" s="132"/>
      <c r="L976" s="132"/>
      <c r="M976" s="132"/>
      <c r="N976" s="132"/>
      <c r="O976" s="132"/>
      <c r="P976" s="132"/>
      <c r="Q976" s="132"/>
      <c r="R976" s="132"/>
      <c r="S976" s="132"/>
      <c r="T976" s="132"/>
      <c r="U976" s="132"/>
      <c r="V976" s="132"/>
      <c r="W976" s="132"/>
      <c r="X976" s="132"/>
      <c r="Y976" s="132"/>
      <c r="Z976" s="132"/>
      <c r="AA976" s="132"/>
    </row>
    <row r="977" spans="1:27" s="288" customFormat="1" hidden="1">
      <c r="A977" s="293"/>
      <c r="B977" s="132"/>
      <c r="C977" s="132"/>
      <c r="D977" s="132"/>
      <c r="E977" s="132"/>
      <c r="F977" s="132"/>
      <c r="G977" s="132"/>
      <c r="H977" s="132"/>
      <c r="I977" s="132"/>
      <c r="J977" s="152"/>
      <c r="K977" s="132"/>
      <c r="L977" s="132"/>
      <c r="M977" s="132"/>
      <c r="N977" s="132"/>
      <c r="O977" s="132"/>
      <c r="P977" s="132"/>
      <c r="Q977" s="132"/>
      <c r="R977" s="132"/>
      <c r="S977" s="132"/>
      <c r="T977" s="132"/>
      <c r="U977" s="132"/>
      <c r="V977" s="132"/>
      <c r="W977" s="132"/>
      <c r="X977" s="132"/>
      <c r="Y977" s="132"/>
      <c r="Z977" s="132"/>
      <c r="AA977" s="132"/>
    </row>
    <row r="978" spans="1:27" s="288" customFormat="1">
      <c r="A978" s="708">
        <v>144</v>
      </c>
      <c r="B978" s="132" t="s">
        <v>253</v>
      </c>
      <c r="C978" s="132" t="s">
        <v>1086</v>
      </c>
      <c r="D978" s="132" t="s">
        <v>396</v>
      </c>
      <c r="E978" s="132" t="s">
        <v>6109</v>
      </c>
      <c r="F978" s="132"/>
      <c r="G978" s="132"/>
      <c r="H978" s="132"/>
      <c r="I978" s="132"/>
      <c r="J978" s="152"/>
      <c r="K978" s="132"/>
      <c r="L978" s="132"/>
      <c r="M978" s="132"/>
      <c r="N978" s="132"/>
      <c r="O978" s="132"/>
      <c r="P978" s="132"/>
      <c r="Q978" s="132"/>
      <c r="R978" s="132"/>
      <c r="S978" s="132"/>
      <c r="T978" s="132" t="s">
        <v>6740</v>
      </c>
      <c r="U978" s="132">
        <v>1998</v>
      </c>
      <c r="V978" s="132">
        <v>7.0000000000000007E-2</v>
      </c>
      <c r="W978" s="132" t="s">
        <v>5828</v>
      </c>
      <c r="X978" s="132"/>
      <c r="Y978" s="132"/>
      <c r="Z978" s="132"/>
      <c r="AA978" s="132"/>
    </row>
    <row r="979" spans="1:27" s="288" customFormat="1">
      <c r="A979" s="709"/>
      <c r="B979" s="132" t="s">
        <v>6741</v>
      </c>
      <c r="C979" s="132"/>
      <c r="D979" s="132"/>
      <c r="E979" s="132"/>
      <c r="F979" s="132"/>
      <c r="G979" s="132"/>
      <c r="H979" s="132"/>
      <c r="I979" s="132"/>
      <c r="J979" s="152"/>
      <c r="K979" s="132"/>
      <c r="L979" s="132"/>
      <c r="M979" s="132"/>
      <c r="N979" s="132"/>
      <c r="O979" s="132"/>
      <c r="P979" s="132"/>
      <c r="Q979" s="132"/>
      <c r="R979" s="132"/>
      <c r="S979" s="132"/>
      <c r="T979" s="132"/>
      <c r="U979" s="132"/>
      <c r="V979" s="132"/>
      <c r="W979" s="132"/>
      <c r="X979" s="132"/>
      <c r="Y979" s="132"/>
      <c r="Z979" s="132"/>
      <c r="AA979" s="132"/>
    </row>
    <row r="980" spans="1:27" s="288" customFormat="1">
      <c r="A980" s="710"/>
      <c r="B980" s="132" t="s">
        <v>1926</v>
      </c>
      <c r="C980" s="132"/>
      <c r="D980" s="132"/>
      <c r="E980" s="132"/>
      <c r="F980" s="132"/>
      <c r="G980" s="132"/>
      <c r="H980" s="132"/>
      <c r="I980" s="132"/>
      <c r="J980" s="152"/>
      <c r="K980" s="132"/>
      <c r="L980" s="132"/>
      <c r="M980" s="132"/>
      <c r="N980" s="132"/>
      <c r="O980" s="132"/>
      <c r="P980" s="132"/>
      <c r="Q980" s="132"/>
      <c r="R980" s="132"/>
      <c r="S980" s="132"/>
      <c r="T980" s="132"/>
      <c r="U980" s="132"/>
      <c r="V980" s="132"/>
      <c r="W980" s="132"/>
      <c r="X980" s="132"/>
      <c r="Y980" s="132"/>
      <c r="Z980" s="132"/>
      <c r="AA980" s="132"/>
    </row>
    <row r="981" spans="1:27" s="288" customFormat="1">
      <c r="A981" s="708">
        <v>145</v>
      </c>
      <c r="B981" s="132" t="s">
        <v>253</v>
      </c>
      <c r="C981" s="132" t="s">
        <v>1517</v>
      </c>
      <c r="D981" s="132" t="s">
        <v>546</v>
      </c>
      <c r="E981" s="132" t="s">
        <v>6165</v>
      </c>
      <c r="F981" s="132"/>
      <c r="G981" s="132"/>
      <c r="H981" s="132"/>
      <c r="I981" s="132"/>
      <c r="J981" s="152"/>
      <c r="K981" s="132"/>
      <c r="L981" s="132"/>
      <c r="M981" s="132"/>
      <c r="N981" s="132"/>
      <c r="O981" s="132"/>
      <c r="P981" s="132"/>
      <c r="Q981" s="132"/>
      <c r="R981" s="132"/>
      <c r="S981" s="132"/>
      <c r="T981" s="132" t="s">
        <v>6742</v>
      </c>
      <c r="U981" s="132">
        <v>2014</v>
      </c>
      <c r="V981" s="132">
        <v>8.5999999999999993E-2</v>
      </c>
      <c r="W981" s="132" t="s">
        <v>6743</v>
      </c>
      <c r="X981" s="132"/>
      <c r="Y981" s="132"/>
      <c r="Z981" s="132"/>
      <c r="AA981" s="132"/>
    </row>
    <row r="982" spans="1:27" s="288" customFormat="1">
      <c r="A982" s="709"/>
      <c r="B982" s="132" t="s">
        <v>6744</v>
      </c>
      <c r="C982" s="132"/>
      <c r="D982" s="132"/>
      <c r="E982" s="132"/>
      <c r="F982" s="132"/>
      <c r="G982" s="132"/>
      <c r="H982" s="132"/>
      <c r="I982" s="132"/>
      <c r="J982" s="152"/>
      <c r="K982" s="132"/>
      <c r="L982" s="132"/>
      <c r="M982" s="132"/>
      <c r="N982" s="132"/>
      <c r="O982" s="132"/>
      <c r="P982" s="132"/>
      <c r="Q982" s="132"/>
      <c r="R982" s="132"/>
      <c r="S982" s="132"/>
      <c r="T982" s="132" t="s">
        <v>6745</v>
      </c>
      <c r="U982" s="132">
        <v>2014</v>
      </c>
      <c r="V982" s="132">
        <v>7.9000000000000001E-2</v>
      </c>
      <c r="W982" s="132" t="s">
        <v>6743</v>
      </c>
      <c r="X982" s="132"/>
      <c r="Y982" s="132"/>
      <c r="Z982" s="132"/>
      <c r="AA982" s="132"/>
    </row>
    <row r="983" spans="1:27" s="288" customFormat="1">
      <c r="A983" s="710"/>
      <c r="B983" s="132" t="s">
        <v>6746</v>
      </c>
      <c r="C983" s="132"/>
      <c r="D983" s="132"/>
      <c r="E983" s="132"/>
      <c r="F983" s="132"/>
      <c r="G983" s="132"/>
      <c r="H983" s="132"/>
      <c r="I983" s="132"/>
      <c r="J983" s="152"/>
      <c r="K983" s="132"/>
      <c r="L983" s="132"/>
      <c r="M983" s="132"/>
      <c r="N983" s="132"/>
      <c r="O983" s="132"/>
      <c r="P983" s="132"/>
      <c r="Q983" s="132"/>
      <c r="R983" s="132"/>
      <c r="S983" s="132"/>
      <c r="T983" s="132"/>
      <c r="U983" s="132"/>
      <c r="V983" s="132"/>
      <c r="W983" s="132"/>
      <c r="X983" s="132"/>
      <c r="Y983" s="132"/>
      <c r="Z983" s="132"/>
      <c r="AA983" s="132"/>
    </row>
    <row r="984" spans="1:27" s="288" customFormat="1" ht="29.25" customHeight="1">
      <c r="A984" s="708">
        <v>146</v>
      </c>
      <c r="B984" s="132" t="s">
        <v>6747</v>
      </c>
      <c r="C984" s="132" t="s">
        <v>341</v>
      </c>
      <c r="D984" s="132" t="s">
        <v>396</v>
      </c>
      <c r="E984" s="132" t="s">
        <v>5778</v>
      </c>
      <c r="F984" s="132"/>
      <c r="G984" s="132"/>
      <c r="H984" s="132"/>
      <c r="I984" s="132"/>
      <c r="J984" s="152"/>
      <c r="K984" s="132"/>
      <c r="L984" s="132"/>
      <c r="M984" s="132" t="s">
        <v>6748</v>
      </c>
      <c r="N984" s="132"/>
      <c r="O984" s="132"/>
      <c r="P984" s="132"/>
      <c r="Q984" s="132"/>
      <c r="R984" s="132"/>
      <c r="S984" s="132"/>
      <c r="T984" s="132" t="s">
        <v>6749</v>
      </c>
      <c r="U984" s="132">
        <v>1978</v>
      </c>
      <c r="V984" s="132">
        <v>0.314</v>
      </c>
      <c r="W984" s="134" t="s">
        <v>6750</v>
      </c>
      <c r="X984" s="132"/>
      <c r="Y984" s="132"/>
      <c r="Z984" s="132"/>
      <c r="AA984" s="134"/>
    </row>
    <row r="985" spans="1:27" s="288" customFormat="1">
      <c r="A985" s="706"/>
      <c r="B985" s="132" t="s">
        <v>6741</v>
      </c>
      <c r="C985" s="132"/>
      <c r="D985" s="132"/>
      <c r="E985" s="132"/>
      <c r="F985" s="132"/>
      <c r="G985" s="132"/>
      <c r="H985" s="132"/>
      <c r="I985" s="132"/>
      <c r="J985" s="152"/>
      <c r="K985" s="132"/>
      <c r="L985" s="132"/>
      <c r="M985" s="132" t="s">
        <v>6751</v>
      </c>
      <c r="N985" s="132"/>
      <c r="O985" s="132"/>
      <c r="P985" s="132"/>
      <c r="Q985" s="132"/>
      <c r="R985" s="132"/>
      <c r="S985" s="132"/>
      <c r="T985" s="132"/>
      <c r="U985" s="132"/>
      <c r="V985" s="132"/>
      <c r="W985" s="132"/>
      <c r="X985" s="132"/>
      <c r="Y985" s="132"/>
      <c r="Z985" s="132"/>
      <c r="AA985" s="132"/>
    </row>
    <row r="986" spans="1:27" s="288" customFormat="1">
      <c r="A986" s="706"/>
      <c r="B986" s="132"/>
      <c r="C986" s="132"/>
      <c r="D986" s="132"/>
      <c r="E986" s="132"/>
      <c r="F986" s="132"/>
      <c r="G986" s="132"/>
      <c r="H986" s="132"/>
      <c r="I986" s="132"/>
      <c r="J986" s="152"/>
      <c r="K986" s="132"/>
      <c r="L986" s="132"/>
      <c r="M986" s="132"/>
      <c r="N986" s="132"/>
      <c r="O986" s="132"/>
      <c r="P986" s="132"/>
      <c r="Q986" s="132"/>
      <c r="R986" s="132"/>
      <c r="S986" s="132"/>
      <c r="T986" s="132"/>
      <c r="U986" s="132"/>
      <c r="V986" s="132"/>
      <c r="W986" s="132"/>
      <c r="X986" s="132"/>
      <c r="Y986" s="132"/>
      <c r="Z986" s="132"/>
      <c r="AA986" s="132"/>
    </row>
    <row r="987" spans="1:27" s="288" customFormat="1">
      <c r="A987" s="707"/>
      <c r="B987" s="132"/>
      <c r="C987" s="132"/>
      <c r="D987" s="132"/>
      <c r="E987" s="132"/>
      <c r="F987" s="132"/>
      <c r="G987" s="132"/>
      <c r="H987" s="132"/>
      <c r="I987" s="132"/>
      <c r="J987" s="152"/>
      <c r="K987" s="132"/>
      <c r="L987" s="132"/>
      <c r="M987" s="132"/>
      <c r="N987" s="132"/>
      <c r="O987" s="132"/>
      <c r="P987" s="132"/>
      <c r="Q987" s="132"/>
      <c r="R987" s="132"/>
      <c r="S987" s="132"/>
      <c r="T987" s="132"/>
      <c r="U987" s="132"/>
      <c r="V987" s="132"/>
      <c r="W987" s="132"/>
      <c r="X987" s="132"/>
      <c r="Y987" s="132"/>
      <c r="Z987" s="132"/>
      <c r="AA987" s="132"/>
    </row>
    <row r="988" spans="1:27" s="288" customFormat="1">
      <c r="A988" s="708">
        <v>147</v>
      </c>
      <c r="B988" s="132" t="s">
        <v>2053</v>
      </c>
      <c r="C988" s="132" t="s">
        <v>6752</v>
      </c>
      <c r="D988" s="132" t="s">
        <v>396</v>
      </c>
      <c r="E988" s="132" t="s">
        <v>5778</v>
      </c>
      <c r="F988" s="132"/>
      <c r="G988" s="132"/>
      <c r="H988" s="132"/>
      <c r="I988" s="132"/>
      <c r="J988" s="152"/>
      <c r="K988" s="132"/>
      <c r="L988" s="132"/>
      <c r="M988" s="132" t="s">
        <v>6753</v>
      </c>
      <c r="N988" s="132">
        <v>2010</v>
      </c>
      <c r="O988" s="132">
        <v>0.5</v>
      </c>
      <c r="P988" s="132" t="s">
        <v>5990</v>
      </c>
      <c r="Q988" s="132"/>
      <c r="R988" s="132"/>
      <c r="S988" s="132"/>
      <c r="T988" s="132"/>
      <c r="U988" s="132"/>
      <c r="V988" s="132"/>
      <c r="W988" s="132"/>
      <c r="X988" s="132"/>
      <c r="Y988" s="132"/>
      <c r="Z988" s="132"/>
      <c r="AA988" s="132"/>
    </row>
    <row r="989" spans="1:27" s="288" customFormat="1">
      <c r="A989" s="706"/>
      <c r="B989" s="132" t="s">
        <v>6754</v>
      </c>
      <c r="C989" s="132"/>
      <c r="D989" s="132"/>
      <c r="E989" s="132"/>
      <c r="F989" s="132"/>
      <c r="G989" s="132"/>
      <c r="H989" s="132"/>
      <c r="I989" s="132"/>
      <c r="J989" s="152"/>
      <c r="K989" s="132"/>
      <c r="L989" s="132"/>
      <c r="M989" s="132" t="s">
        <v>6755</v>
      </c>
      <c r="N989" s="132"/>
      <c r="O989" s="132"/>
      <c r="P989" s="132" t="s">
        <v>6756</v>
      </c>
      <c r="Q989" s="132"/>
      <c r="R989" s="132"/>
      <c r="S989" s="132"/>
      <c r="T989" s="132"/>
      <c r="U989" s="132"/>
      <c r="V989" s="132"/>
      <c r="W989" s="132"/>
      <c r="X989" s="132"/>
      <c r="Y989" s="132"/>
      <c r="Z989" s="132"/>
      <c r="AA989" s="132"/>
    </row>
    <row r="990" spans="1:27" s="288" customFormat="1">
      <c r="A990" s="706"/>
      <c r="B990" s="132"/>
      <c r="C990" s="132"/>
      <c r="D990" s="132"/>
      <c r="E990" s="132"/>
      <c r="F990" s="132"/>
      <c r="G990" s="132"/>
      <c r="H990" s="132"/>
      <c r="I990" s="132"/>
      <c r="J990" s="152"/>
      <c r="K990" s="132"/>
      <c r="L990" s="132"/>
      <c r="M990" s="132"/>
      <c r="N990" s="132"/>
      <c r="O990" s="132"/>
      <c r="P990" s="132"/>
      <c r="Q990" s="132"/>
      <c r="R990" s="132"/>
      <c r="S990" s="132"/>
      <c r="T990" s="132"/>
      <c r="U990" s="132"/>
      <c r="V990" s="132"/>
      <c r="W990" s="132"/>
      <c r="X990" s="132"/>
      <c r="Y990" s="132"/>
      <c r="Z990" s="132"/>
      <c r="AA990" s="132"/>
    </row>
    <row r="991" spans="1:27" s="288" customFormat="1">
      <c r="A991" s="707"/>
      <c r="B991" s="132"/>
      <c r="C991" s="132"/>
      <c r="D991" s="132"/>
      <c r="E991" s="132"/>
      <c r="F991" s="132"/>
      <c r="G991" s="132"/>
      <c r="H991" s="132"/>
      <c r="I991" s="132"/>
      <c r="J991" s="152"/>
      <c r="K991" s="132"/>
      <c r="L991" s="132"/>
      <c r="M991" s="132"/>
      <c r="N991" s="132"/>
      <c r="O991" s="132"/>
      <c r="P991" s="132"/>
      <c r="Q991" s="132"/>
      <c r="R991" s="132"/>
      <c r="S991" s="132"/>
      <c r="T991" s="132"/>
      <c r="U991" s="132"/>
      <c r="V991" s="132"/>
      <c r="W991" s="132"/>
      <c r="X991" s="132"/>
      <c r="Y991" s="132"/>
      <c r="Z991" s="132"/>
      <c r="AA991" s="132"/>
    </row>
    <row r="992" spans="1:27" s="288" customFormat="1">
      <c r="A992" s="706">
        <v>148</v>
      </c>
      <c r="B992" s="132" t="s">
        <v>6747</v>
      </c>
      <c r="C992" s="132" t="s">
        <v>1181</v>
      </c>
      <c r="D992" s="132" t="s">
        <v>6757</v>
      </c>
      <c r="E992" s="132" t="s">
        <v>6171</v>
      </c>
      <c r="F992" s="132"/>
      <c r="G992" s="132"/>
      <c r="H992" s="132"/>
      <c r="I992" s="132"/>
      <c r="J992" s="152"/>
      <c r="K992" s="132"/>
      <c r="L992" s="132"/>
      <c r="M992" s="132" t="s">
        <v>6758</v>
      </c>
      <c r="N992" s="132">
        <v>2011</v>
      </c>
      <c r="O992" s="132">
        <v>0.109</v>
      </c>
      <c r="P992" s="132" t="s">
        <v>6759</v>
      </c>
      <c r="Q992" s="132"/>
      <c r="R992" s="132"/>
      <c r="S992" s="132"/>
      <c r="T992" s="132" t="s">
        <v>6760</v>
      </c>
      <c r="U992" s="132">
        <v>2011</v>
      </c>
      <c r="V992" s="132">
        <v>3.5999999999999997E-2</v>
      </c>
      <c r="W992" s="132" t="s">
        <v>430</v>
      </c>
      <c r="X992" s="132"/>
      <c r="Y992" s="132"/>
      <c r="Z992" s="132"/>
      <c r="AA992" s="132"/>
    </row>
    <row r="993" spans="1:27" s="288" customFormat="1">
      <c r="A993" s="706"/>
      <c r="B993" s="132" t="s">
        <v>6744</v>
      </c>
      <c r="C993" s="132"/>
      <c r="D993" s="132"/>
      <c r="E993" s="132"/>
      <c r="F993" s="132"/>
      <c r="G993" s="132"/>
      <c r="H993" s="132"/>
      <c r="I993" s="132"/>
      <c r="J993" s="152"/>
      <c r="K993" s="132"/>
      <c r="L993" s="132"/>
      <c r="M993" s="132" t="s">
        <v>6761</v>
      </c>
      <c r="N993" s="132">
        <v>2011</v>
      </c>
      <c r="O993" s="132">
        <v>0.109</v>
      </c>
      <c r="P993" s="132" t="s">
        <v>6762</v>
      </c>
      <c r="Q993" s="132"/>
      <c r="R993" s="132"/>
      <c r="S993" s="132"/>
      <c r="T993" s="132" t="s">
        <v>6763</v>
      </c>
      <c r="U993" s="132">
        <v>2011</v>
      </c>
      <c r="V993" s="132">
        <v>0.11899999999999999</v>
      </c>
      <c r="W993" s="132" t="s">
        <v>430</v>
      </c>
      <c r="X993" s="132"/>
      <c r="Y993" s="132"/>
      <c r="Z993" s="132"/>
      <c r="AA993" s="132"/>
    </row>
    <row r="994" spans="1:27" s="288" customFormat="1">
      <c r="A994" s="706"/>
      <c r="B994" s="132"/>
      <c r="C994" s="132"/>
      <c r="D994" s="132"/>
      <c r="E994" s="132"/>
      <c r="F994" s="132"/>
      <c r="G994" s="132"/>
      <c r="H994" s="132"/>
      <c r="I994" s="132"/>
      <c r="J994" s="152"/>
      <c r="K994" s="132"/>
      <c r="L994" s="132"/>
      <c r="M994" s="132" t="s">
        <v>6764</v>
      </c>
      <c r="N994" s="132">
        <v>2011</v>
      </c>
      <c r="O994" s="132">
        <v>0.109</v>
      </c>
      <c r="P994" s="132" t="s">
        <v>6765</v>
      </c>
      <c r="Q994" s="132"/>
      <c r="R994" s="132"/>
      <c r="S994" s="132"/>
      <c r="T994" s="132"/>
      <c r="U994" s="132"/>
      <c r="V994" s="132"/>
      <c r="W994" s="132"/>
      <c r="X994" s="132"/>
      <c r="Y994" s="132"/>
      <c r="Z994" s="132"/>
      <c r="AA994" s="132"/>
    </row>
    <row r="995" spans="1:27" s="288" customFormat="1">
      <c r="A995" s="707"/>
      <c r="B995" s="131"/>
      <c r="C995" s="130"/>
      <c r="D995" s="130"/>
      <c r="E995" s="130"/>
      <c r="F995" s="130"/>
      <c r="G995" s="130"/>
      <c r="H995" s="130"/>
      <c r="I995" s="130"/>
      <c r="J995" s="130"/>
      <c r="K995" s="130"/>
      <c r="L995" s="130"/>
      <c r="M995" s="130" t="s">
        <v>6764</v>
      </c>
      <c r="N995" s="132">
        <v>2011</v>
      </c>
      <c r="O995" s="132">
        <v>0.109</v>
      </c>
      <c r="P995" s="132" t="s">
        <v>6766</v>
      </c>
      <c r="Q995" s="130"/>
      <c r="R995" s="130"/>
      <c r="S995" s="130"/>
      <c r="T995" s="130"/>
      <c r="U995" s="130"/>
      <c r="V995" s="130"/>
      <c r="W995" s="130"/>
      <c r="X995" s="130"/>
      <c r="Y995" s="130"/>
      <c r="Z995" s="130"/>
      <c r="AA995" s="130"/>
    </row>
    <row r="996" spans="1:27" s="288" customFormat="1">
      <c r="A996" s="706">
        <v>149</v>
      </c>
      <c r="B996" s="132" t="s">
        <v>6767</v>
      </c>
      <c r="C996" s="132" t="s">
        <v>3830</v>
      </c>
      <c r="D996" s="132" t="s">
        <v>549</v>
      </c>
      <c r="E996" s="132" t="s">
        <v>5999</v>
      </c>
      <c r="F996" s="132"/>
      <c r="G996" s="132"/>
      <c r="H996" s="132"/>
      <c r="I996" s="132"/>
      <c r="J996" s="152"/>
      <c r="K996" s="132"/>
      <c r="L996" s="132"/>
      <c r="M996" s="132" t="s">
        <v>6768</v>
      </c>
      <c r="N996" s="132">
        <v>2012</v>
      </c>
      <c r="O996" s="132">
        <v>0.5</v>
      </c>
      <c r="P996" s="132" t="s">
        <v>6426</v>
      </c>
      <c r="Q996" s="132"/>
      <c r="R996" s="132"/>
      <c r="S996" s="132"/>
      <c r="T996" s="132" t="s">
        <v>6769</v>
      </c>
      <c r="U996" s="132">
        <v>2012</v>
      </c>
      <c r="V996" s="132">
        <v>0.03</v>
      </c>
      <c r="W996" s="132" t="s">
        <v>6770</v>
      </c>
      <c r="X996" s="132"/>
      <c r="Y996" s="132"/>
      <c r="Z996" s="132"/>
      <c r="AA996" s="132"/>
    </row>
    <row r="997" spans="1:27" s="288" customFormat="1">
      <c r="A997" s="706"/>
      <c r="B997" s="132" t="s">
        <v>6771</v>
      </c>
      <c r="C997" s="132"/>
      <c r="D997" s="132"/>
      <c r="E997" s="132"/>
      <c r="F997" s="132"/>
      <c r="G997" s="132"/>
      <c r="H997" s="132"/>
      <c r="I997" s="132"/>
      <c r="J997" s="152"/>
      <c r="K997" s="132"/>
      <c r="L997" s="132"/>
      <c r="M997" s="132"/>
      <c r="N997" s="132"/>
      <c r="O997" s="132"/>
      <c r="P997" s="132"/>
      <c r="Q997" s="132"/>
      <c r="R997" s="132"/>
      <c r="S997" s="132"/>
      <c r="T997" s="132"/>
      <c r="U997" s="132"/>
      <c r="V997" s="132"/>
      <c r="W997" s="132"/>
      <c r="X997" s="132"/>
      <c r="Y997" s="132"/>
      <c r="Z997" s="132"/>
      <c r="AA997" s="132"/>
    </row>
    <row r="998" spans="1:27" s="288" customFormat="1">
      <c r="A998" s="706"/>
      <c r="B998" s="132"/>
      <c r="C998" s="132"/>
      <c r="D998" s="132"/>
      <c r="E998" s="132"/>
      <c r="F998" s="132"/>
      <c r="G998" s="132"/>
      <c r="H998" s="132"/>
      <c r="I998" s="132"/>
      <c r="J998" s="152"/>
      <c r="K998" s="132"/>
      <c r="L998" s="132"/>
      <c r="M998" s="132"/>
      <c r="N998" s="132"/>
      <c r="O998" s="132"/>
      <c r="P998" s="132"/>
      <c r="Q998" s="132"/>
      <c r="R998" s="132"/>
      <c r="S998" s="132"/>
      <c r="T998" s="132"/>
      <c r="U998" s="132"/>
      <c r="V998" s="132"/>
      <c r="W998" s="132"/>
      <c r="X998" s="132"/>
      <c r="Y998" s="132"/>
      <c r="Z998" s="132"/>
      <c r="AA998" s="132"/>
    </row>
    <row r="999" spans="1:27" s="288" customFormat="1">
      <c r="A999" s="707"/>
      <c r="B999" s="131"/>
      <c r="C999" s="130"/>
      <c r="D999" s="130"/>
      <c r="E999" s="130"/>
      <c r="F999" s="130"/>
      <c r="G999" s="130"/>
      <c r="H999" s="130"/>
      <c r="I999" s="130"/>
      <c r="J999" s="130"/>
      <c r="K999" s="130"/>
      <c r="L999" s="130"/>
      <c r="M999" s="130"/>
      <c r="N999" s="132"/>
      <c r="O999" s="132"/>
      <c r="P999" s="132"/>
      <c r="Q999" s="130"/>
      <c r="R999" s="130"/>
      <c r="S999" s="130"/>
      <c r="T999" s="130"/>
      <c r="U999" s="130"/>
      <c r="V999" s="130"/>
      <c r="W999" s="130"/>
      <c r="X999" s="130"/>
      <c r="Y999" s="130"/>
      <c r="Z999" s="130"/>
      <c r="AA999" s="130"/>
    </row>
    <row r="1000" spans="1:27" s="288" customFormat="1">
      <c r="A1000" s="706">
        <v>150</v>
      </c>
      <c r="B1000" s="132" t="s">
        <v>6767</v>
      </c>
      <c r="C1000" s="132" t="s">
        <v>6772</v>
      </c>
      <c r="D1000" s="132" t="s">
        <v>6773</v>
      </c>
      <c r="E1000" s="132" t="s">
        <v>5833</v>
      </c>
      <c r="F1000" s="132"/>
      <c r="G1000" s="132"/>
      <c r="H1000" s="132"/>
      <c r="I1000" s="132"/>
      <c r="J1000" s="152"/>
      <c r="K1000" s="132"/>
      <c r="L1000" s="132"/>
      <c r="M1000" s="132" t="s">
        <v>6774</v>
      </c>
      <c r="N1000" s="132">
        <v>2012</v>
      </c>
      <c r="O1000" s="132">
        <v>1.5149999999999999</v>
      </c>
      <c r="P1000" s="132" t="s">
        <v>6426</v>
      </c>
      <c r="Q1000" s="132"/>
      <c r="R1000" s="132"/>
      <c r="S1000" s="132"/>
      <c r="T1000" s="132" t="s">
        <v>6769</v>
      </c>
      <c r="U1000" s="132">
        <v>2012</v>
      </c>
      <c r="V1000" s="132">
        <v>0.03</v>
      </c>
      <c r="W1000" s="132" t="s">
        <v>6770</v>
      </c>
      <c r="X1000" s="132"/>
      <c r="Y1000" s="132"/>
      <c r="Z1000" s="132"/>
      <c r="AA1000" s="132"/>
    </row>
    <row r="1001" spans="1:27" s="288" customFormat="1">
      <c r="A1001" s="706"/>
      <c r="B1001" s="132" t="s">
        <v>6771</v>
      </c>
      <c r="C1001" s="132"/>
      <c r="D1001" s="132"/>
      <c r="E1001" s="132"/>
      <c r="F1001" s="132"/>
      <c r="G1001" s="132"/>
      <c r="H1001" s="132"/>
      <c r="I1001" s="132"/>
      <c r="J1001" s="152"/>
      <c r="K1001" s="132"/>
      <c r="L1001" s="132"/>
      <c r="M1001" s="132"/>
      <c r="N1001" s="132"/>
      <c r="O1001" s="132"/>
      <c r="P1001" s="132"/>
      <c r="Q1001" s="132"/>
      <c r="R1001" s="132"/>
      <c r="S1001" s="132"/>
      <c r="T1001" s="132" t="s">
        <v>6775</v>
      </c>
      <c r="U1001" s="132">
        <v>2012</v>
      </c>
      <c r="V1001" s="132">
        <v>0.26200000000000001</v>
      </c>
      <c r="W1001" s="132" t="s">
        <v>6776</v>
      </c>
      <c r="X1001" s="132"/>
      <c r="Y1001" s="132"/>
      <c r="Z1001" s="132"/>
      <c r="AA1001" s="132"/>
    </row>
    <row r="1002" spans="1:27" s="288" customFormat="1">
      <c r="A1002" s="706"/>
      <c r="B1002" s="132"/>
      <c r="C1002" s="132"/>
      <c r="D1002" s="132"/>
      <c r="E1002" s="132"/>
      <c r="F1002" s="132"/>
      <c r="G1002" s="132"/>
      <c r="H1002" s="132"/>
      <c r="I1002" s="132"/>
      <c r="J1002" s="152"/>
      <c r="K1002" s="132"/>
      <c r="L1002" s="132"/>
      <c r="M1002" s="132"/>
      <c r="N1002" s="132"/>
      <c r="O1002" s="132"/>
      <c r="P1002" s="132"/>
      <c r="Q1002" s="132"/>
      <c r="R1002" s="132"/>
      <c r="S1002" s="132"/>
      <c r="T1002" s="132"/>
      <c r="U1002" s="132"/>
      <c r="V1002" s="132"/>
      <c r="W1002" s="132"/>
      <c r="X1002" s="132"/>
      <c r="Y1002" s="132"/>
      <c r="Z1002" s="132"/>
      <c r="AA1002" s="132"/>
    </row>
    <row r="1003" spans="1:27" s="288" customFormat="1" ht="18" customHeight="1">
      <c r="A1003" s="707"/>
      <c r="B1003" s="131"/>
      <c r="C1003" s="130"/>
      <c r="D1003" s="130"/>
      <c r="E1003" s="130"/>
      <c r="F1003" s="130"/>
      <c r="G1003" s="130"/>
      <c r="H1003" s="130"/>
      <c r="I1003" s="130"/>
      <c r="J1003" s="130"/>
      <c r="K1003" s="130"/>
      <c r="L1003" s="130"/>
      <c r="M1003" s="130"/>
      <c r="N1003" s="132"/>
      <c r="O1003" s="132"/>
      <c r="P1003" s="132"/>
      <c r="Q1003" s="130"/>
      <c r="R1003" s="130"/>
      <c r="S1003" s="130"/>
      <c r="T1003" s="130"/>
      <c r="U1003" s="130"/>
      <c r="V1003" s="130"/>
      <c r="W1003" s="130"/>
      <c r="X1003" s="130"/>
      <c r="Y1003" s="130"/>
      <c r="Z1003" s="130"/>
      <c r="AA1003" s="130"/>
    </row>
    <row r="1004" spans="1:27" s="288" customFormat="1">
      <c r="A1004" s="706">
        <v>151</v>
      </c>
      <c r="B1004" s="132" t="s">
        <v>6777</v>
      </c>
      <c r="C1004" s="132" t="s">
        <v>6778</v>
      </c>
      <c r="D1004" s="132" t="s">
        <v>549</v>
      </c>
      <c r="E1004" s="132" t="s">
        <v>5999</v>
      </c>
      <c r="F1004" s="132">
        <v>2014</v>
      </c>
      <c r="G1004" s="132"/>
      <c r="H1004" s="132"/>
      <c r="I1004" s="132"/>
      <c r="J1004" s="152"/>
      <c r="K1004" s="132"/>
      <c r="L1004" s="132"/>
      <c r="M1004" s="132" t="s">
        <v>6779</v>
      </c>
      <c r="N1004" s="132"/>
      <c r="O1004" s="132"/>
      <c r="P1004" s="132"/>
      <c r="Q1004" s="132"/>
      <c r="R1004" s="132"/>
      <c r="S1004" s="132"/>
      <c r="T1004" s="132" t="s">
        <v>6769</v>
      </c>
      <c r="U1004" s="132">
        <v>2012</v>
      </c>
      <c r="V1004" s="132">
        <v>0.02</v>
      </c>
      <c r="W1004" s="132" t="s">
        <v>6770</v>
      </c>
      <c r="X1004" s="132"/>
      <c r="Y1004" s="132"/>
      <c r="Z1004" s="132"/>
      <c r="AA1004" s="132"/>
    </row>
    <row r="1005" spans="1:27" s="288" customFormat="1">
      <c r="A1005" s="706"/>
      <c r="B1005" s="132" t="s">
        <v>6780</v>
      </c>
      <c r="C1005" s="132"/>
      <c r="D1005" s="132"/>
      <c r="E1005" s="132"/>
      <c r="F1005" s="132"/>
      <c r="G1005" s="132"/>
      <c r="H1005" s="132"/>
      <c r="I1005" s="132"/>
      <c r="J1005" s="152"/>
      <c r="K1005" s="132"/>
      <c r="L1005" s="132"/>
      <c r="M1005" s="132"/>
      <c r="N1005" s="132"/>
      <c r="O1005" s="132"/>
      <c r="P1005" s="132"/>
      <c r="Q1005" s="132"/>
      <c r="R1005" s="132"/>
      <c r="S1005" s="132"/>
      <c r="T1005" s="132"/>
      <c r="U1005" s="132"/>
      <c r="V1005" s="132"/>
      <c r="W1005" s="132"/>
      <c r="X1005" s="132"/>
      <c r="Y1005" s="132"/>
      <c r="Z1005" s="132"/>
      <c r="AA1005" s="132"/>
    </row>
    <row r="1006" spans="1:27" s="288" customFormat="1">
      <c r="A1006" s="706"/>
      <c r="B1006" s="132"/>
      <c r="C1006" s="132"/>
      <c r="D1006" s="132"/>
      <c r="E1006" s="132"/>
      <c r="F1006" s="132"/>
      <c r="G1006" s="132"/>
      <c r="H1006" s="132"/>
      <c r="I1006" s="132"/>
      <c r="J1006" s="152"/>
      <c r="K1006" s="132"/>
      <c r="L1006" s="132"/>
      <c r="M1006" s="132"/>
      <c r="N1006" s="132"/>
      <c r="O1006" s="132"/>
      <c r="P1006" s="132"/>
      <c r="Q1006" s="132"/>
      <c r="R1006" s="132"/>
      <c r="S1006" s="132"/>
      <c r="T1006" s="132"/>
      <c r="U1006" s="132"/>
      <c r="V1006" s="132"/>
      <c r="W1006" s="132"/>
      <c r="X1006" s="132"/>
      <c r="Y1006" s="132"/>
      <c r="Z1006" s="132"/>
      <c r="AA1006" s="132"/>
    </row>
    <row r="1007" spans="1:27" s="288" customFormat="1">
      <c r="A1007" s="707"/>
      <c r="B1007" s="131"/>
      <c r="C1007" s="130"/>
      <c r="D1007" s="130"/>
      <c r="E1007" s="130"/>
      <c r="F1007" s="130"/>
      <c r="G1007" s="130"/>
      <c r="H1007" s="130"/>
      <c r="I1007" s="130"/>
      <c r="J1007" s="130"/>
      <c r="K1007" s="130"/>
      <c r="L1007" s="130"/>
      <c r="M1007" s="130"/>
      <c r="N1007" s="132"/>
      <c r="O1007" s="132"/>
      <c r="P1007" s="132"/>
      <c r="Q1007" s="130"/>
      <c r="R1007" s="130"/>
      <c r="S1007" s="130"/>
      <c r="T1007" s="130"/>
      <c r="U1007" s="130"/>
      <c r="V1007" s="130"/>
      <c r="W1007" s="130"/>
      <c r="X1007" s="130"/>
      <c r="Y1007" s="130"/>
      <c r="Z1007" s="130"/>
      <c r="AA1007" s="130"/>
    </row>
    <row r="1008" spans="1:27" s="288" customFormat="1">
      <c r="A1008" s="706">
        <v>152</v>
      </c>
      <c r="B1008" s="132" t="s">
        <v>6781</v>
      </c>
      <c r="C1008" s="132" t="s">
        <v>6782</v>
      </c>
      <c r="D1008" s="132" t="s">
        <v>549</v>
      </c>
      <c r="E1008" s="132" t="s">
        <v>6783</v>
      </c>
      <c r="F1008" s="132">
        <v>2015</v>
      </c>
      <c r="G1008" s="132"/>
      <c r="H1008" s="132"/>
      <c r="I1008" s="132"/>
      <c r="J1008" s="152"/>
      <c r="K1008" s="132"/>
      <c r="L1008" s="132"/>
      <c r="M1008" s="132"/>
      <c r="N1008" s="132"/>
      <c r="O1008" s="132"/>
      <c r="P1008" s="132"/>
      <c r="Q1008" s="132"/>
      <c r="R1008" s="132"/>
      <c r="S1008" s="132"/>
      <c r="T1008" s="132"/>
      <c r="U1008" s="132"/>
      <c r="V1008" s="132"/>
      <c r="W1008" s="132"/>
      <c r="X1008" s="132"/>
      <c r="Y1008" s="132"/>
      <c r="Z1008" s="132"/>
      <c r="AA1008" s="132"/>
    </row>
    <row r="1009" spans="1:27" s="288" customFormat="1">
      <c r="A1009" s="706"/>
      <c r="B1009" s="132" t="s">
        <v>6784</v>
      </c>
      <c r="C1009" s="132"/>
      <c r="D1009" s="132"/>
      <c r="E1009" s="132"/>
      <c r="F1009" s="132"/>
      <c r="G1009" s="132"/>
      <c r="H1009" s="132"/>
      <c r="I1009" s="132"/>
      <c r="J1009" s="152"/>
      <c r="K1009" s="132"/>
      <c r="L1009" s="132"/>
      <c r="M1009" s="132"/>
      <c r="N1009" s="132"/>
      <c r="O1009" s="132"/>
      <c r="P1009" s="132"/>
      <c r="Q1009" s="132"/>
      <c r="R1009" s="132"/>
      <c r="S1009" s="132"/>
      <c r="T1009" s="132"/>
      <c r="U1009" s="132"/>
      <c r="V1009" s="132"/>
      <c r="W1009" s="132"/>
      <c r="X1009" s="132"/>
      <c r="Y1009" s="132"/>
      <c r="Z1009" s="132"/>
      <c r="AA1009" s="132"/>
    </row>
    <row r="1010" spans="1:27" s="288" customFormat="1">
      <c r="A1010" s="706"/>
      <c r="B1010" s="132"/>
      <c r="C1010" s="132"/>
      <c r="D1010" s="132"/>
      <c r="E1010" s="132"/>
      <c r="F1010" s="132"/>
      <c r="G1010" s="132"/>
      <c r="H1010" s="132"/>
      <c r="I1010" s="132"/>
      <c r="J1010" s="152"/>
      <c r="K1010" s="132"/>
      <c r="L1010" s="132"/>
      <c r="M1010" s="132"/>
      <c r="N1010" s="132"/>
      <c r="O1010" s="132"/>
      <c r="P1010" s="132"/>
      <c r="Q1010" s="132"/>
      <c r="R1010" s="132"/>
      <c r="S1010" s="132"/>
      <c r="T1010" s="132"/>
      <c r="U1010" s="132"/>
      <c r="V1010" s="132"/>
      <c r="W1010" s="132"/>
      <c r="X1010" s="132"/>
      <c r="Y1010" s="132"/>
      <c r="Z1010" s="132"/>
      <c r="AA1010" s="132"/>
    </row>
    <row r="1011" spans="1:27" s="288" customFormat="1">
      <c r="A1011" s="707"/>
      <c r="B1011" s="131"/>
      <c r="C1011" s="130"/>
      <c r="D1011" s="130"/>
      <c r="E1011" s="130"/>
      <c r="F1011" s="130"/>
      <c r="G1011" s="130"/>
      <c r="H1011" s="130"/>
      <c r="I1011" s="130"/>
      <c r="J1011" s="130"/>
      <c r="K1011" s="130"/>
      <c r="L1011" s="130"/>
      <c r="M1011" s="130"/>
      <c r="N1011" s="132"/>
      <c r="O1011" s="132"/>
      <c r="P1011" s="132"/>
      <c r="Q1011" s="130"/>
      <c r="R1011" s="130"/>
      <c r="S1011" s="130"/>
      <c r="T1011" s="130"/>
      <c r="U1011" s="130"/>
      <c r="V1011" s="130"/>
      <c r="W1011" s="130"/>
      <c r="X1011" s="130"/>
      <c r="Y1011" s="130"/>
      <c r="Z1011" s="130"/>
      <c r="AA1011" s="130"/>
    </row>
    <row r="1012" spans="1:27" s="288" customFormat="1" ht="24">
      <c r="A1012" s="706">
        <v>153</v>
      </c>
      <c r="B1012" s="132" t="s">
        <v>6781</v>
      </c>
      <c r="C1012" s="132" t="s">
        <v>6785</v>
      </c>
      <c r="D1012" s="132" t="s">
        <v>549</v>
      </c>
      <c r="E1012" s="132" t="s">
        <v>6783</v>
      </c>
      <c r="F1012" s="132">
        <v>2015</v>
      </c>
      <c r="G1012" s="134" t="s">
        <v>6786</v>
      </c>
      <c r="H1012" s="132">
        <v>0.13600000000000001</v>
      </c>
      <c r="I1012" s="134" t="s">
        <v>6787</v>
      </c>
      <c r="J1012" s="152">
        <v>3</v>
      </c>
      <c r="K1012" s="132"/>
      <c r="L1012" s="132">
        <v>3</v>
      </c>
      <c r="M1012" s="132"/>
      <c r="N1012" s="132"/>
      <c r="O1012" s="132"/>
      <c r="P1012" s="132"/>
      <c r="Q1012" s="132"/>
      <c r="R1012" s="132"/>
      <c r="S1012" s="132"/>
      <c r="T1012" s="132"/>
      <c r="U1012" s="132"/>
      <c r="V1012" s="132"/>
      <c r="W1012" s="132"/>
      <c r="X1012" s="132"/>
      <c r="Y1012" s="132"/>
      <c r="Z1012" s="132"/>
      <c r="AA1012" s="132"/>
    </row>
    <row r="1013" spans="1:27" s="288" customFormat="1" ht="24">
      <c r="A1013" s="706"/>
      <c r="B1013" s="132" t="s">
        <v>6788</v>
      </c>
      <c r="C1013" s="132"/>
      <c r="D1013" s="132"/>
      <c r="E1013" s="132"/>
      <c r="F1013" s="132"/>
      <c r="G1013" s="132"/>
      <c r="H1013" s="132"/>
      <c r="I1013" s="132"/>
      <c r="J1013" s="152"/>
      <c r="K1013" s="132"/>
      <c r="L1013" s="132"/>
      <c r="M1013" s="132"/>
      <c r="N1013" s="132"/>
      <c r="O1013" s="132"/>
      <c r="P1013" s="132"/>
      <c r="Q1013" s="132"/>
      <c r="R1013" s="132"/>
      <c r="S1013" s="132"/>
      <c r="T1013" s="134" t="s">
        <v>6789</v>
      </c>
      <c r="U1013" s="132">
        <v>2015</v>
      </c>
      <c r="V1013" s="132">
        <v>0.86</v>
      </c>
      <c r="W1013" s="132" t="s">
        <v>6790</v>
      </c>
      <c r="X1013" s="132"/>
      <c r="Y1013" s="132"/>
      <c r="Z1013" s="132"/>
      <c r="AA1013" s="132"/>
    </row>
    <row r="1014" spans="1:27" s="288" customFormat="1">
      <c r="A1014" s="706"/>
      <c r="B1014" s="132"/>
      <c r="C1014" s="132"/>
      <c r="D1014" s="132"/>
      <c r="E1014" s="132"/>
      <c r="F1014" s="132"/>
      <c r="G1014" s="132"/>
      <c r="H1014" s="132"/>
      <c r="I1014" s="132"/>
      <c r="J1014" s="152"/>
      <c r="K1014" s="132"/>
      <c r="L1014" s="132"/>
      <c r="M1014" s="132"/>
      <c r="N1014" s="132"/>
      <c r="O1014" s="132"/>
      <c r="P1014" s="132"/>
      <c r="Q1014" s="132"/>
      <c r="R1014" s="132"/>
      <c r="S1014" s="132"/>
      <c r="T1014" s="132"/>
      <c r="U1014" s="132"/>
      <c r="V1014" s="132"/>
      <c r="W1014" s="132"/>
      <c r="X1014" s="132"/>
      <c r="Y1014" s="132"/>
      <c r="Z1014" s="132"/>
      <c r="AA1014" s="132"/>
    </row>
    <row r="1015" spans="1:27" s="288" customFormat="1">
      <c r="A1015" s="707"/>
      <c r="B1015" s="131"/>
      <c r="C1015" s="130"/>
      <c r="D1015" s="130"/>
      <c r="E1015" s="130"/>
      <c r="F1015" s="130"/>
      <c r="G1015" s="130"/>
      <c r="H1015" s="130"/>
      <c r="I1015" s="130"/>
      <c r="J1015" s="130"/>
      <c r="K1015" s="130"/>
      <c r="L1015" s="130"/>
      <c r="M1015" s="130"/>
      <c r="N1015" s="132"/>
      <c r="O1015" s="132"/>
      <c r="P1015" s="132"/>
      <c r="Q1015" s="130"/>
      <c r="R1015" s="130"/>
      <c r="S1015" s="130"/>
      <c r="T1015" s="130"/>
      <c r="U1015" s="130"/>
      <c r="V1015" s="130"/>
      <c r="W1015" s="130"/>
      <c r="X1015" s="130"/>
      <c r="Y1015" s="130"/>
      <c r="Z1015" s="130"/>
      <c r="AA1015" s="130"/>
    </row>
    <row r="1016" spans="1:27" s="288" customFormat="1" ht="24">
      <c r="A1016" s="706">
        <v>154</v>
      </c>
      <c r="B1016" s="132" t="s">
        <v>6777</v>
      </c>
      <c r="C1016" s="132" t="s">
        <v>6791</v>
      </c>
      <c r="D1016" s="132" t="s">
        <v>546</v>
      </c>
      <c r="E1016" s="132" t="s">
        <v>5999</v>
      </c>
      <c r="F1016" s="132">
        <v>2015</v>
      </c>
      <c r="G1016" s="132"/>
      <c r="H1016" s="132"/>
      <c r="I1016" s="132"/>
      <c r="J1016" s="152"/>
      <c r="K1016" s="132"/>
      <c r="L1016" s="132"/>
      <c r="M1016" s="132"/>
      <c r="N1016" s="132"/>
      <c r="O1016" s="132"/>
      <c r="P1016" s="132"/>
      <c r="Q1016" s="132"/>
      <c r="R1016" s="132"/>
      <c r="S1016" s="132"/>
      <c r="T1016" s="134" t="s">
        <v>6792</v>
      </c>
      <c r="U1016" s="132">
        <v>2015</v>
      </c>
      <c r="V1016" s="132">
        <v>2.7E-2</v>
      </c>
      <c r="W1016" s="132" t="s">
        <v>6793</v>
      </c>
      <c r="X1016" s="132"/>
      <c r="Y1016" s="132"/>
      <c r="Z1016" s="132"/>
      <c r="AA1016" s="132"/>
    </row>
    <row r="1017" spans="1:27" s="288" customFormat="1" ht="24">
      <c r="A1017" s="706"/>
      <c r="B1017" s="132" t="s">
        <v>6780</v>
      </c>
      <c r="C1017" s="132"/>
      <c r="D1017" s="132"/>
      <c r="E1017" s="132"/>
      <c r="F1017" s="132"/>
      <c r="G1017" s="132"/>
      <c r="H1017" s="132"/>
      <c r="I1017" s="132"/>
      <c r="J1017" s="152"/>
      <c r="K1017" s="132"/>
      <c r="L1017" s="132"/>
      <c r="M1017" s="132"/>
      <c r="N1017" s="132"/>
      <c r="O1017" s="132"/>
      <c r="P1017" s="132"/>
      <c r="Q1017" s="132"/>
      <c r="R1017" s="132"/>
      <c r="S1017" s="132"/>
      <c r="T1017" s="134" t="s">
        <v>6794</v>
      </c>
      <c r="U1017" s="132">
        <v>2015</v>
      </c>
      <c r="V1017" s="132">
        <v>2.5999999999999999E-2</v>
      </c>
      <c r="W1017" s="132" t="s">
        <v>6793</v>
      </c>
      <c r="X1017" s="132"/>
      <c r="Y1017" s="132"/>
      <c r="Z1017" s="132"/>
      <c r="AA1017" s="132"/>
    </row>
    <row r="1018" spans="1:27" s="288" customFormat="1">
      <c r="A1018" s="706"/>
      <c r="B1018" s="132"/>
      <c r="C1018" s="132"/>
      <c r="D1018" s="132"/>
      <c r="E1018" s="132"/>
      <c r="F1018" s="132"/>
      <c r="G1018" s="132"/>
      <c r="H1018" s="132"/>
      <c r="I1018" s="132"/>
      <c r="J1018" s="152"/>
      <c r="K1018" s="132"/>
      <c r="L1018" s="132"/>
      <c r="M1018" s="132"/>
      <c r="N1018" s="132"/>
      <c r="O1018" s="132"/>
      <c r="P1018" s="132"/>
      <c r="Q1018" s="132"/>
      <c r="R1018" s="132"/>
      <c r="S1018" s="132"/>
      <c r="T1018" s="132"/>
      <c r="U1018" s="132"/>
      <c r="V1018" s="132"/>
      <c r="W1018" s="132"/>
      <c r="X1018" s="132"/>
      <c r="Y1018" s="132"/>
      <c r="Z1018" s="132"/>
      <c r="AA1018" s="132"/>
    </row>
    <row r="1019" spans="1:27" s="288" customFormat="1">
      <c r="A1019" s="707"/>
      <c r="B1019" s="131"/>
      <c r="C1019" s="130"/>
      <c r="D1019" s="130"/>
      <c r="E1019" s="130"/>
      <c r="F1019" s="130"/>
      <c r="G1019" s="130"/>
      <c r="H1019" s="130"/>
      <c r="I1019" s="130"/>
      <c r="J1019" s="130"/>
      <c r="K1019" s="130"/>
      <c r="L1019" s="130"/>
      <c r="M1019" s="130"/>
      <c r="N1019" s="132"/>
      <c r="O1019" s="132"/>
      <c r="P1019" s="132"/>
      <c r="Q1019" s="130"/>
      <c r="R1019" s="130"/>
      <c r="S1019" s="130"/>
      <c r="T1019" s="130"/>
      <c r="U1019" s="130"/>
      <c r="V1019" s="130"/>
      <c r="W1019" s="130"/>
      <c r="X1019" s="130"/>
      <c r="Y1019" s="130"/>
      <c r="Z1019" s="130"/>
      <c r="AA1019" s="130"/>
    </row>
    <row r="1020" spans="1:27" s="290" customFormat="1" ht="24">
      <c r="A1020" s="706">
        <v>155</v>
      </c>
      <c r="B1020" s="132" t="s">
        <v>6795</v>
      </c>
      <c r="C1020" s="132" t="s">
        <v>352</v>
      </c>
      <c r="D1020" s="132" t="s">
        <v>2568</v>
      </c>
      <c r="E1020" s="132" t="s">
        <v>6109</v>
      </c>
      <c r="F1020" s="132">
        <v>2016</v>
      </c>
      <c r="G1020" s="132"/>
      <c r="H1020" s="132"/>
      <c r="I1020" s="132"/>
      <c r="J1020" s="152"/>
      <c r="K1020" s="132"/>
      <c r="L1020" s="132"/>
      <c r="M1020" s="132" t="s">
        <v>6796</v>
      </c>
      <c r="N1020" s="132">
        <v>2016</v>
      </c>
      <c r="O1020" s="132">
        <v>0.38200000000000001</v>
      </c>
      <c r="P1020" s="134" t="s">
        <v>6797</v>
      </c>
      <c r="Q1020" s="132"/>
      <c r="R1020" s="132">
        <v>17</v>
      </c>
      <c r="T1020" s="134"/>
      <c r="U1020" s="132"/>
      <c r="V1020" s="132"/>
      <c r="W1020" s="132"/>
      <c r="X1020" s="132"/>
      <c r="Y1020" s="132"/>
      <c r="Z1020" s="132"/>
      <c r="AA1020" s="132"/>
    </row>
    <row r="1021" spans="1:27" s="290" customFormat="1" ht="24">
      <c r="A1021" s="706"/>
      <c r="B1021" s="132" t="s">
        <v>6798</v>
      </c>
      <c r="C1021" s="132"/>
      <c r="D1021" s="132"/>
      <c r="E1021" s="132"/>
      <c r="F1021" s="132"/>
      <c r="G1021" s="132"/>
      <c r="H1021" s="132"/>
      <c r="I1021" s="132"/>
      <c r="J1021" s="152"/>
      <c r="K1021" s="132"/>
      <c r="L1021" s="132"/>
      <c r="M1021" s="132" t="s">
        <v>6799</v>
      </c>
      <c r="N1021" s="132">
        <v>2016</v>
      </c>
      <c r="O1021" s="132">
        <v>0.56200000000000006</v>
      </c>
      <c r="P1021" s="134" t="s">
        <v>6797</v>
      </c>
      <c r="Q1021" s="132"/>
      <c r="R1021" s="132">
        <v>15</v>
      </c>
      <c r="S1021" s="132"/>
      <c r="T1021" s="134"/>
      <c r="U1021" s="132"/>
      <c r="V1021" s="132"/>
      <c r="W1021" s="132"/>
      <c r="X1021" s="132"/>
      <c r="Y1021" s="132"/>
      <c r="Z1021" s="132"/>
      <c r="AA1021" s="132"/>
    </row>
    <row r="1022" spans="1:27" s="290" customFormat="1" ht="12">
      <c r="A1022" s="706"/>
      <c r="B1022" s="132"/>
      <c r="C1022" s="132"/>
      <c r="D1022" s="132"/>
      <c r="E1022" s="132"/>
      <c r="F1022" s="132"/>
      <c r="G1022" s="132"/>
      <c r="H1022" s="132"/>
      <c r="I1022" s="132"/>
      <c r="J1022" s="152"/>
      <c r="K1022" s="132"/>
      <c r="L1022" s="132"/>
      <c r="M1022" s="132"/>
      <c r="N1022" s="132"/>
      <c r="O1022" s="132"/>
      <c r="P1022" s="132"/>
      <c r="Q1022" s="132"/>
      <c r="R1022" s="132"/>
      <c r="S1022" s="132"/>
      <c r="T1022" s="132"/>
      <c r="U1022" s="132"/>
      <c r="V1022" s="132"/>
      <c r="W1022" s="132"/>
      <c r="X1022" s="132"/>
      <c r="Y1022" s="132"/>
      <c r="Z1022" s="132"/>
      <c r="AA1022" s="132"/>
    </row>
    <row r="1023" spans="1:27" s="290" customFormat="1" ht="12">
      <c r="A1023" s="707"/>
      <c r="B1023" s="131"/>
      <c r="C1023" s="130"/>
      <c r="D1023" s="130"/>
      <c r="E1023" s="130"/>
      <c r="F1023" s="130"/>
      <c r="G1023" s="130"/>
      <c r="H1023" s="130"/>
      <c r="I1023" s="130"/>
      <c r="J1023" s="130"/>
      <c r="K1023" s="130"/>
      <c r="L1023" s="130"/>
      <c r="M1023" s="130"/>
      <c r="N1023" s="132"/>
      <c r="O1023" s="132"/>
      <c r="P1023" s="132"/>
      <c r="Q1023" s="130"/>
      <c r="R1023" s="130"/>
      <c r="S1023" s="130"/>
      <c r="T1023" s="130"/>
      <c r="U1023" s="130"/>
      <c r="V1023" s="130"/>
      <c r="W1023" s="130"/>
      <c r="X1023" s="130"/>
      <c r="Y1023" s="130"/>
      <c r="Z1023" s="130"/>
      <c r="AA1023" s="130"/>
    </row>
    <row r="1024" spans="1:27" s="290" customFormat="1" ht="24">
      <c r="A1024" s="706">
        <v>156</v>
      </c>
      <c r="B1024" s="132" t="s">
        <v>253</v>
      </c>
      <c r="C1024" s="132" t="s">
        <v>3846</v>
      </c>
      <c r="D1024" s="132" t="s">
        <v>2568</v>
      </c>
      <c r="E1024" s="132" t="s">
        <v>6109</v>
      </c>
      <c r="F1024" s="132">
        <v>2016</v>
      </c>
      <c r="G1024" s="132"/>
      <c r="H1024" s="132"/>
      <c r="I1024" s="132"/>
      <c r="J1024" s="152"/>
      <c r="K1024" s="132"/>
      <c r="L1024" s="132"/>
      <c r="M1024" s="132" t="s">
        <v>6800</v>
      </c>
      <c r="N1024" s="132">
        <v>2016</v>
      </c>
      <c r="O1024" s="132">
        <v>0.46700000000000003</v>
      </c>
      <c r="P1024" s="134" t="s">
        <v>6801</v>
      </c>
      <c r="Q1024" s="132">
        <v>15</v>
      </c>
      <c r="R1024" s="132"/>
      <c r="S1024" s="132">
        <v>15</v>
      </c>
      <c r="T1024" s="134"/>
      <c r="U1024" s="132"/>
      <c r="V1024" s="132"/>
      <c r="W1024" s="132"/>
      <c r="X1024" s="132"/>
      <c r="Y1024" s="132"/>
      <c r="Z1024" s="132"/>
      <c r="AA1024" s="132"/>
    </row>
    <row r="1025" spans="1:27" s="290" customFormat="1" ht="12">
      <c r="A1025" s="706"/>
      <c r="B1025" s="132" t="s">
        <v>6744</v>
      </c>
      <c r="C1025" s="132"/>
      <c r="D1025" s="132"/>
      <c r="E1025" s="132"/>
      <c r="F1025" s="132"/>
      <c r="G1025" s="132"/>
      <c r="H1025" s="132"/>
      <c r="I1025" s="132"/>
      <c r="J1025" s="152"/>
      <c r="K1025" s="132"/>
      <c r="L1025" s="132"/>
      <c r="M1025" s="132"/>
      <c r="N1025" s="132"/>
      <c r="O1025" s="132"/>
      <c r="P1025" s="132"/>
      <c r="Q1025" s="132"/>
      <c r="R1025" s="132"/>
      <c r="S1025" s="132"/>
      <c r="T1025" s="134"/>
      <c r="U1025" s="132"/>
      <c r="V1025" s="132"/>
      <c r="W1025" s="132"/>
      <c r="X1025" s="132"/>
      <c r="Y1025" s="132"/>
      <c r="Z1025" s="132"/>
      <c r="AA1025" s="132"/>
    </row>
    <row r="1026" spans="1:27" s="290" customFormat="1" ht="12">
      <c r="A1026" s="706"/>
      <c r="B1026" s="132"/>
      <c r="C1026" s="132"/>
      <c r="D1026" s="132"/>
      <c r="E1026" s="132"/>
      <c r="F1026" s="132"/>
      <c r="G1026" s="132"/>
      <c r="H1026" s="132"/>
      <c r="I1026" s="132"/>
      <c r="J1026" s="152"/>
      <c r="K1026" s="132"/>
      <c r="L1026" s="132"/>
      <c r="M1026" s="132"/>
      <c r="N1026" s="132"/>
      <c r="O1026" s="132"/>
      <c r="P1026" s="132"/>
      <c r="Q1026" s="132"/>
      <c r="R1026" s="132"/>
      <c r="S1026" s="132"/>
      <c r="T1026" s="132"/>
      <c r="U1026" s="132"/>
      <c r="V1026" s="132"/>
      <c r="W1026" s="132"/>
      <c r="X1026" s="132"/>
      <c r="Y1026" s="132"/>
      <c r="Z1026" s="132"/>
      <c r="AA1026" s="132"/>
    </row>
    <row r="1027" spans="1:27" s="290" customFormat="1" ht="12">
      <c r="A1027" s="707"/>
      <c r="B1027" s="131"/>
      <c r="C1027" s="130"/>
      <c r="D1027" s="130"/>
      <c r="E1027" s="130"/>
      <c r="F1027" s="130"/>
      <c r="G1027" s="130"/>
      <c r="H1027" s="130"/>
      <c r="I1027" s="130"/>
      <c r="J1027" s="130"/>
      <c r="K1027" s="130"/>
      <c r="L1027" s="130"/>
      <c r="M1027" s="130"/>
      <c r="N1027" s="132"/>
      <c r="O1027" s="132"/>
      <c r="P1027" s="132"/>
      <c r="Q1027" s="130"/>
      <c r="R1027" s="130"/>
      <c r="S1027" s="130"/>
      <c r="T1027" s="130"/>
      <c r="U1027" s="130"/>
      <c r="V1027" s="130"/>
      <c r="W1027" s="130"/>
      <c r="X1027" s="130"/>
      <c r="Y1027" s="130"/>
      <c r="Z1027" s="130"/>
      <c r="AA1027" s="130"/>
    </row>
    <row r="1028" spans="1:27" s="290" customFormat="1" ht="24">
      <c r="A1028" s="706">
        <v>157</v>
      </c>
      <c r="B1028" s="132" t="s">
        <v>6182</v>
      </c>
      <c r="C1028" s="132" t="s">
        <v>1787</v>
      </c>
      <c r="D1028" s="132" t="s">
        <v>546</v>
      </c>
      <c r="E1028" s="132" t="s">
        <v>6802</v>
      </c>
      <c r="F1028" s="132">
        <v>2016</v>
      </c>
      <c r="G1028" s="132"/>
      <c r="H1028" s="132"/>
      <c r="I1028" s="132"/>
      <c r="J1028" s="152"/>
      <c r="K1028" s="132"/>
      <c r="L1028" s="132"/>
      <c r="M1028" s="132"/>
      <c r="N1028" s="132"/>
      <c r="O1028" s="132"/>
      <c r="P1028" s="132"/>
      <c r="Q1028" s="132"/>
      <c r="R1028" s="132"/>
      <c r="S1028" s="132"/>
      <c r="T1028" s="128" t="s">
        <v>6803</v>
      </c>
      <c r="U1028" s="132">
        <v>2016</v>
      </c>
      <c r="V1028" s="132">
        <v>0.25</v>
      </c>
      <c r="W1028" s="132" t="s">
        <v>6804</v>
      </c>
      <c r="X1028" s="132"/>
      <c r="Y1028" s="132"/>
      <c r="Z1028" s="132"/>
      <c r="AA1028" s="132"/>
    </row>
    <row r="1029" spans="1:27" s="290" customFormat="1" ht="12">
      <c r="A1029" s="706"/>
      <c r="B1029" s="132" t="s">
        <v>6805</v>
      </c>
      <c r="C1029" s="132"/>
      <c r="D1029" s="132"/>
      <c r="E1029" s="132"/>
      <c r="F1029" s="132"/>
      <c r="G1029" s="132"/>
      <c r="H1029" s="132"/>
      <c r="I1029" s="132"/>
      <c r="J1029" s="152"/>
      <c r="K1029" s="132"/>
      <c r="L1029" s="132"/>
      <c r="M1029" s="132"/>
      <c r="N1029" s="132"/>
      <c r="O1029" s="132"/>
      <c r="P1029" s="132"/>
      <c r="Q1029" s="132"/>
      <c r="R1029" s="132"/>
      <c r="S1029" s="132"/>
      <c r="T1029" s="134"/>
      <c r="U1029" s="132"/>
      <c r="V1029" s="132"/>
      <c r="W1029" s="132"/>
      <c r="X1029" s="132"/>
      <c r="Y1029" s="132"/>
      <c r="Z1029" s="132"/>
      <c r="AA1029" s="132"/>
    </row>
    <row r="1030" spans="1:27" s="290" customFormat="1" ht="12">
      <c r="A1030" s="706"/>
      <c r="B1030" s="132"/>
      <c r="C1030" s="132"/>
      <c r="D1030" s="132"/>
      <c r="E1030" s="132"/>
      <c r="F1030" s="132"/>
      <c r="G1030" s="132"/>
      <c r="H1030" s="132"/>
      <c r="I1030" s="132"/>
      <c r="J1030" s="152"/>
      <c r="K1030" s="132"/>
      <c r="L1030" s="132"/>
      <c r="M1030" s="132"/>
      <c r="N1030" s="132"/>
      <c r="O1030" s="132"/>
      <c r="P1030" s="132"/>
      <c r="Q1030" s="132"/>
      <c r="R1030" s="132"/>
      <c r="S1030" s="132"/>
      <c r="T1030" s="132"/>
      <c r="U1030" s="132"/>
      <c r="V1030" s="132"/>
      <c r="W1030" s="132"/>
      <c r="X1030" s="132"/>
      <c r="Y1030" s="132"/>
      <c r="Z1030" s="132"/>
      <c r="AA1030" s="132"/>
    </row>
    <row r="1031" spans="1:27" s="290" customFormat="1" ht="12">
      <c r="A1031" s="707"/>
      <c r="B1031" s="131"/>
      <c r="C1031" s="130"/>
      <c r="D1031" s="130"/>
      <c r="E1031" s="130"/>
      <c r="F1031" s="130"/>
      <c r="G1031" s="130"/>
      <c r="H1031" s="130"/>
      <c r="I1031" s="130"/>
      <c r="J1031" s="130"/>
      <c r="K1031" s="130"/>
      <c r="L1031" s="130"/>
      <c r="M1031" s="130"/>
      <c r="N1031" s="132"/>
      <c r="O1031" s="132"/>
      <c r="P1031" s="132"/>
      <c r="Q1031" s="130"/>
      <c r="R1031" s="130"/>
      <c r="S1031" s="130"/>
      <c r="T1031" s="130"/>
      <c r="U1031" s="130"/>
      <c r="V1031" s="130"/>
      <c r="W1031" s="130"/>
      <c r="X1031" s="130"/>
      <c r="Y1031" s="130"/>
      <c r="Z1031" s="130"/>
      <c r="AA1031" s="130"/>
    </row>
    <row r="1032" spans="1:27" s="290" customFormat="1" ht="12">
      <c r="A1032" s="309"/>
      <c r="T1032" s="291"/>
      <c r="X1032" s="291"/>
    </row>
    <row r="1033" spans="1:27" s="290" customFormat="1" ht="12">
      <c r="A1033" s="309"/>
      <c r="T1033" s="291"/>
      <c r="X1033" s="291"/>
    </row>
    <row r="1034" spans="1:27" s="290" customFormat="1" ht="12">
      <c r="A1034" s="309"/>
      <c r="T1034" s="291"/>
      <c r="X1034" s="291"/>
    </row>
    <row r="1035" spans="1:27" s="290" customFormat="1" ht="12">
      <c r="A1035" s="309"/>
      <c r="T1035" s="291"/>
      <c r="X1035" s="291"/>
    </row>
    <row r="1036" spans="1:27" s="290" customFormat="1" ht="12">
      <c r="A1036" s="309"/>
      <c r="T1036" s="291"/>
      <c r="X1036" s="291"/>
    </row>
    <row r="1037" spans="1:27" s="290" customFormat="1" ht="12">
      <c r="A1037" s="309"/>
      <c r="T1037" s="291"/>
      <c r="X1037" s="291"/>
    </row>
    <row r="1038" spans="1:27" s="290" customFormat="1" ht="12">
      <c r="A1038" s="309"/>
      <c r="T1038" s="291"/>
      <c r="X1038" s="291"/>
    </row>
    <row r="1039" spans="1:27" s="290" customFormat="1" ht="12">
      <c r="A1039" s="309"/>
      <c r="T1039" s="291"/>
      <c r="X1039" s="291"/>
    </row>
    <row r="1040" spans="1:27" s="290" customFormat="1" ht="12">
      <c r="A1040" s="309"/>
      <c r="T1040" s="291"/>
      <c r="X1040" s="291"/>
    </row>
    <row r="1041" spans="1:24" s="290" customFormat="1" ht="12">
      <c r="A1041" s="309"/>
      <c r="T1041" s="291"/>
      <c r="X1041" s="291"/>
    </row>
    <row r="1042" spans="1:24" s="290" customFormat="1" ht="12">
      <c r="A1042" s="309"/>
      <c r="T1042" s="291"/>
      <c r="X1042" s="291"/>
    </row>
    <row r="1043" spans="1:24" s="290" customFormat="1" ht="12">
      <c r="A1043" s="309"/>
      <c r="T1043" s="291"/>
      <c r="X1043" s="291"/>
    </row>
    <row r="1044" spans="1:24" s="290" customFormat="1" ht="12">
      <c r="A1044" s="309"/>
      <c r="T1044" s="291"/>
      <c r="X1044" s="291"/>
    </row>
    <row r="1045" spans="1:24" s="290" customFormat="1" ht="12">
      <c r="A1045" s="309"/>
      <c r="T1045" s="291"/>
      <c r="X1045" s="291"/>
    </row>
    <row r="1046" spans="1:24" s="290" customFormat="1" ht="12">
      <c r="A1046" s="309"/>
      <c r="T1046" s="291"/>
      <c r="X1046" s="291"/>
    </row>
    <row r="1047" spans="1:24" s="290" customFormat="1" ht="12">
      <c r="A1047" s="309"/>
      <c r="T1047" s="291"/>
      <c r="X1047" s="291"/>
    </row>
    <row r="1048" spans="1:24" s="290" customFormat="1" ht="12">
      <c r="A1048" s="309"/>
      <c r="T1048" s="291"/>
      <c r="X1048" s="291"/>
    </row>
    <row r="1049" spans="1:24" s="290" customFormat="1" ht="12">
      <c r="A1049" s="309"/>
      <c r="T1049" s="291"/>
      <c r="X1049" s="291"/>
    </row>
    <row r="1050" spans="1:24" s="290" customFormat="1" ht="12">
      <c r="A1050" s="309"/>
      <c r="T1050" s="291"/>
      <c r="X1050" s="291"/>
    </row>
    <row r="1051" spans="1:24" s="290" customFormat="1" ht="12">
      <c r="A1051" s="309"/>
      <c r="T1051" s="291"/>
      <c r="X1051" s="291"/>
    </row>
    <row r="1052" spans="1:24" s="290" customFormat="1" ht="12">
      <c r="A1052" s="309"/>
      <c r="T1052" s="291"/>
      <c r="X1052" s="291"/>
    </row>
    <row r="1053" spans="1:24" s="290" customFormat="1" ht="12">
      <c r="A1053" s="309"/>
      <c r="T1053" s="291"/>
      <c r="X1053" s="291"/>
    </row>
    <row r="1054" spans="1:24" s="290" customFormat="1" ht="12">
      <c r="A1054" s="309"/>
      <c r="T1054" s="291"/>
      <c r="X1054" s="291"/>
    </row>
    <row r="1055" spans="1:24" s="290" customFormat="1" ht="12">
      <c r="A1055" s="309"/>
      <c r="T1055" s="291"/>
      <c r="X1055" s="291"/>
    </row>
    <row r="1056" spans="1:24" s="290" customFormat="1" ht="12">
      <c r="A1056" s="309"/>
      <c r="T1056" s="291"/>
      <c r="X1056" s="291"/>
    </row>
    <row r="1057" spans="1:24" s="290" customFormat="1" ht="12">
      <c r="A1057" s="309"/>
      <c r="T1057" s="291"/>
      <c r="X1057" s="291"/>
    </row>
    <row r="1058" spans="1:24" s="290" customFormat="1" ht="12">
      <c r="A1058" s="309"/>
      <c r="T1058" s="291"/>
      <c r="X1058" s="291"/>
    </row>
    <row r="1059" spans="1:24" s="290" customFormat="1" ht="12">
      <c r="A1059" s="309"/>
      <c r="T1059" s="291"/>
      <c r="X1059" s="291"/>
    </row>
    <row r="1060" spans="1:24" s="290" customFormat="1" ht="12">
      <c r="A1060" s="309"/>
      <c r="T1060" s="291"/>
      <c r="X1060" s="291"/>
    </row>
    <row r="1061" spans="1:24" s="290" customFormat="1" ht="12">
      <c r="A1061" s="309"/>
      <c r="T1061" s="291"/>
      <c r="X1061" s="291"/>
    </row>
    <row r="1062" spans="1:24" s="290" customFormat="1" ht="12">
      <c r="A1062" s="309"/>
      <c r="T1062" s="291"/>
      <c r="X1062" s="291"/>
    </row>
    <row r="1063" spans="1:24" s="290" customFormat="1" ht="12">
      <c r="A1063" s="309"/>
      <c r="T1063" s="291"/>
      <c r="X1063" s="291"/>
    </row>
    <row r="1064" spans="1:24" s="290" customFormat="1" ht="12">
      <c r="A1064" s="309"/>
      <c r="T1064" s="291"/>
      <c r="X1064" s="291"/>
    </row>
    <row r="1065" spans="1:24" s="290" customFormat="1" ht="12">
      <c r="A1065" s="309"/>
      <c r="T1065" s="291"/>
      <c r="X1065" s="291"/>
    </row>
    <row r="1066" spans="1:24" s="290" customFormat="1" ht="12">
      <c r="A1066" s="309"/>
      <c r="T1066" s="291"/>
      <c r="X1066" s="291"/>
    </row>
    <row r="1067" spans="1:24" s="290" customFormat="1" ht="12">
      <c r="A1067" s="309"/>
      <c r="T1067" s="291"/>
      <c r="X1067" s="291"/>
    </row>
    <row r="1068" spans="1:24" s="290" customFormat="1" ht="12">
      <c r="A1068" s="309"/>
      <c r="T1068" s="291"/>
      <c r="X1068" s="291"/>
    </row>
    <row r="1069" spans="1:24" s="290" customFormat="1" ht="12">
      <c r="A1069" s="309"/>
      <c r="T1069" s="291"/>
      <c r="X1069" s="291"/>
    </row>
    <row r="1070" spans="1:24" s="290" customFormat="1" ht="12">
      <c r="A1070" s="309"/>
      <c r="T1070" s="291"/>
      <c r="X1070" s="291"/>
    </row>
    <row r="1071" spans="1:24" s="290" customFormat="1" ht="12">
      <c r="A1071" s="309"/>
      <c r="T1071" s="291"/>
      <c r="X1071" s="291"/>
    </row>
    <row r="1072" spans="1:24" s="290" customFormat="1" ht="12">
      <c r="A1072" s="309"/>
      <c r="T1072" s="291"/>
      <c r="X1072" s="291"/>
    </row>
    <row r="1073" spans="1:24" s="290" customFormat="1" ht="12">
      <c r="A1073" s="309"/>
      <c r="T1073" s="291"/>
      <c r="X1073" s="291"/>
    </row>
    <row r="1074" spans="1:24" s="290" customFormat="1" ht="12">
      <c r="A1074" s="309"/>
      <c r="T1074" s="291"/>
      <c r="X1074" s="291"/>
    </row>
    <row r="1075" spans="1:24" s="290" customFormat="1" ht="12">
      <c r="A1075" s="309"/>
      <c r="T1075" s="291"/>
      <c r="X1075" s="291"/>
    </row>
    <row r="1076" spans="1:24" s="290" customFormat="1" ht="12">
      <c r="A1076" s="309"/>
      <c r="T1076" s="291"/>
      <c r="X1076" s="291"/>
    </row>
    <row r="1077" spans="1:24" s="290" customFormat="1" ht="12">
      <c r="A1077" s="309"/>
      <c r="T1077" s="291"/>
      <c r="X1077" s="291"/>
    </row>
    <row r="1078" spans="1:24" s="290" customFormat="1" ht="12">
      <c r="A1078" s="309"/>
      <c r="T1078" s="291"/>
      <c r="X1078" s="291"/>
    </row>
    <row r="1079" spans="1:24" s="290" customFormat="1" ht="12">
      <c r="A1079" s="309"/>
      <c r="T1079" s="291"/>
      <c r="X1079" s="291"/>
    </row>
    <row r="1080" spans="1:24" s="290" customFormat="1" ht="12">
      <c r="A1080" s="309"/>
      <c r="T1080" s="291"/>
      <c r="X1080" s="291"/>
    </row>
    <row r="1081" spans="1:24" s="290" customFormat="1" ht="12">
      <c r="A1081" s="309"/>
      <c r="T1081" s="291"/>
      <c r="X1081" s="291"/>
    </row>
    <row r="1082" spans="1:24" s="290" customFormat="1" ht="12">
      <c r="A1082" s="309"/>
      <c r="T1082" s="291"/>
      <c r="X1082" s="291"/>
    </row>
    <row r="1083" spans="1:24" s="290" customFormat="1" ht="12">
      <c r="A1083" s="309"/>
      <c r="T1083" s="291"/>
      <c r="X1083" s="291"/>
    </row>
    <row r="1084" spans="1:24" s="290" customFormat="1" ht="12">
      <c r="A1084" s="309"/>
      <c r="T1084" s="291"/>
      <c r="X1084" s="291"/>
    </row>
    <row r="1085" spans="1:24" s="290" customFormat="1" ht="12">
      <c r="A1085" s="309"/>
      <c r="T1085" s="291"/>
      <c r="X1085" s="291"/>
    </row>
    <row r="1086" spans="1:24" s="290" customFormat="1" ht="12">
      <c r="A1086" s="309"/>
      <c r="T1086" s="291"/>
      <c r="X1086" s="291"/>
    </row>
    <row r="1087" spans="1:24" s="290" customFormat="1" ht="12">
      <c r="A1087" s="309"/>
      <c r="T1087" s="291"/>
      <c r="X1087" s="291"/>
    </row>
    <row r="1088" spans="1:24" s="290" customFormat="1" ht="12">
      <c r="A1088" s="309"/>
      <c r="T1088" s="291"/>
      <c r="X1088" s="291"/>
    </row>
    <row r="1089" spans="1:24" s="290" customFormat="1" ht="12">
      <c r="A1089" s="309"/>
      <c r="T1089" s="291"/>
      <c r="X1089" s="291"/>
    </row>
    <row r="1090" spans="1:24" s="290" customFormat="1" ht="12">
      <c r="A1090" s="309"/>
      <c r="T1090" s="291"/>
      <c r="X1090" s="291"/>
    </row>
    <row r="1091" spans="1:24" s="290" customFormat="1" ht="12">
      <c r="A1091" s="309"/>
      <c r="T1091" s="291"/>
      <c r="X1091" s="291"/>
    </row>
    <row r="1092" spans="1:24" s="290" customFormat="1" ht="12">
      <c r="A1092" s="309"/>
      <c r="T1092" s="291"/>
      <c r="X1092" s="291"/>
    </row>
    <row r="1093" spans="1:24" s="290" customFormat="1" ht="12">
      <c r="A1093" s="309"/>
      <c r="T1093" s="291"/>
      <c r="X1093" s="291"/>
    </row>
    <row r="1094" spans="1:24" s="290" customFormat="1" ht="12">
      <c r="A1094" s="309"/>
      <c r="T1094" s="291"/>
      <c r="X1094" s="291"/>
    </row>
    <row r="1095" spans="1:24" s="290" customFormat="1" ht="12">
      <c r="A1095" s="309"/>
      <c r="T1095" s="291"/>
      <c r="X1095" s="291"/>
    </row>
    <row r="1096" spans="1:24" s="290" customFormat="1" ht="12">
      <c r="A1096" s="309"/>
      <c r="T1096" s="291"/>
      <c r="X1096" s="291"/>
    </row>
    <row r="1097" spans="1:24" s="290" customFormat="1" ht="12">
      <c r="A1097" s="309"/>
      <c r="T1097" s="291"/>
      <c r="X1097" s="291"/>
    </row>
    <row r="1098" spans="1:24" s="290" customFormat="1" ht="12">
      <c r="A1098" s="309"/>
      <c r="T1098" s="291"/>
      <c r="X1098" s="291"/>
    </row>
    <row r="1099" spans="1:24" s="290" customFormat="1" ht="12">
      <c r="A1099" s="309"/>
      <c r="T1099" s="291"/>
      <c r="X1099" s="291"/>
    </row>
    <row r="1100" spans="1:24" s="290" customFormat="1" ht="12">
      <c r="A1100" s="309"/>
      <c r="T1100" s="291"/>
      <c r="X1100" s="291"/>
    </row>
    <row r="1101" spans="1:24" s="290" customFormat="1" ht="12">
      <c r="A1101" s="309"/>
      <c r="T1101" s="291"/>
      <c r="X1101" s="291"/>
    </row>
    <row r="1102" spans="1:24" s="290" customFormat="1" ht="12">
      <c r="A1102" s="309"/>
      <c r="T1102" s="291"/>
      <c r="X1102" s="291"/>
    </row>
    <row r="1103" spans="1:24" s="290" customFormat="1" ht="12">
      <c r="A1103" s="309"/>
      <c r="T1103" s="291"/>
      <c r="X1103" s="291"/>
    </row>
    <row r="1104" spans="1:24" s="290" customFormat="1" ht="12">
      <c r="A1104" s="309"/>
      <c r="T1104" s="291"/>
      <c r="X1104" s="291"/>
    </row>
    <row r="1105" spans="1:24" s="290" customFormat="1" ht="12">
      <c r="A1105" s="309"/>
      <c r="T1105" s="291"/>
      <c r="X1105" s="291"/>
    </row>
    <row r="1106" spans="1:24" s="159" customFormat="1" ht="12">
      <c r="A1106" s="160"/>
      <c r="E1106" s="161"/>
      <c r="T1106" s="124"/>
      <c r="X1106" s="124"/>
    </row>
    <row r="1107" spans="1:24" s="159" customFormat="1" ht="12">
      <c r="A1107" s="160"/>
      <c r="E1107" s="161"/>
      <c r="T1107" s="124"/>
      <c r="X1107" s="124"/>
    </row>
    <row r="1108" spans="1:24" s="159" customFormat="1" ht="12">
      <c r="A1108" s="160"/>
      <c r="E1108" s="161"/>
      <c r="T1108" s="124"/>
      <c r="X1108" s="124"/>
    </row>
    <row r="1109" spans="1:24" s="159" customFormat="1" ht="12">
      <c r="A1109" s="160"/>
      <c r="E1109" s="161"/>
      <c r="T1109" s="124"/>
      <c r="X1109" s="124"/>
    </row>
    <row r="1110" spans="1:24" s="159" customFormat="1" ht="12">
      <c r="A1110" s="160"/>
      <c r="E1110" s="161"/>
      <c r="T1110" s="124"/>
      <c r="X1110" s="124"/>
    </row>
    <row r="1111" spans="1:24" s="159" customFormat="1" ht="12">
      <c r="A1111" s="160"/>
      <c r="E1111" s="161"/>
      <c r="T1111" s="124"/>
      <c r="X1111" s="124"/>
    </row>
    <row r="1112" spans="1:24">
      <c r="T1112" s="124"/>
      <c r="X1112" s="124"/>
    </row>
    <row r="1113" spans="1:24">
      <c r="T1113" s="124"/>
      <c r="X1113" s="124"/>
    </row>
    <row r="1114" spans="1:24">
      <c r="T1114" s="124"/>
      <c r="X1114" s="124"/>
    </row>
    <row r="1115" spans="1:24">
      <c r="T1115" s="124"/>
      <c r="X1115" s="124"/>
    </row>
    <row r="1116" spans="1:24">
      <c r="T1116" s="124"/>
      <c r="X1116" s="124"/>
    </row>
    <row r="1117" spans="1:24">
      <c r="T1117" s="124"/>
      <c r="X1117" s="124"/>
    </row>
    <row r="1118" spans="1:24">
      <c r="T1118" s="124"/>
      <c r="X1118" s="124"/>
    </row>
    <row r="1119" spans="1:24">
      <c r="T1119" s="124"/>
      <c r="X1119" s="124"/>
    </row>
  </sheetData>
  <autoFilter ref="D23:F23"/>
  <mergeCells count="244">
    <mergeCell ref="A16:B19"/>
    <mergeCell ref="F16:W19"/>
    <mergeCell ref="U1:W1"/>
    <mergeCell ref="Y1:AA1"/>
    <mergeCell ref="R3:U3"/>
    <mergeCell ref="P5:W5"/>
    <mergeCell ref="Q8:V8"/>
    <mergeCell ref="Q10:V10"/>
    <mergeCell ref="T20:W20"/>
    <mergeCell ref="N21:N22"/>
    <mergeCell ref="O21:O22"/>
    <mergeCell ref="P21:P22"/>
    <mergeCell ref="Q21:S21"/>
    <mergeCell ref="Z21:Z22"/>
    <mergeCell ref="AA21:AA22"/>
    <mergeCell ref="Y21:Y22"/>
    <mergeCell ref="K11:L11"/>
    <mergeCell ref="I12:M12"/>
    <mergeCell ref="J13:L13"/>
    <mergeCell ref="F15:W15"/>
    <mergeCell ref="A24:A25"/>
    <mergeCell ref="A26:A27"/>
    <mergeCell ref="A28:A29"/>
    <mergeCell ref="A30:A31"/>
    <mergeCell ref="T21:T22"/>
    <mergeCell ref="U21:U22"/>
    <mergeCell ref="V21:V22"/>
    <mergeCell ref="W21:W22"/>
    <mergeCell ref="X21:X22"/>
    <mergeCell ref="A20:A22"/>
    <mergeCell ref="B20:B22"/>
    <mergeCell ref="X20:AA20"/>
    <mergeCell ref="C21:C22"/>
    <mergeCell ref="D21:D22"/>
    <mergeCell ref="E21:E22"/>
    <mergeCell ref="F21:F22"/>
    <mergeCell ref="G21:G22"/>
    <mergeCell ref="H21:H22"/>
    <mergeCell ref="I21:I22"/>
    <mergeCell ref="J21:L21"/>
    <mergeCell ref="M21:M22"/>
    <mergeCell ref="C20:E20"/>
    <mergeCell ref="F20:L20"/>
    <mergeCell ref="M20:S20"/>
    <mergeCell ref="F43:F44"/>
    <mergeCell ref="G43:G44"/>
    <mergeCell ref="H43:H44"/>
    <mergeCell ref="I43:I44"/>
    <mergeCell ref="A32:A34"/>
    <mergeCell ref="A35:A36"/>
    <mergeCell ref="A37:A42"/>
    <mergeCell ref="A43:A46"/>
    <mergeCell ref="B43:B44"/>
    <mergeCell ref="C43:C44"/>
    <mergeCell ref="V43:V44"/>
    <mergeCell ref="X43:X44"/>
    <mergeCell ref="Y43:Y44"/>
    <mergeCell ref="Z43:Z44"/>
    <mergeCell ref="B45:B46"/>
    <mergeCell ref="C45:C46"/>
    <mergeCell ref="D45:D46"/>
    <mergeCell ref="E45:E46"/>
    <mergeCell ref="F45:F46"/>
    <mergeCell ref="G45:G46"/>
    <mergeCell ref="P43:P44"/>
    <mergeCell ref="Q43:Q44"/>
    <mergeCell ref="R43:R44"/>
    <mergeCell ref="S43:S44"/>
    <mergeCell ref="T43:T44"/>
    <mergeCell ref="U43:U44"/>
    <mergeCell ref="J43:J44"/>
    <mergeCell ref="K43:K44"/>
    <mergeCell ref="L43:L44"/>
    <mergeCell ref="M43:M44"/>
    <mergeCell ref="N43:N44"/>
    <mergeCell ref="O43:O44"/>
    <mergeCell ref="D43:D44"/>
    <mergeCell ref="E43:E44"/>
    <mergeCell ref="X45:X46"/>
    <mergeCell ref="Y45:Y46"/>
    <mergeCell ref="Z45:Z46"/>
    <mergeCell ref="N45:N46"/>
    <mergeCell ref="O45:O46"/>
    <mergeCell ref="P45:P46"/>
    <mergeCell ref="Q45:Q46"/>
    <mergeCell ref="R45:R46"/>
    <mergeCell ref="S45:S46"/>
    <mergeCell ref="A47:A54"/>
    <mergeCell ref="A55:A64"/>
    <mergeCell ref="A65:A74"/>
    <mergeCell ref="A76:A78"/>
    <mergeCell ref="A79:A83"/>
    <mergeCell ref="A84:A85"/>
    <mergeCell ref="T45:T46"/>
    <mergeCell ref="U45:U46"/>
    <mergeCell ref="V45:V46"/>
    <mergeCell ref="H45:H46"/>
    <mergeCell ref="I45:I46"/>
    <mergeCell ref="J45:J46"/>
    <mergeCell ref="K45:K46"/>
    <mergeCell ref="L45:L46"/>
    <mergeCell ref="M45:M46"/>
    <mergeCell ref="A111:A125"/>
    <mergeCell ref="A126:A136"/>
    <mergeCell ref="A137:A144"/>
    <mergeCell ref="A145:A154"/>
    <mergeCell ref="A155:A163"/>
    <mergeCell ref="A164:A176"/>
    <mergeCell ref="A86:A88"/>
    <mergeCell ref="A90:A91"/>
    <mergeCell ref="A92:A93"/>
    <mergeCell ref="A94:A95"/>
    <mergeCell ref="A96:A101"/>
    <mergeCell ref="A102:A110"/>
    <mergeCell ref="A233:A244"/>
    <mergeCell ref="A245:A248"/>
    <mergeCell ref="A249:A260"/>
    <mergeCell ref="A261:A273"/>
    <mergeCell ref="A274:A283"/>
    <mergeCell ref="A284:A294"/>
    <mergeCell ref="A177:A183"/>
    <mergeCell ref="A184:A192"/>
    <mergeCell ref="A193:A201"/>
    <mergeCell ref="A202:A213"/>
    <mergeCell ref="A215:A224"/>
    <mergeCell ref="A225:A232"/>
    <mergeCell ref="A355:A360"/>
    <mergeCell ref="A361:A366"/>
    <mergeCell ref="A367:A379"/>
    <mergeCell ref="A380:A388"/>
    <mergeCell ref="A389:A398"/>
    <mergeCell ref="A399:A405"/>
    <mergeCell ref="A295:A304"/>
    <mergeCell ref="A305:A313"/>
    <mergeCell ref="A314:A323"/>
    <mergeCell ref="A324:A330"/>
    <mergeCell ref="A331:A339"/>
    <mergeCell ref="A340:A354"/>
    <mergeCell ref="A448:A450"/>
    <mergeCell ref="A451:A459"/>
    <mergeCell ref="A460:A464"/>
    <mergeCell ref="A465:A467"/>
    <mergeCell ref="A468:A469"/>
    <mergeCell ref="A470:A473"/>
    <mergeCell ref="A406:A414"/>
    <mergeCell ref="A416:A420"/>
    <mergeCell ref="A421:A426"/>
    <mergeCell ref="A427:A430"/>
    <mergeCell ref="A431:A439"/>
    <mergeCell ref="A440:A447"/>
    <mergeCell ref="F527:J527"/>
    <mergeCell ref="A528:A537"/>
    <mergeCell ref="A538:A546"/>
    <mergeCell ref="A547:A553"/>
    <mergeCell ref="A554:A564"/>
    <mergeCell ref="A565:A576"/>
    <mergeCell ref="A474:A482"/>
    <mergeCell ref="A483:A487"/>
    <mergeCell ref="A488:A495"/>
    <mergeCell ref="A496:A512"/>
    <mergeCell ref="A513:A516"/>
    <mergeCell ref="A517:A527"/>
    <mergeCell ref="A629:A639"/>
    <mergeCell ref="F639:J639"/>
    <mergeCell ref="A640:A646"/>
    <mergeCell ref="A647:A657"/>
    <mergeCell ref="A658:A666"/>
    <mergeCell ref="A667:A672"/>
    <mergeCell ref="A577:A586"/>
    <mergeCell ref="A587:A596"/>
    <mergeCell ref="A597:A604"/>
    <mergeCell ref="A605:A615"/>
    <mergeCell ref="A616:A623"/>
    <mergeCell ref="A624:A628"/>
    <mergeCell ref="A697:A701"/>
    <mergeCell ref="A702:A708"/>
    <mergeCell ref="A709:A711"/>
    <mergeCell ref="A712:A714"/>
    <mergeCell ref="A715:A716"/>
    <mergeCell ref="A717:A721"/>
    <mergeCell ref="A673:A679"/>
    <mergeCell ref="A680:A683"/>
    <mergeCell ref="A684:A686"/>
    <mergeCell ref="A687:A689"/>
    <mergeCell ref="A690:A692"/>
    <mergeCell ref="A693:A696"/>
    <mergeCell ref="A750:A751"/>
    <mergeCell ref="A752:A754"/>
    <mergeCell ref="A755:A756"/>
    <mergeCell ref="A758:A766"/>
    <mergeCell ref="A767:A772"/>
    <mergeCell ref="A773:A783"/>
    <mergeCell ref="A722:A723"/>
    <mergeCell ref="A724:A729"/>
    <mergeCell ref="A730:A732"/>
    <mergeCell ref="A733:A740"/>
    <mergeCell ref="A741:A745"/>
    <mergeCell ref="A746:A749"/>
    <mergeCell ref="A830:A836"/>
    <mergeCell ref="A837:A845"/>
    <mergeCell ref="A846:A848"/>
    <mergeCell ref="A849:A850"/>
    <mergeCell ref="A851:A852"/>
    <mergeCell ref="A853:A857"/>
    <mergeCell ref="A784:A789"/>
    <mergeCell ref="A790:A791"/>
    <mergeCell ref="A792:A799"/>
    <mergeCell ref="A800:A810"/>
    <mergeCell ref="A811:A819"/>
    <mergeCell ref="A820:A829"/>
    <mergeCell ref="A901:A909"/>
    <mergeCell ref="A911:A914"/>
    <mergeCell ref="A915:A918"/>
    <mergeCell ref="A919:A923"/>
    <mergeCell ref="A924:A927"/>
    <mergeCell ref="A928:A931"/>
    <mergeCell ref="A858:A865"/>
    <mergeCell ref="A866:A870"/>
    <mergeCell ref="A871:A882"/>
    <mergeCell ref="A883:A888"/>
    <mergeCell ref="A889:A892"/>
    <mergeCell ref="A893:A900"/>
    <mergeCell ref="A955:A959"/>
    <mergeCell ref="A960:A963"/>
    <mergeCell ref="A978:A980"/>
    <mergeCell ref="A981:A983"/>
    <mergeCell ref="A984:A987"/>
    <mergeCell ref="A988:A991"/>
    <mergeCell ref="A932:A935"/>
    <mergeCell ref="A936:A938"/>
    <mergeCell ref="A939:A942"/>
    <mergeCell ref="A943:A947"/>
    <mergeCell ref="A950:A951"/>
    <mergeCell ref="A952:A954"/>
    <mergeCell ref="A1016:A1019"/>
    <mergeCell ref="A1020:A1023"/>
    <mergeCell ref="A1024:A1027"/>
    <mergeCell ref="A1028:A1031"/>
    <mergeCell ref="A992:A995"/>
    <mergeCell ref="A996:A999"/>
    <mergeCell ref="A1000:A1003"/>
    <mergeCell ref="A1004:A1007"/>
    <mergeCell ref="A1008:A1011"/>
    <mergeCell ref="A1012:A1015"/>
  </mergeCells>
  <pageMargins left="0.55118110236220474" right="0.35433070866141736" top="0.31496062992125984" bottom="0.16" header="0.19685039370078741" footer="0.18"/>
  <pageSetup paperSize="8" scale="59" orientation="landscape" r:id="rId1"/>
  <headerFooter>
    <oddFooter>&amp;R&amp;P</oddFooter>
  </headerFooter>
  <rowBreaks count="17" manualBreakCount="17">
    <brk id="54" max="26" man="1"/>
    <brk id="110" max="26" man="1"/>
    <brk id="163" max="26" man="1"/>
    <brk id="201" max="26" man="1"/>
    <brk id="232" max="26" man="1"/>
    <brk id="273" max="26" man="1"/>
    <brk id="304" max="26" man="1"/>
    <brk id="339" max="26" man="1"/>
    <brk id="379" max="26" man="1"/>
    <brk id="414" max="26" man="1"/>
    <brk id="447" max="26" man="1"/>
    <brk id="482" max="26" man="1"/>
    <brk id="537" max="26" man="1"/>
    <brk id="586" max="26" man="1"/>
    <brk id="623" max="26" man="1"/>
    <brk id="679" max="26" man="1"/>
    <brk id="722" max="2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00"/>
  <sheetViews>
    <sheetView view="pageBreakPreview" zoomScale="60" zoomScaleNormal="85" workbookViewId="0">
      <selection activeCell="N4" sqref="N4"/>
    </sheetView>
  </sheetViews>
  <sheetFormatPr defaultRowHeight="15"/>
  <cols>
    <col min="2" max="2" width="25" customWidth="1"/>
    <col min="3" max="3" width="5.85546875" customWidth="1"/>
    <col min="4" max="4" width="7.140625" customWidth="1"/>
    <col min="5" max="5" width="6.7109375" customWidth="1"/>
    <col min="6" max="6" width="11.85546875" customWidth="1"/>
    <col min="7" max="7" width="5.85546875" customWidth="1"/>
    <col min="8" max="8" width="7.7109375" customWidth="1"/>
    <col min="9" max="9" width="5.7109375" customWidth="1"/>
    <col min="10" max="10" width="6.28515625" customWidth="1"/>
    <col min="11" max="11" width="4.7109375" customWidth="1"/>
    <col min="12" max="12" width="4.85546875" customWidth="1"/>
    <col min="13" max="13" width="4.7109375" customWidth="1"/>
    <col min="14" max="14" width="6.85546875" customWidth="1"/>
    <col min="17" max="17" width="11.140625" style="78" customWidth="1"/>
    <col min="18" max="18" width="5.5703125" customWidth="1"/>
    <col min="19" max="19" width="6.28515625" customWidth="1"/>
    <col min="20" max="20" width="13.7109375" customWidth="1"/>
    <col min="21" max="21" width="3.85546875" customWidth="1"/>
    <col min="22" max="22" width="4.5703125" customWidth="1"/>
    <col min="23" max="23" width="3.85546875" customWidth="1"/>
    <col min="24" max="24" width="13.7109375" style="78" customWidth="1"/>
    <col min="25" max="25" width="5.85546875" customWidth="1"/>
    <col min="26" max="26" width="6.5703125" customWidth="1"/>
    <col min="27" max="27" width="13.7109375" customWidth="1"/>
    <col min="28" max="28" width="7.5703125" style="39" customWidth="1"/>
    <col min="29" max="29" width="6" style="79" hidden="1" customWidth="1"/>
    <col min="30" max="30" width="7.85546875" style="79" hidden="1" customWidth="1"/>
    <col min="31" max="31" width="6.7109375" style="79" hidden="1" customWidth="1"/>
    <col min="32" max="32" width="6.5703125" style="80" hidden="1" customWidth="1"/>
    <col min="33" max="33" width="8.140625" style="80" hidden="1" customWidth="1"/>
    <col min="34" max="34" width="7.42578125" style="80" hidden="1" customWidth="1"/>
    <col min="35" max="35" width="6.140625" hidden="1" customWidth="1"/>
    <col min="36" max="37" width="0" hidden="1" customWidth="1"/>
    <col min="38" max="38" width="7.85546875" customWidth="1"/>
  </cols>
  <sheetData>
    <row r="1" spans="1:55" ht="15.75">
      <c r="U1" s="81"/>
      <c r="V1" s="81"/>
      <c r="W1" s="81"/>
      <c r="X1" s="82"/>
      <c r="Y1" s="81"/>
      <c r="Z1" s="81"/>
      <c r="AE1" s="785"/>
      <c r="AF1" s="785"/>
      <c r="AG1" s="785"/>
      <c r="AH1" s="785"/>
      <c r="AI1" s="785"/>
      <c r="AJ1" s="785"/>
      <c r="AK1" s="785"/>
    </row>
    <row r="2" spans="1:55" ht="20.25">
      <c r="H2" s="84"/>
      <c r="I2" s="84"/>
      <c r="J2" s="84"/>
      <c r="K2" s="84"/>
      <c r="L2" s="84"/>
      <c r="M2" s="85"/>
      <c r="N2" s="86" t="s">
        <v>4175</v>
      </c>
      <c r="O2" s="84"/>
      <c r="P2" s="84"/>
      <c r="Q2" s="87"/>
      <c r="AE2" s="81"/>
      <c r="AF2" s="81"/>
      <c r="AG2" s="81"/>
      <c r="AH2" s="82"/>
      <c r="AI2" s="81"/>
      <c r="AJ2" s="81"/>
      <c r="BC2" s="79"/>
    </row>
    <row r="3" spans="1:55" ht="20.25">
      <c r="H3" s="84"/>
      <c r="I3" s="84"/>
      <c r="J3" s="84"/>
      <c r="K3" s="84"/>
      <c r="L3" s="84"/>
      <c r="M3" s="84"/>
      <c r="N3" s="86" t="s">
        <v>4176</v>
      </c>
      <c r="O3" s="84"/>
      <c r="P3" s="84"/>
      <c r="Q3" s="87"/>
      <c r="AE3" s="83"/>
      <c r="AF3" s="83"/>
      <c r="AG3" s="83"/>
      <c r="AH3" s="83"/>
      <c r="AI3" s="83"/>
      <c r="AJ3" s="83"/>
    </row>
    <row r="4" spans="1:55" ht="20.25">
      <c r="H4" s="84"/>
      <c r="I4" s="84"/>
      <c r="J4" s="84"/>
      <c r="K4" s="84"/>
      <c r="L4" s="84"/>
      <c r="M4" s="84"/>
      <c r="N4" s="86" t="s">
        <v>8202</v>
      </c>
      <c r="O4" s="84"/>
      <c r="P4" s="84"/>
      <c r="Q4" s="87"/>
      <c r="AE4" s="81"/>
      <c r="AF4" s="81"/>
      <c r="AG4" s="81"/>
      <c r="AH4" s="82"/>
      <c r="AI4" s="81"/>
      <c r="AJ4" s="81"/>
    </row>
    <row r="5" spans="1:55" ht="20.25">
      <c r="H5" s="84"/>
      <c r="I5" s="84"/>
      <c r="J5" s="84"/>
      <c r="K5" s="84"/>
      <c r="L5" s="84"/>
      <c r="M5" s="84"/>
      <c r="N5" s="84"/>
      <c r="O5" s="84"/>
      <c r="P5" s="84"/>
      <c r="Q5" s="87"/>
    </row>
    <row r="6" spans="1:55" ht="15.75" thickBot="1"/>
    <row r="7" spans="1:55" ht="15.75" customHeight="1" thickBot="1">
      <c r="A7" s="786" t="s">
        <v>1</v>
      </c>
      <c r="B7" s="789" t="s">
        <v>2</v>
      </c>
      <c r="C7" s="792" t="s">
        <v>3</v>
      </c>
      <c r="D7" s="793"/>
      <c r="E7" s="793"/>
      <c r="F7" s="793"/>
      <c r="G7" s="793"/>
      <c r="H7" s="793"/>
      <c r="I7" s="793"/>
      <c r="J7" s="793"/>
      <c r="K7" s="793"/>
      <c r="L7" s="793"/>
      <c r="M7" s="793"/>
      <c r="N7" s="793"/>
      <c r="O7" s="793"/>
      <c r="P7" s="793"/>
      <c r="Q7" s="793"/>
      <c r="R7" s="793"/>
      <c r="S7" s="793"/>
      <c r="T7" s="793"/>
      <c r="U7" s="793"/>
      <c r="V7" s="793"/>
      <c r="W7" s="793"/>
      <c r="X7" s="793"/>
      <c r="Y7" s="793"/>
      <c r="Z7" s="793"/>
      <c r="AA7" s="794"/>
      <c r="AB7" s="88"/>
    </row>
    <row r="8" spans="1:55" ht="15.75" thickBot="1">
      <c r="A8" s="787"/>
      <c r="B8" s="790"/>
      <c r="C8" s="795" t="s">
        <v>4177</v>
      </c>
      <c r="D8" s="796"/>
      <c r="E8" s="796"/>
      <c r="F8" s="797"/>
      <c r="G8" s="795" t="s">
        <v>4178</v>
      </c>
      <c r="H8" s="796"/>
      <c r="I8" s="796"/>
      <c r="J8" s="796"/>
      <c r="K8" s="796"/>
      <c r="L8" s="796"/>
      <c r="M8" s="797"/>
      <c r="N8" s="795" t="s">
        <v>5</v>
      </c>
      <c r="O8" s="796"/>
      <c r="P8" s="797"/>
      <c r="Q8" s="795" t="s">
        <v>4179</v>
      </c>
      <c r="R8" s="796"/>
      <c r="S8" s="796"/>
      <c r="T8" s="796"/>
      <c r="U8" s="796"/>
      <c r="V8" s="796"/>
      <c r="W8" s="797"/>
      <c r="X8" s="795" t="s">
        <v>1813</v>
      </c>
      <c r="Y8" s="796"/>
      <c r="Z8" s="796"/>
      <c r="AA8" s="797"/>
      <c r="AB8" s="88"/>
    </row>
    <row r="9" spans="1:55" ht="15.75" thickBot="1">
      <c r="A9" s="787"/>
      <c r="B9" s="790"/>
      <c r="C9" s="768" t="s">
        <v>7</v>
      </c>
      <c r="D9" s="768" t="s">
        <v>8</v>
      </c>
      <c r="E9" s="768" t="s">
        <v>9</v>
      </c>
      <c r="F9" s="768" t="s">
        <v>4180</v>
      </c>
      <c r="G9" s="768" t="s">
        <v>7</v>
      </c>
      <c r="H9" s="768" t="s">
        <v>8</v>
      </c>
      <c r="I9" s="768" t="s">
        <v>9</v>
      </c>
      <c r="J9" s="768" t="s">
        <v>4180</v>
      </c>
      <c r="K9" s="776" t="s">
        <v>11</v>
      </c>
      <c r="L9" s="777"/>
      <c r="M9" s="778"/>
      <c r="N9" s="768" t="s">
        <v>4181</v>
      </c>
      <c r="O9" s="781" t="s">
        <v>13</v>
      </c>
      <c r="P9" s="783" t="s">
        <v>4182</v>
      </c>
      <c r="Q9" s="774" t="s">
        <v>8</v>
      </c>
      <c r="R9" s="768" t="s">
        <v>7</v>
      </c>
      <c r="S9" s="768" t="s">
        <v>9</v>
      </c>
      <c r="T9" s="768" t="s">
        <v>16</v>
      </c>
      <c r="U9" s="776" t="s">
        <v>11</v>
      </c>
      <c r="V9" s="777"/>
      <c r="W9" s="778"/>
      <c r="X9" s="779" t="s">
        <v>17</v>
      </c>
      <c r="Y9" s="768" t="s">
        <v>18</v>
      </c>
      <c r="Z9" s="768" t="s">
        <v>9</v>
      </c>
      <c r="AA9" s="768" t="s">
        <v>20</v>
      </c>
      <c r="AB9" s="89"/>
    </row>
    <row r="10" spans="1:55" ht="78.75" customHeight="1" thickBot="1">
      <c r="A10" s="788"/>
      <c r="B10" s="791"/>
      <c r="C10" s="769"/>
      <c r="D10" s="769"/>
      <c r="E10" s="769"/>
      <c r="F10" s="769"/>
      <c r="G10" s="769"/>
      <c r="H10" s="769"/>
      <c r="I10" s="769"/>
      <c r="J10" s="769"/>
      <c r="K10" s="90" t="s">
        <v>21</v>
      </c>
      <c r="L10" s="91" t="s">
        <v>22</v>
      </c>
      <c r="M10" s="91" t="s">
        <v>23</v>
      </c>
      <c r="N10" s="769"/>
      <c r="O10" s="782"/>
      <c r="P10" s="784"/>
      <c r="Q10" s="775"/>
      <c r="R10" s="769"/>
      <c r="S10" s="769"/>
      <c r="T10" s="769"/>
      <c r="U10" s="92" t="s">
        <v>21</v>
      </c>
      <c r="V10" s="91" t="s">
        <v>22</v>
      </c>
      <c r="W10" s="91" t="s">
        <v>23</v>
      </c>
      <c r="X10" s="780"/>
      <c r="Y10" s="769"/>
      <c r="Z10" s="769"/>
      <c r="AA10" s="769"/>
      <c r="AB10" s="89"/>
      <c r="AC10" s="93" t="s">
        <v>4183</v>
      </c>
      <c r="AD10" s="93" t="s">
        <v>4184</v>
      </c>
      <c r="AE10" s="94" t="s">
        <v>4185</v>
      </c>
      <c r="AF10" s="95" t="s">
        <v>4186</v>
      </c>
      <c r="AG10" s="96" t="s">
        <v>4187</v>
      </c>
      <c r="AH10" s="96" t="s">
        <v>4188</v>
      </c>
      <c r="AI10" s="96" t="s">
        <v>4189</v>
      </c>
    </row>
    <row r="11" spans="1:55" s="39" customFormat="1" ht="15.75" customHeight="1" thickBot="1">
      <c r="A11" s="770" t="s">
        <v>4190</v>
      </c>
      <c r="B11" s="771"/>
      <c r="C11" s="771"/>
      <c r="D11" s="771"/>
      <c r="E11" s="771"/>
      <c r="F11" s="771"/>
      <c r="G11" s="771"/>
      <c r="H11" s="771"/>
      <c r="I11" s="771"/>
      <c r="J11" s="771"/>
      <c r="K11" s="771"/>
      <c r="L11" s="771"/>
      <c r="M11" s="771"/>
      <c r="N11" s="771"/>
      <c r="O11" s="771"/>
      <c r="P11" s="771"/>
      <c r="Q11" s="771"/>
      <c r="R11" s="771"/>
      <c r="S11" s="771"/>
      <c r="T11" s="771"/>
      <c r="U11" s="771"/>
      <c r="V11" s="771"/>
      <c r="W11" s="771"/>
      <c r="X11" s="771"/>
      <c r="Y11" s="771"/>
      <c r="Z11" s="771"/>
      <c r="AA11" s="772"/>
      <c r="AB11" s="97"/>
      <c r="AC11" s="98"/>
      <c r="AD11" s="98"/>
      <c r="AE11" s="98"/>
      <c r="AF11" s="99"/>
      <c r="AG11" s="99"/>
      <c r="AH11" s="99"/>
      <c r="AI11" s="100"/>
    </row>
    <row r="12" spans="1:55" s="274" customFormat="1" ht="36" customHeight="1">
      <c r="A12" s="773">
        <v>1</v>
      </c>
      <c r="B12" s="312" t="s">
        <v>4191</v>
      </c>
      <c r="C12" s="313"/>
      <c r="D12" s="313"/>
      <c r="E12" s="313"/>
      <c r="F12" s="314"/>
      <c r="G12" s="315">
        <v>1998</v>
      </c>
      <c r="H12" s="313" t="s">
        <v>4192</v>
      </c>
      <c r="I12" s="313">
        <v>530</v>
      </c>
      <c r="J12" s="313" t="s">
        <v>4193</v>
      </c>
      <c r="K12" s="313">
        <v>10</v>
      </c>
      <c r="L12" s="313">
        <v>1</v>
      </c>
      <c r="M12" s="314">
        <v>10</v>
      </c>
      <c r="N12" s="315"/>
      <c r="O12" s="313"/>
      <c r="P12" s="314"/>
      <c r="Q12" s="316"/>
      <c r="R12" s="313"/>
      <c r="S12" s="313"/>
      <c r="T12" s="313"/>
      <c r="U12" s="313"/>
      <c r="V12" s="313"/>
      <c r="W12" s="314"/>
      <c r="X12" s="316"/>
      <c r="Y12" s="313"/>
      <c r="Z12" s="313"/>
      <c r="AA12" s="314"/>
      <c r="AB12" s="311"/>
      <c r="AC12" s="317"/>
      <c r="AD12" s="317"/>
      <c r="AE12" s="318"/>
      <c r="AF12" s="319">
        <f>I12</f>
        <v>530</v>
      </c>
      <c r="AG12" s="320"/>
      <c r="AH12" s="320"/>
      <c r="AI12" s="321"/>
    </row>
    <row r="13" spans="1:55" s="274" customFormat="1" ht="33" customHeight="1">
      <c r="A13" s="773"/>
      <c r="B13" s="322" t="s">
        <v>4194</v>
      </c>
      <c r="C13" s="323">
        <v>1998</v>
      </c>
      <c r="D13" s="323"/>
      <c r="E13" s="323">
        <v>30</v>
      </c>
      <c r="F13" s="324" t="s">
        <v>430</v>
      </c>
      <c r="G13" s="325"/>
      <c r="H13" s="323"/>
      <c r="I13" s="323"/>
      <c r="J13" s="326"/>
      <c r="K13" s="323"/>
      <c r="L13" s="323"/>
      <c r="M13" s="327"/>
      <c r="N13" s="325" t="s">
        <v>352</v>
      </c>
      <c r="O13" s="323" t="s">
        <v>2828</v>
      </c>
      <c r="P13" s="327">
        <v>630</v>
      </c>
      <c r="Q13" s="328" t="s">
        <v>4195</v>
      </c>
      <c r="R13" s="323">
        <v>1988</v>
      </c>
      <c r="S13" s="323">
        <v>365</v>
      </c>
      <c r="T13" s="329" t="s">
        <v>4196</v>
      </c>
      <c r="U13" s="323">
        <v>11</v>
      </c>
      <c r="V13" s="323">
        <v>1</v>
      </c>
      <c r="W13" s="327">
        <v>12</v>
      </c>
      <c r="X13" s="328" t="s">
        <v>4197</v>
      </c>
      <c r="Y13" s="323">
        <v>1963</v>
      </c>
      <c r="Z13" s="323">
        <v>200</v>
      </c>
      <c r="AA13" s="327" t="s">
        <v>4198</v>
      </c>
      <c r="AB13" s="311"/>
      <c r="AC13" s="330">
        <v>1</v>
      </c>
      <c r="AD13" s="317">
        <f t="shared" ref="AD13:AD21" si="0">P13</f>
        <v>630</v>
      </c>
      <c r="AE13" s="318">
        <f>E13</f>
        <v>30</v>
      </c>
      <c r="AF13" s="319"/>
      <c r="AG13" s="320">
        <f>Z13</f>
        <v>200</v>
      </c>
      <c r="AH13" s="320">
        <f>S13</f>
        <v>365</v>
      </c>
      <c r="AI13" s="265"/>
      <c r="AJ13" s="331"/>
    </row>
    <row r="14" spans="1:55" s="274" customFormat="1" ht="38.25" customHeight="1">
      <c r="A14" s="773"/>
      <c r="B14" s="322" t="s">
        <v>4199</v>
      </c>
      <c r="C14" s="323">
        <v>2008</v>
      </c>
      <c r="D14" s="323"/>
      <c r="E14" s="323">
        <v>20</v>
      </c>
      <c r="F14" s="327" t="s">
        <v>1925</v>
      </c>
      <c r="G14" s="325"/>
      <c r="H14" s="323"/>
      <c r="I14" s="323"/>
      <c r="J14" s="323"/>
      <c r="K14" s="323"/>
      <c r="L14" s="323"/>
      <c r="M14" s="327"/>
      <c r="N14" s="325"/>
      <c r="O14" s="323"/>
      <c r="P14" s="327">
        <v>630</v>
      </c>
      <c r="Q14" s="328" t="s">
        <v>4200</v>
      </c>
      <c r="R14" s="323">
        <v>1988</v>
      </c>
      <c r="S14" s="323">
        <v>329</v>
      </c>
      <c r="T14" s="329" t="s">
        <v>4196</v>
      </c>
      <c r="U14" s="313">
        <v>8</v>
      </c>
      <c r="V14" s="313">
        <v>1</v>
      </c>
      <c r="W14" s="314">
        <v>9</v>
      </c>
      <c r="X14" s="328" t="s">
        <v>4201</v>
      </c>
      <c r="Y14" s="323">
        <v>1963</v>
      </c>
      <c r="Z14" s="323" t="s">
        <v>4202</v>
      </c>
      <c r="AA14" s="327" t="s">
        <v>4203</v>
      </c>
      <c r="AB14" s="311"/>
      <c r="AC14" s="330"/>
      <c r="AD14" s="317">
        <f t="shared" si="0"/>
        <v>630</v>
      </c>
      <c r="AE14" s="318">
        <f>E14</f>
        <v>20</v>
      </c>
      <c r="AF14" s="319"/>
      <c r="AG14" s="320">
        <v>480</v>
      </c>
      <c r="AH14" s="320">
        <f>S14</f>
        <v>329</v>
      </c>
      <c r="AI14" s="265"/>
    </row>
    <row r="15" spans="1:55" s="274" customFormat="1" ht="38.25" customHeight="1">
      <c r="A15" s="773"/>
      <c r="B15" s="322"/>
      <c r="C15" s="323"/>
      <c r="D15" s="323"/>
      <c r="E15" s="323"/>
      <c r="F15" s="327"/>
      <c r="G15" s="325"/>
      <c r="H15" s="323"/>
      <c r="I15" s="323"/>
      <c r="J15" s="323"/>
      <c r="K15" s="323"/>
      <c r="L15" s="323"/>
      <c r="M15" s="327"/>
      <c r="N15" s="325"/>
      <c r="O15" s="323"/>
      <c r="P15" s="327"/>
      <c r="Q15" s="328"/>
      <c r="R15" s="323"/>
      <c r="S15" s="323"/>
      <c r="T15" s="323"/>
      <c r="U15" s="323"/>
      <c r="V15" s="323"/>
      <c r="W15" s="327"/>
      <c r="X15" s="328" t="s">
        <v>4204</v>
      </c>
      <c r="Y15" s="323">
        <v>1991</v>
      </c>
      <c r="Z15" s="323">
        <v>30</v>
      </c>
      <c r="AA15" s="327" t="s">
        <v>4205</v>
      </c>
      <c r="AB15" s="311"/>
      <c r="AC15" s="330"/>
      <c r="AD15" s="317"/>
      <c r="AE15" s="318"/>
      <c r="AF15" s="319"/>
      <c r="AG15" s="320">
        <f>Z15</f>
        <v>30</v>
      </c>
      <c r="AH15" s="320"/>
      <c r="AI15" s="265"/>
    </row>
    <row r="16" spans="1:55" s="274" customFormat="1" ht="33.75">
      <c r="A16" s="773"/>
      <c r="B16" s="322"/>
      <c r="C16" s="323"/>
      <c r="D16" s="323"/>
      <c r="E16" s="323"/>
      <c r="F16" s="327"/>
      <c r="G16" s="325"/>
      <c r="H16" s="323"/>
      <c r="I16" s="323"/>
      <c r="J16" s="323"/>
      <c r="K16" s="323"/>
      <c r="L16" s="323"/>
      <c r="M16" s="327"/>
      <c r="N16" s="325"/>
      <c r="O16" s="323"/>
      <c r="P16" s="327"/>
      <c r="Q16" s="328"/>
      <c r="R16" s="323"/>
      <c r="S16" s="323"/>
      <c r="T16" s="323"/>
      <c r="U16" s="323"/>
      <c r="V16" s="323"/>
      <c r="W16" s="332"/>
      <c r="X16" s="328" t="s">
        <v>4206</v>
      </c>
      <c r="Y16" s="323">
        <v>1963</v>
      </c>
      <c r="Z16" s="323">
        <v>70</v>
      </c>
      <c r="AA16" s="327" t="s">
        <v>4207</v>
      </c>
      <c r="AB16" s="311"/>
      <c r="AC16" s="330"/>
      <c r="AD16" s="317"/>
      <c r="AE16" s="318"/>
      <c r="AF16" s="319"/>
      <c r="AG16" s="320">
        <f>Z16</f>
        <v>70</v>
      </c>
      <c r="AH16" s="320"/>
      <c r="AI16" s="265"/>
    </row>
    <row r="17" spans="1:35" s="274" customFormat="1" ht="32.25" customHeight="1">
      <c r="A17" s="773"/>
      <c r="B17" s="322"/>
      <c r="C17" s="323"/>
      <c r="D17" s="323"/>
      <c r="E17" s="323"/>
      <c r="F17" s="327"/>
      <c r="G17" s="325"/>
      <c r="H17" s="323"/>
      <c r="I17" s="323"/>
      <c r="J17" s="323"/>
      <c r="K17" s="323"/>
      <c r="L17" s="323"/>
      <c r="M17" s="327"/>
      <c r="N17" s="325"/>
      <c r="O17" s="323"/>
      <c r="P17" s="327"/>
      <c r="Q17" s="328"/>
      <c r="R17" s="323"/>
      <c r="S17" s="323"/>
      <c r="T17" s="323"/>
      <c r="U17" s="323"/>
      <c r="V17" s="333"/>
      <c r="W17" s="327"/>
      <c r="X17" s="328" t="s">
        <v>4208</v>
      </c>
      <c r="Y17" s="323">
        <v>1973</v>
      </c>
      <c r="Z17" s="323">
        <v>350</v>
      </c>
      <c r="AA17" s="327" t="s">
        <v>1341</v>
      </c>
      <c r="AB17" s="311"/>
      <c r="AC17" s="330"/>
      <c r="AD17" s="317"/>
      <c r="AE17" s="318"/>
      <c r="AF17" s="319"/>
      <c r="AG17" s="320">
        <f>Z17</f>
        <v>350</v>
      </c>
      <c r="AH17" s="320"/>
      <c r="AI17" s="265"/>
    </row>
    <row r="18" spans="1:35" s="274" customFormat="1" ht="32.25" customHeight="1">
      <c r="A18" s="773"/>
      <c r="B18" s="322"/>
      <c r="C18" s="323"/>
      <c r="D18" s="323"/>
      <c r="E18" s="323"/>
      <c r="F18" s="327"/>
      <c r="G18" s="325"/>
      <c r="H18" s="323"/>
      <c r="I18" s="323"/>
      <c r="J18" s="323"/>
      <c r="K18" s="323"/>
      <c r="L18" s="323"/>
      <c r="M18" s="327"/>
      <c r="N18" s="325"/>
      <c r="O18" s="323"/>
      <c r="P18" s="327"/>
      <c r="Q18" s="328"/>
      <c r="R18" s="323"/>
      <c r="S18" s="323"/>
      <c r="T18" s="323"/>
      <c r="U18" s="323"/>
      <c r="V18" s="323"/>
      <c r="W18" s="314"/>
      <c r="X18" s="328" t="s">
        <v>4209</v>
      </c>
      <c r="Y18" s="323">
        <v>1990</v>
      </c>
      <c r="Z18" s="323">
        <v>100</v>
      </c>
      <c r="AA18" s="327" t="s">
        <v>1341</v>
      </c>
      <c r="AB18" s="311"/>
      <c r="AC18" s="330"/>
      <c r="AD18" s="317"/>
      <c r="AE18" s="318"/>
      <c r="AF18" s="319"/>
      <c r="AG18" s="320">
        <f>Z18</f>
        <v>100</v>
      </c>
      <c r="AH18" s="320"/>
      <c r="AI18" s="265"/>
    </row>
    <row r="19" spans="1:35" s="274" customFormat="1" ht="29.25" customHeight="1">
      <c r="A19" s="773"/>
      <c r="B19" s="322"/>
      <c r="C19" s="323"/>
      <c r="D19" s="323"/>
      <c r="E19" s="323"/>
      <c r="F19" s="327"/>
      <c r="G19" s="325"/>
      <c r="H19" s="323"/>
      <c r="I19" s="323"/>
      <c r="J19" s="323"/>
      <c r="K19" s="323"/>
      <c r="L19" s="323"/>
      <c r="M19" s="327"/>
      <c r="N19" s="325"/>
      <c r="O19" s="323"/>
      <c r="P19" s="327"/>
      <c r="Q19" s="328" t="s">
        <v>4210</v>
      </c>
      <c r="R19" s="323">
        <v>1988</v>
      </c>
      <c r="S19" s="323">
        <v>293</v>
      </c>
      <c r="T19" s="323" t="s">
        <v>166</v>
      </c>
      <c r="U19" s="323"/>
      <c r="V19" s="323"/>
      <c r="W19" s="327"/>
      <c r="X19" s="328" t="s">
        <v>4210</v>
      </c>
      <c r="Y19" s="323">
        <v>1988</v>
      </c>
      <c r="Z19" s="323">
        <v>188</v>
      </c>
      <c r="AA19" s="327" t="s">
        <v>4211</v>
      </c>
      <c r="AB19" s="311"/>
      <c r="AC19" s="330"/>
      <c r="AD19" s="317"/>
      <c r="AE19" s="318"/>
      <c r="AF19" s="319"/>
      <c r="AG19" s="320"/>
      <c r="AH19" s="334"/>
      <c r="AI19" s="265">
        <v>411</v>
      </c>
    </row>
    <row r="20" spans="1:35" s="274" customFormat="1" ht="33" customHeight="1">
      <c r="A20" s="773"/>
      <c r="B20" s="322" t="s">
        <v>4212</v>
      </c>
      <c r="C20" s="323">
        <v>1998</v>
      </c>
      <c r="D20" s="323"/>
      <c r="E20" s="323">
        <v>20</v>
      </c>
      <c r="F20" s="327" t="s">
        <v>1878</v>
      </c>
      <c r="G20" s="325"/>
      <c r="H20" s="323"/>
      <c r="I20" s="323"/>
      <c r="J20" s="323"/>
      <c r="K20" s="323"/>
      <c r="L20" s="323"/>
      <c r="M20" s="327"/>
      <c r="N20" s="325" t="s">
        <v>364</v>
      </c>
      <c r="O20" s="323" t="s">
        <v>2828</v>
      </c>
      <c r="P20" s="327">
        <v>400</v>
      </c>
      <c r="Q20" s="328" t="s">
        <v>4213</v>
      </c>
      <c r="R20" s="323">
        <v>1985</v>
      </c>
      <c r="S20" s="323">
        <v>429</v>
      </c>
      <c r="T20" s="329" t="s">
        <v>4214</v>
      </c>
      <c r="U20" s="323">
        <v>15</v>
      </c>
      <c r="V20" s="323" t="s">
        <v>4215</v>
      </c>
      <c r="W20" s="327">
        <v>15</v>
      </c>
      <c r="X20" s="328" t="s">
        <v>4216</v>
      </c>
      <c r="Y20" s="323">
        <v>1985</v>
      </c>
      <c r="Z20" s="323">
        <v>20</v>
      </c>
      <c r="AA20" s="327" t="s">
        <v>3487</v>
      </c>
      <c r="AB20" s="311"/>
      <c r="AC20" s="330">
        <v>1</v>
      </c>
      <c r="AD20" s="317">
        <f t="shared" si="0"/>
        <v>400</v>
      </c>
      <c r="AE20" s="318">
        <f>E20</f>
        <v>20</v>
      </c>
      <c r="AF20" s="319"/>
      <c r="AG20" s="320"/>
      <c r="AH20" s="334">
        <f>S20</f>
        <v>429</v>
      </c>
      <c r="AI20" s="265"/>
    </row>
    <row r="21" spans="1:35" s="274" customFormat="1" ht="22.5">
      <c r="A21" s="773"/>
      <c r="B21" s="322"/>
      <c r="C21" s="323"/>
      <c r="D21" s="323"/>
      <c r="E21" s="323"/>
      <c r="F21" s="327"/>
      <c r="G21" s="325"/>
      <c r="H21" s="323"/>
      <c r="I21" s="323"/>
      <c r="J21" s="323"/>
      <c r="K21" s="323"/>
      <c r="L21" s="323"/>
      <c r="M21" s="327"/>
      <c r="N21" s="325"/>
      <c r="O21" s="323"/>
      <c r="P21" s="327">
        <v>400</v>
      </c>
      <c r="Q21" s="328" t="s">
        <v>4217</v>
      </c>
      <c r="R21" s="323">
        <v>1985</v>
      </c>
      <c r="S21" s="323">
        <v>582</v>
      </c>
      <c r="T21" s="323" t="s">
        <v>4218</v>
      </c>
      <c r="U21" s="323">
        <v>17</v>
      </c>
      <c r="V21" s="323" t="s">
        <v>4215</v>
      </c>
      <c r="W21" s="327">
        <v>17</v>
      </c>
      <c r="X21" s="328" t="s">
        <v>4219</v>
      </c>
      <c r="Y21" s="323">
        <v>1985</v>
      </c>
      <c r="Z21" s="323">
        <v>50</v>
      </c>
      <c r="AA21" s="327" t="s">
        <v>3048</v>
      </c>
      <c r="AB21" s="311"/>
      <c r="AC21" s="330"/>
      <c r="AD21" s="317">
        <f t="shared" si="0"/>
        <v>400</v>
      </c>
      <c r="AE21" s="318"/>
      <c r="AF21" s="319"/>
      <c r="AG21" s="320"/>
      <c r="AH21" s="334">
        <f>S21</f>
        <v>582</v>
      </c>
      <c r="AI21" s="265"/>
    </row>
    <row r="22" spans="1:35" s="274" customFormat="1" ht="38.25" customHeight="1">
      <c r="A22" s="773"/>
      <c r="B22" s="322"/>
      <c r="C22" s="323"/>
      <c r="D22" s="323"/>
      <c r="E22" s="323"/>
      <c r="F22" s="327"/>
      <c r="G22" s="325"/>
      <c r="H22" s="323"/>
      <c r="I22" s="323"/>
      <c r="J22" s="323"/>
      <c r="K22" s="323"/>
      <c r="L22" s="323"/>
      <c r="M22" s="327"/>
      <c r="N22" s="325"/>
      <c r="O22" s="323"/>
      <c r="P22" s="327"/>
      <c r="Q22" s="328" t="s">
        <v>4220</v>
      </c>
      <c r="R22" s="323">
        <v>1970</v>
      </c>
      <c r="S22" s="323">
        <v>1069</v>
      </c>
      <c r="T22" s="329" t="s">
        <v>4221</v>
      </c>
      <c r="U22" s="323">
        <v>35</v>
      </c>
      <c r="V22" s="323" t="s">
        <v>4215</v>
      </c>
      <c r="W22" s="327">
        <v>35</v>
      </c>
      <c r="X22" s="328" t="s">
        <v>4222</v>
      </c>
      <c r="Y22" s="323">
        <v>1970</v>
      </c>
      <c r="Z22" s="323">
        <v>90</v>
      </c>
      <c r="AA22" s="327" t="s">
        <v>4223</v>
      </c>
      <c r="AB22" s="311"/>
      <c r="AC22" s="330"/>
      <c r="AD22" s="317"/>
      <c r="AE22" s="318"/>
      <c r="AF22" s="319"/>
      <c r="AG22" s="320"/>
      <c r="AH22" s="334">
        <f>S22</f>
        <v>1069</v>
      </c>
      <c r="AI22" s="265"/>
    </row>
    <row r="23" spans="1:35" s="274" customFormat="1" ht="30" customHeight="1">
      <c r="A23" s="773"/>
      <c r="B23" s="322"/>
      <c r="C23" s="323"/>
      <c r="D23" s="323"/>
      <c r="E23" s="323"/>
      <c r="F23" s="327"/>
      <c r="G23" s="325"/>
      <c r="H23" s="323"/>
      <c r="I23" s="323"/>
      <c r="J23" s="323"/>
      <c r="K23" s="323"/>
      <c r="L23" s="323"/>
      <c r="M23" s="327"/>
      <c r="N23" s="325"/>
      <c r="O23" s="323"/>
      <c r="P23" s="327"/>
      <c r="Q23" s="328" t="s">
        <v>4224</v>
      </c>
      <c r="R23" s="323">
        <v>1985</v>
      </c>
      <c r="S23" s="323">
        <v>1052</v>
      </c>
      <c r="T23" s="335" t="s">
        <v>4225</v>
      </c>
      <c r="U23" s="323">
        <v>30</v>
      </c>
      <c r="V23" s="323" t="s">
        <v>4215</v>
      </c>
      <c r="W23" s="327">
        <v>30</v>
      </c>
      <c r="X23" s="328" t="s">
        <v>4226</v>
      </c>
      <c r="Y23" s="323">
        <v>1985</v>
      </c>
      <c r="Z23" s="323">
        <v>50</v>
      </c>
      <c r="AA23" s="327" t="s">
        <v>3487</v>
      </c>
      <c r="AB23" s="311"/>
      <c r="AC23" s="330"/>
      <c r="AD23" s="317"/>
      <c r="AE23" s="318"/>
      <c r="AF23" s="319"/>
      <c r="AG23" s="320"/>
      <c r="AH23" s="334">
        <f>S23</f>
        <v>1052</v>
      </c>
      <c r="AI23" s="265"/>
    </row>
    <row r="24" spans="1:35" s="274" customFormat="1" ht="24.75" customHeight="1" thickBot="1">
      <c r="A24" s="773"/>
      <c r="B24" s="336"/>
      <c r="C24" s="337"/>
      <c r="D24" s="337"/>
      <c r="E24" s="337"/>
      <c r="F24" s="338"/>
      <c r="G24" s="339"/>
      <c r="H24" s="103"/>
      <c r="I24" s="103"/>
      <c r="J24" s="103"/>
      <c r="K24" s="103"/>
      <c r="L24" s="103"/>
      <c r="M24" s="338"/>
      <c r="N24" s="339"/>
      <c r="O24" s="103"/>
      <c r="P24" s="338"/>
      <c r="Q24" s="340" t="s">
        <v>4210</v>
      </c>
      <c r="R24" s="103">
        <v>1985</v>
      </c>
      <c r="S24" s="103">
        <v>1353</v>
      </c>
      <c r="T24" s="103" t="s">
        <v>4227</v>
      </c>
      <c r="U24" s="103"/>
      <c r="V24" s="103"/>
      <c r="W24" s="338"/>
      <c r="X24" s="340" t="s">
        <v>4210</v>
      </c>
      <c r="Y24" s="103">
        <v>1985</v>
      </c>
      <c r="Z24" s="103">
        <v>111</v>
      </c>
      <c r="AA24" s="332" t="s">
        <v>86</v>
      </c>
      <c r="AB24" s="311"/>
      <c r="AC24" s="341"/>
      <c r="AD24" s="317"/>
      <c r="AE24" s="318"/>
      <c r="AF24" s="319"/>
      <c r="AG24" s="320"/>
      <c r="AH24" s="342"/>
      <c r="AI24" s="343">
        <v>1464</v>
      </c>
    </row>
    <row r="25" spans="1:35" s="349" customFormat="1" ht="15.75" thickBot="1">
      <c r="A25" s="765" t="s">
        <v>4228</v>
      </c>
      <c r="B25" s="766"/>
      <c r="C25" s="766"/>
      <c r="D25" s="766"/>
      <c r="E25" s="766"/>
      <c r="F25" s="766"/>
      <c r="G25" s="766"/>
      <c r="H25" s="766"/>
      <c r="I25" s="766"/>
      <c r="J25" s="766"/>
      <c r="K25" s="766"/>
      <c r="L25" s="766"/>
      <c r="M25" s="766"/>
      <c r="N25" s="766"/>
      <c r="O25" s="766"/>
      <c r="P25" s="766"/>
      <c r="Q25" s="766"/>
      <c r="R25" s="766"/>
      <c r="S25" s="766"/>
      <c r="T25" s="766"/>
      <c r="U25" s="766"/>
      <c r="V25" s="766"/>
      <c r="W25" s="766"/>
      <c r="X25" s="766"/>
      <c r="Y25" s="766"/>
      <c r="Z25" s="766"/>
      <c r="AA25" s="767"/>
      <c r="AB25" s="344"/>
      <c r="AC25" s="345"/>
      <c r="AD25" s="345"/>
      <c r="AE25" s="346"/>
      <c r="AF25" s="347"/>
      <c r="AG25" s="347"/>
      <c r="AH25" s="347"/>
      <c r="AI25" s="348"/>
    </row>
    <row r="26" spans="1:35" s="274" customFormat="1" ht="25.5" customHeight="1">
      <c r="A26" s="763">
        <v>2</v>
      </c>
      <c r="B26" s="313" t="s">
        <v>4229</v>
      </c>
      <c r="C26" s="313">
        <v>2002</v>
      </c>
      <c r="D26" s="313"/>
      <c r="E26" s="313">
        <v>50</v>
      </c>
      <c r="F26" s="350" t="s">
        <v>1082</v>
      </c>
      <c r="G26" s="315"/>
      <c r="H26" s="313"/>
      <c r="I26" s="313"/>
      <c r="J26" s="313"/>
      <c r="K26" s="313"/>
      <c r="L26" s="313"/>
      <c r="M26" s="350"/>
      <c r="N26" s="315"/>
      <c r="O26" s="313"/>
      <c r="P26" s="350"/>
      <c r="Q26" s="316"/>
      <c r="R26" s="313"/>
      <c r="S26" s="313"/>
      <c r="T26" s="313"/>
      <c r="U26" s="313"/>
      <c r="V26" s="313"/>
      <c r="W26" s="350"/>
      <c r="X26" s="316"/>
      <c r="Y26" s="313"/>
      <c r="Z26" s="313"/>
      <c r="AA26" s="314"/>
      <c r="AB26" s="311"/>
      <c r="AC26" s="317"/>
      <c r="AD26" s="317"/>
      <c r="AE26" s="318">
        <f>E26</f>
        <v>50</v>
      </c>
      <c r="AF26" s="319"/>
      <c r="AG26" s="320"/>
      <c r="AH26" s="320"/>
      <c r="AI26" s="321"/>
    </row>
    <row r="27" spans="1:35" s="274" customFormat="1" ht="26.25" customHeight="1">
      <c r="A27" s="759"/>
      <c r="B27" s="323" t="s">
        <v>4230</v>
      </c>
      <c r="C27" s="323"/>
      <c r="D27" s="323"/>
      <c r="E27" s="323"/>
      <c r="F27" s="327"/>
      <c r="G27" s="325">
        <v>2002</v>
      </c>
      <c r="H27" s="323" t="s">
        <v>4231</v>
      </c>
      <c r="I27" s="323">
        <v>320</v>
      </c>
      <c r="J27" s="323" t="s">
        <v>4232</v>
      </c>
      <c r="K27" s="323">
        <v>9</v>
      </c>
      <c r="L27" s="323" t="s">
        <v>4215</v>
      </c>
      <c r="M27" s="327">
        <v>9</v>
      </c>
      <c r="N27" s="325"/>
      <c r="O27" s="323"/>
      <c r="P27" s="327"/>
      <c r="Q27" s="328"/>
      <c r="R27" s="323"/>
      <c r="S27" s="323"/>
      <c r="T27" s="323"/>
      <c r="U27" s="323"/>
      <c r="V27" s="323"/>
      <c r="W27" s="327"/>
      <c r="X27" s="328"/>
      <c r="Y27" s="323"/>
      <c r="Z27" s="323"/>
      <c r="AA27" s="327"/>
      <c r="AB27" s="311"/>
      <c r="AC27" s="330"/>
      <c r="AD27" s="317"/>
      <c r="AE27" s="318"/>
      <c r="AF27" s="319">
        <f>I27</f>
        <v>320</v>
      </c>
      <c r="AG27" s="320"/>
      <c r="AH27" s="334"/>
      <c r="AI27" s="265"/>
    </row>
    <row r="28" spans="1:35" s="274" customFormat="1" ht="26.25" customHeight="1">
      <c r="A28" s="759"/>
      <c r="B28" s="103" t="s">
        <v>4233</v>
      </c>
      <c r="C28" s="103">
        <v>2002</v>
      </c>
      <c r="D28" s="103"/>
      <c r="E28" s="103">
        <v>34</v>
      </c>
      <c r="F28" s="332" t="s">
        <v>4234</v>
      </c>
      <c r="G28" s="339"/>
      <c r="H28" s="103"/>
      <c r="I28" s="103"/>
      <c r="J28" s="103"/>
      <c r="K28" s="103"/>
      <c r="L28" s="103"/>
      <c r="M28" s="332"/>
      <c r="N28" s="339"/>
      <c r="O28" s="103"/>
      <c r="P28" s="332"/>
      <c r="Q28" s="340"/>
      <c r="R28" s="103"/>
      <c r="S28" s="103"/>
      <c r="T28" s="103"/>
      <c r="U28" s="103"/>
      <c r="V28" s="103"/>
      <c r="W28" s="332"/>
      <c r="X28" s="340"/>
      <c r="Y28" s="103"/>
      <c r="Z28" s="103"/>
      <c r="AA28" s="332"/>
      <c r="AB28" s="311"/>
      <c r="AC28" s="341"/>
      <c r="AD28" s="317"/>
      <c r="AE28" s="318">
        <f>E28</f>
        <v>34</v>
      </c>
      <c r="AF28" s="319"/>
      <c r="AG28" s="320"/>
      <c r="AH28" s="342"/>
      <c r="AI28" s="343"/>
    </row>
    <row r="29" spans="1:35" s="274" customFormat="1" ht="25.5" customHeight="1" thickBot="1">
      <c r="A29" s="764"/>
      <c r="B29" s="103" t="s">
        <v>4235</v>
      </c>
      <c r="C29" s="103">
        <v>2002</v>
      </c>
      <c r="D29" s="103"/>
      <c r="E29" s="103">
        <v>34</v>
      </c>
      <c r="F29" s="338" t="s">
        <v>1082</v>
      </c>
      <c r="G29" s="339"/>
      <c r="H29" s="103"/>
      <c r="I29" s="103"/>
      <c r="J29" s="103"/>
      <c r="K29" s="103"/>
      <c r="L29" s="103"/>
      <c r="M29" s="338"/>
      <c r="N29" s="339"/>
      <c r="O29" s="103"/>
      <c r="P29" s="338"/>
      <c r="Q29" s="340"/>
      <c r="R29" s="103"/>
      <c r="S29" s="103"/>
      <c r="T29" s="103"/>
      <c r="U29" s="103"/>
      <c r="V29" s="103"/>
      <c r="W29" s="338"/>
      <c r="X29" s="340"/>
      <c r="Y29" s="103"/>
      <c r="Z29" s="103"/>
      <c r="AA29" s="332"/>
      <c r="AB29" s="311"/>
      <c r="AC29" s="341"/>
      <c r="AD29" s="317"/>
      <c r="AE29" s="318">
        <f>E29</f>
        <v>34</v>
      </c>
      <c r="AF29" s="319"/>
      <c r="AG29" s="320"/>
      <c r="AH29" s="342"/>
      <c r="AI29" s="343"/>
    </row>
    <row r="30" spans="1:35" s="349" customFormat="1" ht="15.75" thickBot="1">
      <c r="A30" s="765" t="s">
        <v>4236</v>
      </c>
      <c r="B30" s="766"/>
      <c r="C30" s="766"/>
      <c r="D30" s="766"/>
      <c r="E30" s="766"/>
      <c r="F30" s="766"/>
      <c r="G30" s="766"/>
      <c r="H30" s="766"/>
      <c r="I30" s="766"/>
      <c r="J30" s="766"/>
      <c r="K30" s="766"/>
      <c r="L30" s="766"/>
      <c r="M30" s="766"/>
      <c r="N30" s="766"/>
      <c r="O30" s="766"/>
      <c r="P30" s="766"/>
      <c r="Q30" s="766"/>
      <c r="R30" s="766"/>
      <c r="S30" s="766"/>
      <c r="T30" s="766"/>
      <c r="U30" s="766"/>
      <c r="V30" s="766"/>
      <c r="W30" s="766"/>
      <c r="X30" s="766"/>
      <c r="Y30" s="766"/>
      <c r="Z30" s="766"/>
      <c r="AA30" s="767"/>
      <c r="AB30" s="344"/>
      <c r="AC30" s="345"/>
      <c r="AD30" s="345"/>
      <c r="AE30" s="346"/>
      <c r="AF30" s="347"/>
      <c r="AG30" s="347"/>
      <c r="AH30" s="351"/>
      <c r="AI30" s="348"/>
    </row>
    <row r="31" spans="1:35" s="274" customFormat="1" ht="24" customHeight="1">
      <c r="A31" s="763">
        <v>3</v>
      </c>
      <c r="B31" s="313" t="s">
        <v>4237</v>
      </c>
      <c r="C31" s="313">
        <v>2014</v>
      </c>
      <c r="D31" s="313"/>
      <c r="E31" s="313">
        <v>220</v>
      </c>
      <c r="F31" s="350" t="s">
        <v>4238</v>
      </c>
      <c r="G31" s="315"/>
      <c r="H31" s="313"/>
      <c r="I31" s="313"/>
      <c r="J31" s="313"/>
      <c r="K31" s="313"/>
      <c r="L31" s="313"/>
      <c r="M31" s="350"/>
      <c r="N31" s="315"/>
      <c r="O31" s="313"/>
      <c r="P31" s="350"/>
      <c r="Q31" s="316"/>
      <c r="R31" s="313"/>
      <c r="S31" s="313"/>
      <c r="T31" s="313"/>
      <c r="U31" s="313"/>
      <c r="V31" s="313"/>
      <c r="W31" s="350"/>
      <c r="X31" s="316"/>
      <c r="Y31" s="313"/>
      <c r="Z31" s="313"/>
      <c r="AA31" s="314"/>
      <c r="AB31" s="311"/>
      <c r="AC31" s="317"/>
      <c r="AD31" s="317"/>
      <c r="AE31" s="318">
        <f t="shared" ref="AE31:AE36" si="1">E31</f>
        <v>220</v>
      </c>
      <c r="AF31" s="319"/>
      <c r="AG31" s="320"/>
      <c r="AH31" s="320"/>
      <c r="AI31" s="321"/>
    </row>
    <row r="32" spans="1:35" s="274" customFormat="1" ht="26.25" customHeight="1">
      <c r="A32" s="759"/>
      <c r="B32" s="323" t="s">
        <v>4239</v>
      </c>
      <c r="C32" s="323"/>
      <c r="D32" s="323"/>
      <c r="E32" s="323"/>
      <c r="F32" s="327"/>
      <c r="G32" s="325">
        <v>1980</v>
      </c>
      <c r="H32" s="323" t="s">
        <v>4240</v>
      </c>
      <c r="I32" s="323">
        <v>522</v>
      </c>
      <c r="J32" s="323" t="s">
        <v>4241</v>
      </c>
      <c r="K32" s="323">
        <v>9</v>
      </c>
      <c r="L32" s="323" t="s">
        <v>4215</v>
      </c>
      <c r="M32" s="327">
        <v>9</v>
      </c>
      <c r="N32" s="325"/>
      <c r="O32" s="323"/>
      <c r="P32" s="327"/>
      <c r="Q32" s="328"/>
      <c r="R32" s="323"/>
      <c r="S32" s="323"/>
      <c r="T32" s="323"/>
      <c r="U32" s="323"/>
      <c r="V32" s="323"/>
      <c r="W32" s="327"/>
      <c r="X32" s="328"/>
      <c r="Y32" s="323"/>
      <c r="Z32" s="323"/>
      <c r="AA32" s="327"/>
      <c r="AB32" s="311"/>
      <c r="AC32" s="330"/>
      <c r="AD32" s="317"/>
      <c r="AE32" s="318"/>
      <c r="AF32" s="319">
        <f t="shared" ref="AF32" si="2">I32</f>
        <v>522</v>
      </c>
      <c r="AG32" s="320"/>
      <c r="AH32" s="334"/>
      <c r="AI32" s="265"/>
    </row>
    <row r="33" spans="1:35" s="274" customFormat="1" ht="29.25" customHeight="1">
      <c r="A33" s="759"/>
      <c r="B33" s="323" t="s">
        <v>4242</v>
      </c>
      <c r="C33" s="323">
        <v>2007</v>
      </c>
      <c r="D33" s="323"/>
      <c r="E33" s="323">
        <v>145</v>
      </c>
      <c r="F33" s="327" t="s">
        <v>4243</v>
      </c>
      <c r="G33" s="325"/>
      <c r="H33" s="323"/>
      <c r="I33" s="323"/>
      <c r="J33" s="323"/>
      <c r="K33" s="323"/>
      <c r="L33" s="323"/>
      <c r="M33" s="327"/>
      <c r="N33" s="325" t="s">
        <v>4065</v>
      </c>
      <c r="O33" s="323" t="s">
        <v>2828</v>
      </c>
      <c r="P33" s="327">
        <v>400</v>
      </c>
      <c r="Q33" s="328" t="s">
        <v>4244</v>
      </c>
      <c r="R33" s="323">
        <v>1960</v>
      </c>
      <c r="S33" s="323">
        <v>865</v>
      </c>
      <c r="T33" s="323" t="s">
        <v>174</v>
      </c>
      <c r="U33" s="323">
        <v>25</v>
      </c>
      <c r="V33" s="323">
        <v>3</v>
      </c>
      <c r="W33" s="327">
        <v>28</v>
      </c>
      <c r="X33" s="328" t="s">
        <v>4226</v>
      </c>
      <c r="Y33" s="323"/>
      <c r="Z33" s="323">
        <v>30</v>
      </c>
      <c r="AA33" s="327" t="s">
        <v>1164</v>
      </c>
      <c r="AB33" s="311"/>
      <c r="AC33" s="330">
        <v>1</v>
      </c>
      <c r="AD33" s="317">
        <f t="shared" ref="AD33:AD46" si="3">P33</f>
        <v>400</v>
      </c>
      <c r="AE33" s="318">
        <f t="shared" si="1"/>
        <v>145</v>
      </c>
      <c r="AF33" s="319"/>
      <c r="AG33" s="320"/>
      <c r="AH33" s="334">
        <f>S33</f>
        <v>865</v>
      </c>
      <c r="AI33" s="265"/>
    </row>
    <row r="34" spans="1:35" s="274" customFormat="1" ht="22.5">
      <c r="A34" s="759"/>
      <c r="B34" s="323"/>
      <c r="C34" s="323"/>
      <c r="D34" s="323"/>
      <c r="E34" s="323"/>
      <c r="F34" s="327"/>
      <c r="G34" s="325"/>
      <c r="H34" s="323"/>
      <c r="I34" s="323"/>
      <c r="J34" s="323"/>
      <c r="K34" s="323"/>
      <c r="L34" s="323"/>
      <c r="M34" s="327"/>
      <c r="N34" s="325"/>
      <c r="O34" s="323"/>
      <c r="P34" s="327">
        <v>400</v>
      </c>
      <c r="Q34" s="328" t="s">
        <v>4210</v>
      </c>
      <c r="R34" s="323"/>
      <c r="S34" s="323" t="s">
        <v>4245</v>
      </c>
      <c r="T34" s="323" t="s">
        <v>4246</v>
      </c>
      <c r="U34" s="323"/>
      <c r="V34" s="323"/>
      <c r="W34" s="327"/>
      <c r="X34" s="328"/>
      <c r="Y34" s="323"/>
      <c r="Z34" s="323"/>
      <c r="AA34" s="327"/>
      <c r="AB34" s="311"/>
      <c r="AC34" s="330"/>
      <c r="AD34" s="317">
        <f t="shared" si="3"/>
        <v>400</v>
      </c>
      <c r="AE34" s="318"/>
      <c r="AF34" s="319"/>
      <c r="AG34" s="320"/>
      <c r="AH34" s="334"/>
      <c r="AI34" s="265">
        <v>677</v>
      </c>
    </row>
    <row r="35" spans="1:35" s="274" customFormat="1" ht="31.5" customHeight="1">
      <c r="A35" s="759"/>
      <c r="B35" s="323" t="s">
        <v>4247</v>
      </c>
      <c r="C35" s="323">
        <v>1976</v>
      </c>
      <c r="D35" s="323"/>
      <c r="E35" s="323">
        <v>125</v>
      </c>
      <c r="F35" s="327" t="s">
        <v>783</v>
      </c>
      <c r="G35" s="325"/>
      <c r="H35" s="323"/>
      <c r="I35" s="323"/>
      <c r="J35" s="323"/>
      <c r="K35" s="323"/>
      <c r="L35" s="323"/>
      <c r="M35" s="327"/>
      <c r="N35" s="325" t="s">
        <v>1240</v>
      </c>
      <c r="O35" s="323" t="s">
        <v>2828</v>
      </c>
      <c r="P35" s="327">
        <v>400</v>
      </c>
      <c r="Q35" s="328" t="s">
        <v>4248</v>
      </c>
      <c r="R35" s="325">
        <v>2002</v>
      </c>
      <c r="S35" s="323">
        <v>103</v>
      </c>
      <c r="T35" s="323" t="s">
        <v>2121</v>
      </c>
      <c r="U35" s="323">
        <v>4</v>
      </c>
      <c r="V35" s="323" t="s">
        <v>4215</v>
      </c>
      <c r="W35" s="327">
        <v>4</v>
      </c>
      <c r="X35" s="328" t="s">
        <v>4249</v>
      </c>
      <c r="Y35" s="323">
        <v>2002</v>
      </c>
      <c r="Z35" s="323">
        <v>60</v>
      </c>
      <c r="AA35" s="327" t="s">
        <v>1164</v>
      </c>
      <c r="AB35" s="311"/>
      <c r="AC35" s="330">
        <v>1</v>
      </c>
      <c r="AD35" s="317">
        <f t="shared" si="3"/>
        <v>400</v>
      </c>
      <c r="AE35" s="318">
        <f t="shared" si="1"/>
        <v>125</v>
      </c>
      <c r="AF35" s="319"/>
      <c r="AG35" s="320"/>
      <c r="AH35" s="334">
        <f>S35</f>
        <v>103</v>
      </c>
      <c r="AI35" s="265"/>
    </row>
    <row r="36" spans="1:35" s="274" customFormat="1">
      <c r="A36" s="759"/>
      <c r="B36" s="323" t="s">
        <v>4250</v>
      </c>
      <c r="C36" s="323">
        <v>1976</v>
      </c>
      <c r="D36" s="323"/>
      <c r="E36" s="323">
        <v>125</v>
      </c>
      <c r="F36" s="327" t="s">
        <v>783</v>
      </c>
      <c r="G36" s="325"/>
      <c r="H36" s="323"/>
      <c r="I36" s="323"/>
      <c r="J36" s="323"/>
      <c r="K36" s="352"/>
      <c r="L36" s="352"/>
      <c r="M36" s="353"/>
      <c r="N36" s="325"/>
      <c r="O36" s="323"/>
      <c r="P36" s="327">
        <v>400</v>
      </c>
      <c r="Q36" s="316" t="s">
        <v>4251</v>
      </c>
      <c r="R36" s="323">
        <v>2002</v>
      </c>
      <c r="S36" s="323">
        <v>78</v>
      </c>
      <c r="T36" s="323" t="s">
        <v>4252</v>
      </c>
      <c r="U36" s="323">
        <v>2</v>
      </c>
      <c r="V36" s="323" t="s">
        <v>4215</v>
      </c>
      <c r="W36" s="327">
        <v>2</v>
      </c>
      <c r="X36" s="328" t="s">
        <v>4253</v>
      </c>
      <c r="Y36" s="323">
        <v>2002</v>
      </c>
      <c r="Z36" s="323">
        <v>60</v>
      </c>
      <c r="AA36" s="327" t="s">
        <v>4254</v>
      </c>
      <c r="AB36" s="311"/>
      <c r="AC36" s="330"/>
      <c r="AD36" s="317">
        <f t="shared" si="3"/>
        <v>400</v>
      </c>
      <c r="AE36" s="318">
        <f t="shared" si="1"/>
        <v>125</v>
      </c>
      <c r="AF36" s="319"/>
      <c r="AG36" s="320"/>
      <c r="AH36" s="334">
        <f>S36</f>
        <v>78</v>
      </c>
      <c r="AI36" s="265"/>
    </row>
    <row r="37" spans="1:35" s="274" customFormat="1" ht="22.5">
      <c r="A37" s="759"/>
      <c r="B37" s="352"/>
      <c r="C37" s="352"/>
      <c r="D37" s="352"/>
      <c r="E37" s="352"/>
      <c r="F37" s="353"/>
      <c r="G37" s="354"/>
      <c r="H37" s="352"/>
      <c r="I37" s="352"/>
      <c r="J37" s="352"/>
      <c r="K37" s="352"/>
      <c r="L37" s="352"/>
      <c r="M37" s="353"/>
      <c r="N37" s="325"/>
      <c r="O37" s="323"/>
      <c r="P37" s="327"/>
      <c r="Q37" s="328" t="s">
        <v>4255</v>
      </c>
      <c r="R37" s="323">
        <v>2002</v>
      </c>
      <c r="S37" s="323">
        <v>389</v>
      </c>
      <c r="T37" s="323" t="s">
        <v>4256</v>
      </c>
      <c r="U37" s="323">
        <v>16</v>
      </c>
      <c r="V37" s="323" t="s">
        <v>4215</v>
      </c>
      <c r="W37" s="327">
        <v>16</v>
      </c>
      <c r="X37" s="328" t="s">
        <v>4257</v>
      </c>
      <c r="Y37" s="323">
        <v>2002</v>
      </c>
      <c r="Z37" s="323">
        <v>60</v>
      </c>
      <c r="AA37" s="327" t="s">
        <v>1164</v>
      </c>
      <c r="AB37" s="311"/>
      <c r="AC37" s="330"/>
      <c r="AD37" s="317"/>
      <c r="AE37" s="318"/>
      <c r="AF37" s="319"/>
      <c r="AG37" s="320"/>
      <c r="AH37" s="334">
        <f>S37</f>
        <v>389</v>
      </c>
      <c r="AI37" s="265"/>
    </row>
    <row r="38" spans="1:35" s="274" customFormat="1" ht="24.75" customHeight="1">
      <c r="A38" s="759"/>
      <c r="B38" s="352"/>
      <c r="C38" s="352"/>
      <c r="D38" s="352"/>
      <c r="E38" s="352"/>
      <c r="F38" s="353"/>
      <c r="G38" s="354"/>
      <c r="H38" s="352"/>
      <c r="I38" s="352"/>
      <c r="J38" s="352"/>
      <c r="K38" s="352"/>
      <c r="L38" s="352"/>
      <c r="M38" s="353"/>
      <c r="N38" s="325"/>
      <c r="O38" s="323"/>
      <c r="P38" s="327"/>
      <c r="Q38" s="328" t="s">
        <v>4258</v>
      </c>
      <c r="R38" s="323">
        <v>2002</v>
      </c>
      <c r="S38" s="323">
        <v>415</v>
      </c>
      <c r="T38" s="323" t="s">
        <v>4259</v>
      </c>
      <c r="U38" s="323">
        <v>13</v>
      </c>
      <c r="V38" s="323" t="s">
        <v>4215</v>
      </c>
      <c r="W38" s="327">
        <v>13</v>
      </c>
      <c r="X38" s="328" t="s">
        <v>4260</v>
      </c>
      <c r="Y38" s="323">
        <v>2002</v>
      </c>
      <c r="Z38" s="323">
        <v>60</v>
      </c>
      <c r="AA38" s="327" t="s">
        <v>1017</v>
      </c>
      <c r="AB38" s="311"/>
      <c r="AC38" s="330"/>
      <c r="AD38" s="317"/>
      <c r="AE38" s="318"/>
      <c r="AF38" s="319"/>
      <c r="AG38" s="320"/>
      <c r="AH38" s="334">
        <f>S38</f>
        <v>415</v>
      </c>
      <c r="AI38" s="265"/>
    </row>
    <row r="39" spans="1:35" s="274" customFormat="1" ht="30.75" customHeight="1">
      <c r="A39" s="759"/>
      <c r="B39" s="355"/>
      <c r="C39" s="355"/>
      <c r="D39" s="355"/>
      <c r="E39" s="355"/>
      <c r="F39" s="356"/>
      <c r="G39" s="357"/>
      <c r="H39" s="355"/>
      <c r="I39" s="355"/>
      <c r="J39" s="355"/>
      <c r="K39" s="355"/>
      <c r="L39" s="355"/>
      <c r="M39" s="356"/>
      <c r="N39" s="339"/>
      <c r="O39" s="103"/>
      <c r="P39" s="332"/>
      <c r="Q39" s="340" t="s">
        <v>4210</v>
      </c>
      <c r="R39" s="103"/>
      <c r="S39" s="103" t="s">
        <v>4261</v>
      </c>
      <c r="T39" s="103" t="s">
        <v>4262</v>
      </c>
      <c r="U39" s="103"/>
      <c r="V39" s="103"/>
      <c r="W39" s="332"/>
      <c r="X39" s="340" t="s">
        <v>4263</v>
      </c>
      <c r="Y39" s="103">
        <v>2011</v>
      </c>
      <c r="Z39" s="103">
        <v>357</v>
      </c>
      <c r="AA39" s="332" t="s">
        <v>4264</v>
      </c>
      <c r="AB39" s="311"/>
      <c r="AC39" s="341"/>
      <c r="AD39" s="317"/>
      <c r="AE39" s="318"/>
      <c r="AF39" s="319"/>
      <c r="AG39" s="320">
        <f>Z39</f>
        <v>357</v>
      </c>
      <c r="AH39" s="342"/>
      <c r="AI39" s="343">
        <v>301</v>
      </c>
    </row>
    <row r="40" spans="1:35" s="274" customFormat="1" ht="28.5" customHeight="1" thickBot="1">
      <c r="A40" s="764"/>
      <c r="B40" s="355"/>
      <c r="C40" s="355"/>
      <c r="D40" s="355"/>
      <c r="E40" s="355"/>
      <c r="F40" s="358"/>
      <c r="G40" s="357"/>
      <c r="H40" s="355"/>
      <c r="I40" s="355"/>
      <c r="J40" s="355"/>
      <c r="K40" s="355"/>
      <c r="L40" s="355"/>
      <c r="M40" s="358"/>
      <c r="N40" s="339"/>
      <c r="O40" s="103"/>
      <c r="P40" s="338"/>
      <c r="Q40" s="340"/>
      <c r="R40" s="359"/>
      <c r="S40" s="329"/>
      <c r="T40" s="103"/>
      <c r="U40" s="103"/>
      <c r="V40" s="103"/>
      <c r="W40" s="338"/>
      <c r="X40" s="340" t="s">
        <v>4265</v>
      </c>
      <c r="Y40" s="103">
        <v>2011</v>
      </c>
      <c r="Z40" s="103">
        <v>357</v>
      </c>
      <c r="AA40" s="332" t="s">
        <v>4264</v>
      </c>
      <c r="AB40" s="311"/>
      <c r="AC40" s="341"/>
      <c r="AD40" s="317"/>
      <c r="AE40" s="318"/>
      <c r="AF40" s="319"/>
      <c r="AG40" s="320">
        <f>Z40</f>
        <v>357</v>
      </c>
      <c r="AH40" s="342"/>
      <c r="AI40" s="343"/>
    </row>
    <row r="41" spans="1:35" s="349" customFormat="1" ht="15.75" customHeight="1" thickBot="1">
      <c r="A41" s="753" t="s">
        <v>4266</v>
      </c>
      <c r="B41" s="754"/>
      <c r="C41" s="754"/>
      <c r="D41" s="754"/>
      <c r="E41" s="754"/>
      <c r="F41" s="754"/>
      <c r="G41" s="754"/>
      <c r="H41" s="754"/>
      <c r="I41" s="754"/>
      <c r="J41" s="754"/>
      <c r="K41" s="754"/>
      <c r="L41" s="754"/>
      <c r="M41" s="754"/>
      <c r="N41" s="754"/>
      <c r="O41" s="754"/>
      <c r="P41" s="754"/>
      <c r="Q41" s="754"/>
      <c r="R41" s="754"/>
      <c r="S41" s="754"/>
      <c r="T41" s="754"/>
      <c r="U41" s="754"/>
      <c r="V41" s="754"/>
      <c r="W41" s="754"/>
      <c r="X41" s="754"/>
      <c r="Y41" s="754"/>
      <c r="Z41" s="754"/>
      <c r="AA41" s="755"/>
      <c r="AB41" s="344"/>
      <c r="AC41" s="345"/>
      <c r="AD41" s="345"/>
      <c r="AE41" s="346"/>
      <c r="AF41" s="347"/>
      <c r="AG41" s="347"/>
      <c r="AH41" s="351"/>
      <c r="AI41" s="348"/>
    </row>
    <row r="42" spans="1:35" s="274" customFormat="1">
      <c r="A42" s="763">
        <v>4</v>
      </c>
      <c r="B42" s="313" t="s">
        <v>4267</v>
      </c>
      <c r="C42" s="313">
        <v>1972</v>
      </c>
      <c r="D42" s="313" t="s">
        <v>4268</v>
      </c>
      <c r="E42" s="313">
        <v>79</v>
      </c>
      <c r="F42" s="350" t="s">
        <v>4269</v>
      </c>
      <c r="G42" s="315"/>
      <c r="H42" s="313"/>
      <c r="I42" s="313"/>
      <c r="J42" s="313"/>
      <c r="K42" s="313"/>
      <c r="L42" s="313"/>
      <c r="M42" s="350"/>
      <c r="N42" s="360"/>
      <c r="O42" s="361"/>
      <c r="P42" s="362"/>
      <c r="Q42" s="363"/>
      <c r="R42" s="361"/>
      <c r="T42" s="361"/>
      <c r="U42" s="361"/>
      <c r="V42" s="361"/>
      <c r="W42" s="362"/>
      <c r="X42" s="363"/>
      <c r="Y42" s="361"/>
      <c r="Z42" s="361"/>
      <c r="AA42" s="364"/>
      <c r="AB42" s="365"/>
      <c r="AC42" s="317"/>
      <c r="AD42" s="317"/>
      <c r="AE42" s="318">
        <f>E42</f>
        <v>79</v>
      </c>
      <c r="AF42" s="319"/>
      <c r="AG42" s="320"/>
      <c r="AH42" s="320"/>
      <c r="AI42" s="321"/>
    </row>
    <row r="43" spans="1:35" s="274" customFormat="1" ht="38.25" customHeight="1">
      <c r="A43" s="759"/>
      <c r="B43" s="323" t="s">
        <v>4270</v>
      </c>
      <c r="C43" s="323"/>
      <c r="D43" s="323"/>
      <c r="E43" s="323"/>
      <c r="F43" s="327"/>
      <c r="G43" s="325">
        <v>2007</v>
      </c>
      <c r="H43" s="323" t="s">
        <v>4268</v>
      </c>
      <c r="I43" s="323">
        <v>22</v>
      </c>
      <c r="J43" s="323" t="s">
        <v>2781</v>
      </c>
      <c r="K43" s="323" t="s">
        <v>4215</v>
      </c>
      <c r="L43" s="323" t="s">
        <v>4215</v>
      </c>
      <c r="M43" s="327" t="s">
        <v>4215</v>
      </c>
      <c r="N43" s="325" t="s">
        <v>3686</v>
      </c>
      <c r="O43" s="323" t="s">
        <v>546</v>
      </c>
      <c r="P43" s="327">
        <v>630</v>
      </c>
      <c r="Q43" s="328" t="s">
        <v>4271</v>
      </c>
      <c r="R43" s="323">
        <v>2004</v>
      </c>
      <c r="S43" s="323">
        <v>636</v>
      </c>
      <c r="T43" s="323" t="s">
        <v>4272</v>
      </c>
      <c r="U43" s="323">
        <v>15</v>
      </c>
      <c r="V43" s="323" t="s">
        <v>4215</v>
      </c>
      <c r="W43" s="327">
        <v>15</v>
      </c>
      <c r="X43" s="328" t="s">
        <v>4273</v>
      </c>
      <c r="Y43" s="323">
        <v>2004</v>
      </c>
      <c r="Z43" s="323">
        <v>25</v>
      </c>
      <c r="AA43" s="327" t="s">
        <v>4274</v>
      </c>
      <c r="AB43" s="311"/>
      <c r="AC43" s="330">
        <v>1</v>
      </c>
      <c r="AD43" s="330">
        <f t="shared" si="3"/>
        <v>630</v>
      </c>
      <c r="AE43" s="366"/>
      <c r="AF43" s="367">
        <f>I43</f>
        <v>22</v>
      </c>
      <c r="AG43" s="320"/>
      <c r="AH43" s="320">
        <f>S43</f>
        <v>636</v>
      </c>
      <c r="AI43" s="265"/>
    </row>
    <row r="44" spans="1:35" s="274" customFormat="1" ht="34.5" customHeight="1">
      <c r="A44" s="759"/>
      <c r="B44" s="368" t="s">
        <v>4275</v>
      </c>
      <c r="C44" s="323"/>
      <c r="D44" s="323"/>
      <c r="E44" s="323"/>
      <c r="F44" s="327"/>
      <c r="G44" s="325">
        <v>2008</v>
      </c>
      <c r="H44" s="323" t="s">
        <v>4268</v>
      </c>
      <c r="I44" s="323">
        <v>690</v>
      </c>
      <c r="J44" s="323" t="s">
        <v>4276</v>
      </c>
      <c r="K44" s="323">
        <v>16</v>
      </c>
      <c r="L44" s="323" t="s">
        <v>4215</v>
      </c>
      <c r="M44" s="327">
        <v>16</v>
      </c>
      <c r="N44" s="325"/>
      <c r="O44" s="323"/>
      <c r="P44" s="327"/>
      <c r="Q44" s="328" t="s">
        <v>4210</v>
      </c>
      <c r="R44" s="323"/>
      <c r="S44" s="323">
        <v>125</v>
      </c>
      <c r="T44" s="323" t="s">
        <v>4277</v>
      </c>
      <c r="U44" s="323"/>
      <c r="V44" s="323"/>
      <c r="W44" s="327"/>
      <c r="X44" s="328"/>
      <c r="Y44" s="323"/>
      <c r="Z44" s="323"/>
      <c r="AA44" s="327"/>
      <c r="AB44" s="311"/>
      <c r="AC44" s="330"/>
      <c r="AD44" s="330"/>
      <c r="AE44" s="366"/>
      <c r="AF44" s="367">
        <f>I44</f>
        <v>690</v>
      </c>
      <c r="AG44" s="320"/>
      <c r="AH44" s="334"/>
      <c r="AI44" s="265">
        <v>125</v>
      </c>
    </row>
    <row r="45" spans="1:35" s="274" customFormat="1" ht="26.25" customHeight="1">
      <c r="A45" s="759"/>
      <c r="B45" s="368" t="s">
        <v>4278</v>
      </c>
      <c r="C45" s="323"/>
      <c r="D45" s="323"/>
      <c r="E45" s="323"/>
      <c r="F45" s="327"/>
      <c r="G45" s="325">
        <v>1972</v>
      </c>
      <c r="H45" s="323"/>
      <c r="I45" s="323">
        <v>1318</v>
      </c>
      <c r="J45" s="323" t="s">
        <v>81</v>
      </c>
      <c r="K45" s="323">
        <v>20</v>
      </c>
      <c r="L45" s="323" t="s">
        <v>4279</v>
      </c>
      <c r="M45" s="327">
        <v>20</v>
      </c>
      <c r="N45" s="325"/>
      <c r="O45" s="323"/>
      <c r="P45" s="327"/>
      <c r="Q45" s="328"/>
      <c r="R45" s="323"/>
      <c r="S45" s="323"/>
      <c r="T45" s="323"/>
      <c r="U45" s="323"/>
      <c r="V45" s="323"/>
      <c r="W45" s="327"/>
      <c r="X45" s="328"/>
      <c r="Y45" s="323"/>
      <c r="Z45" s="323"/>
      <c r="AA45" s="327"/>
      <c r="AB45" s="311"/>
      <c r="AC45" s="330"/>
      <c r="AD45" s="330"/>
      <c r="AE45" s="366"/>
      <c r="AF45" s="367">
        <f>I45</f>
        <v>1318</v>
      </c>
      <c r="AG45" s="320"/>
      <c r="AH45" s="334"/>
      <c r="AI45" s="265"/>
    </row>
    <row r="46" spans="1:35" s="274" customFormat="1" ht="24" customHeight="1">
      <c r="A46" s="759"/>
      <c r="B46" s="323" t="s">
        <v>4280</v>
      </c>
      <c r="C46" s="323"/>
      <c r="D46" s="323"/>
      <c r="E46" s="323"/>
      <c r="F46" s="327"/>
      <c r="G46" s="325">
        <v>1985</v>
      </c>
      <c r="H46" s="323"/>
      <c r="I46" s="323">
        <v>191</v>
      </c>
      <c r="J46" s="323" t="s">
        <v>174</v>
      </c>
      <c r="K46" s="323">
        <v>4</v>
      </c>
      <c r="L46" s="323" t="s">
        <v>4279</v>
      </c>
      <c r="M46" s="327">
        <v>4</v>
      </c>
      <c r="N46" s="325" t="s">
        <v>172</v>
      </c>
      <c r="O46" s="323" t="s">
        <v>546</v>
      </c>
      <c r="P46" s="327">
        <v>400</v>
      </c>
      <c r="Q46" s="328"/>
      <c r="R46" s="323"/>
      <c r="S46" s="103"/>
      <c r="T46" s="323"/>
      <c r="U46" s="323"/>
      <c r="V46" s="323"/>
      <c r="W46" s="327"/>
      <c r="X46" s="328"/>
      <c r="Y46" s="323"/>
      <c r="Z46" s="323"/>
      <c r="AA46" s="327"/>
      <c r="AB46" s="311"/>
      <c r="AC46" s="330">
        <v>1</v>
      </c>
      <c r="AD46" s="330">
        <f t="shared" si="3"/>
        <v>400</v>
      </c>
      <c r="AE46" s="366"/>
      <c r="AF46" s="367">
        <f>I46</f>
        <v>191</v>
      </c>
      <c r="AG46" s="320"/>
      <c r="AH46" s="334"/>
      <c r="AI46" s="265"/>
    </row>
    <row r="47" spans="1:35" s="274" customFormat="1" ht="36.75" customHeight="1" thickBot="1">
      <c r="A47" s="764"/>
      <c r="B47" s="103" t="s">
        <v>4281</v>
      </c>
      <c r="C47" s="103"/>
      <c r="D47" s="103"/>
      <c r="E47" s="103"/>
      <c r="F47" s="338"/>
      <c r="G47" s="339">
        <v>2007</v>
      </c>
      <c r="H47" s="103"/>
      <c r="I47" s="103">
        <v>410</v>
      </c>
      <c r="J47" s="103" t="s">
        <v>4282</v>
      </c>
      <c r="K47" s="103">
        <v>11</v>
      </c>
      <c r="L47" s="103" t="s">
        <v>4279</v>
      </c>
      <c r="M47" s="338">
        <v>11</v>
      </c>
      <c r="N47" s="339"/>
      <c r="O47" s="103"/>
      <c r="P47" s="338"/>
      <c r="Q47" s="340"/>
      <c r="R47" s="103"/>
      <c r="T47" s="103"/>
      <c r="U47" s="103"/>
      <c r="V47" s="103"/>
      <c r="W47" s="338"/>
      <c r="X47" s="340"/>
      <c r="Y47" s="103"/>
      <c r="Z47" s="103"/>
      <c r="AA47" s="332"/>
      <c r="AB47" s="311"/>
      <c r="AC47" s="341"/>
      <c r="AD47" s="341"/>
      <c r="AE47" s="369"/>
      <c r="AF47" s="370">
        <f>I47</f>
        <v>410</v>
      </c>
      <c r="AG47" s="320"/>
      <c r="AH47" s="342"/>
      <c r="AI47" s="343"/>
    </row>
    <row r="48" spans="1:35" s="349" customFormat="1" ht="15.75" customHeight="1" thickBot="1">
      <c r="A48" s="753" t="s">
        <v>4283</v>
      </c>
      <c r="B48" s="754"/>
      <c r="C48" s="754"/>
      <c r="D48" s="754"/>
      <c r="E48" s="754"/>
      <c r="F48" s="754"/>
      <c r="G48" s="754"/>
      <c r="H48" s="754"/>
      <c r="I48" s="754"/>
      <c r="J48" s="754"/>
      <c r="K48" s="754"/>
      <c r="L48" s="754"/>
      <c r="M48" s="754"/>
      <c r="N48" s="754"/>
      <c r="O48" s="754"/>
      <c r="P48" s="754"/>
      <c r="Q48" s="754"/>
      <c r="R48" s="754"/>
      <c r="S48" s="754"/>
      <c r="T48" s="754"/>
      <c r="U48" s="754"/>
      <c r="V48" s="754"/>
      <c r="W48" s="754"/>
      <c r="X48" s="754"/>
      <c r="Y48" s="754"/>
      <c r="Z48" s="754"/>
      <c r="AA48" s="755"/>
      <c r="AB48" s="344"/>
      <c r="AC48" s="345"/>
      <c r="AD48" s="345"/>
      <c r="AE48" s="346"/>
      <c r="AF48" s="347"/>
      <c r="AG48" s="347"/>
      <c r="AH48" s="347"/>
      <c r="AI48" s="348"/>
    </row>
    <row r="49" spans="1:35" s="274" customFormat="1" ht="35.25" customHeight="1">
      <c r="A49" s="758">
        <v>5</v>
      </c>
      <c r="B49" s="313" t="s">
        <v>4284</v>
      </c>
      <c r="C49" s="313"/>
      <c r="D49" s="313"/>
      <c r="E49" s="313"/>
      <c r="F49" s="350"/>
      <c r="G49" s="315"/>
      <c r="H49" s="313" t="s">
        <v>4268</v>
      </c>
      <c r="I49" s="313" t="s">
        <v>4285</v>
      </c>
      <c r="J49" s="313" t="s">
        <v>4286</v>
      </c>
      <c r="K49" s="313">
        <v>41</v>
      </c>
      <c r="L49" s="313">
        <v>14</v>
      </c>
      <c r="M49" s="350">
        <v>65</v>
      </c>
      <c r="N49" s="315" t="s">
        <v>4287</v>
      </c>
      <c r="O49" s="313" t="s">
        <v>546</v>
      </c>
      <c r="P49" s="350">
        <v>250</v>
      </c>
      <c r="Q49" s="316" t="s">
        <v>4288</v>
      </c>
      <c r="R49" s="313">
        <v>1998</v>
      </c>
      <c r="S49" s="313">
        <v>320</v>
      </c>
      <c r="T49" s="313" t="s">
        <v>4289</v>
      </c>
      <c r="U49" s="313">
        <v>10</v>
      </c>
      <c r="V49" s="313" t="s">
        <v>115</v>
      </c>
      <c r="W49" s="350">
        <v>10</v>
      </c>
      <c r="X49" s="316" t="s">
        <v>4290</v>
      </c>
      <c r="Y49" s="313">
        <v>1998</v>
      </c>
      <c r="Z49" s="313">
        <v>30</v>
      </c>
      <c r="AA49" s="314" t="s">
        <v>1545</v>
      </c>
      <c r="AB49" s="311"/>
      <c r="AC49" s="317">
        <v>1</v>
      </c>
      <c r="AD49" s="317">
        <f>P49</f>
        <v>250</v>
      </c>
      <c r="AE49" s="318"/>
      <c r="AF49" s="319">
        <v>3137</v>
      </c>
      <c r="AG49" s="320"/>
      <c r="AH49" s="320">
        <f>S49</f>
        <v>320</v>
      </c>
      <c r="AI49" s="321"/>
    </row>
    <row r="50" spans="1:35" s="274" customFormat="1" ht="46.5" customHeight="1">
      <c r="A50" s="759"/>
      <c r="B50" s="323" t="s">
        <v>4291</v>
      </c>
      <c r="C50" s="323"/>
      <c r="D50" s="323"/>
      <c r="E50" s="323"/>
      <c r="F50" s="327"/>
      <c r="G50" s="325"/>
      <c r="H50" s="323" t="s">
        <v>4268</v>
      </c>
      <c r="I50" s="323">
        <v>8</v>
      </c>
      <c r="J50" s="323" t="s">
        <v>1850</v>
      </c>
      <c r="K50" s="323" t="s">
        <v>4215</v>
      </c>
      <c r="L50" s="323" t="s">
        <v>4215</v>
      </c>
      <c r="M50" s="327" t="s">
        <v>4215</v>
      </c>
      <c r="N50" s="325"/>
      <c r="O50" s="323"/>
      <c r="P50" s="327"/>
      <c r="Q50" s="328" t="s">
        <v>4292</v>
      </c>
      <c r="R50" s="323">
        <v>1998</v>
      </c>
      <c r="S50" s="323">
        <v>782</v>
      </c>
      <c r="T50" s="323" t="s">
        <v>4293</v>
      </c>
      <c r="U50" s="323">
        <v>9</v>
      </c>
      <c r="V50" s="323">
        <v>20</v>
      </c>
      <c r="W50" s="327">
        <v>29</v>
      </c>
      <c r="X50" s="328" t="s">
        <v>4294</v>
      </c>
      <c r="Y50" s="323">
        <v>2014</v>
      </c>
      <c r="Z50" s="323">
        <v>30</v>
      </c>
      <c r="AA50" s="327" t="s">
        <v>1164</v>
      </c>
      <c r="AB50" s="311"/>
      <c r="AC50" s="330"/>
      <c r="AD50" s="330"/>
      <c r="AE50" s="366"/>
      <c r="AF50" s="367">
        <f>I50</f>
        <v>8</v>
      </c>
      <c r="AG50" s="320"/>
      <c r="AH50" s="320">
        <f>S50</f>
        <v>782</v>
      </c>
      <c r="AI50" s="265"/>
    </row>
    <row r="51" spans="1:35" s="274" customFormat="1" ht="46.5" customHeight="1">
      <c r="A51" s="759"/>
      <c r="B51" s="323"/>
      <c r="C51" s="323"/>
      <c r="D51" s="323"/>
      <c r="E51" s="323"/>
      <c r="F51" s="327"/>
      <c r="G51" s="325"/>
      <c r="H51" s="323"/>
      <c r="I51" s="323"/>
      <c r="J51" s="323"/>
      <c r="K51" s="323"/>
      <c r="L51" s="323"/>
      <c r="M51" s="327"/>
      <c r="N51" s="325"/>
      <c r="O51" s="323"/>
      <c r="P51" s="327"/>
      <c r="Q51" s="328" t="s">
        <v>4295</v>
      </c>
      <c r="R51" s="323">
        <v>2016</v>
      </c>
      <c r="S51" s="323">
        <v>105</v>
      </c>
      <c r="T51" s="323" t="s">
        <v>4296</v>
      </c>
      <c r="U51" s="323"/>
      <c r="V51" s="323">
        <v>6</v>
      </c>
      <c r="W51" s="327">
        <v>6</v>
      </c>
      <c r="X51" s="328" t="s">
        <v>4297</v>
      </c>
      <c r="Y51" s="323">
        <v>2016</v>
      </c>
      <c r="Z51" s="323">
        <v>45</v>
      </c>
      <c r="AA51" s="327" t="s">
        <v>556</v>
      </c>
      <c r="AB51" s="311"/>
      <c r="AC51" s="330"/>
      <c r="AD51" s="330"/>
      <c r="AE51" s="366"/>
      <c r="AF51" s="367">
        <f>I51</f>
        <v>0</v>
      </c>
      <c r="AG51" s="320"/>
      <c r="AH51" s="320">
        <f>S51</f>
        <v>105</v>
      </c>
      <c r="AI51" s="265"/>
    </row>
    <row r="52" spans="1:35" s="274" customFormat="1" ht="33.75">
      <c r="A52" s="759"/>
      <c r="B52" s="323"/>
      <c r="C52" s="323"/>
      <c r="D52" s="323"/>
      <c r="E52" s="323"/>
      <c r="F52" s="327"/>
      <c r="G52" s="325"/>
      <c r="H52" s="323"/>
      <c r="I52" s="323"/>
      <c r="J52" s="323"/>
      <c r="K52" s="323"/>
      <c r="L52" s="323"/>
      <c r="M52" s="327"/>
      <c r="N52" s="325"/>
      <c r="O52" s="323"/>
      <c r="P52" s="327"/>
      <c r="Q52" s="328" t="s">
        <v>4298</v>
      </c>
      <c r="R52" s="323">
        <v>2014</v>
      </c>
      <c r="S52" s="323">
        <v>362</v>
      </c>
      <c r="T52" s="323" t="s">
        <v>4299</v>
      </c>
      <c r="U52" s="323" t="s">
        <v>115</v>
      </c>
      <c r="V52" s="323">
        <v>8</v>
      </c>
      <c r="W52" s="327">
        <v>9</v>
      </c>
      <c r="X52" s="328" t="s">
        <v>4300</v>
      </c>
      <c r="Y52" s="323">
        <v>2014</v>
      </c>
      <c r="Z52" s="323">
        <v>15</v>
      </c>
      <c r="AA52" s="327" t="s">
        <v>811</v>
      </c>
      <c r="AB52" s="311"/>
      <c r="AC52" s="330"/>
      <c r="AD52" s="330"/>
      <c r="AE52" s="366"/>
      <c r="AF52" s="367"/>
      <c r="AG52" s="320"/>
      <c r="AH52" s="320">
        <f>S52</f>
        <v>362</v>
      </c>
      <c r="AI52" s="265"/>
    </row>
    <row r="53" spans="1:35" s="274" customFormat="1" ht="26.25" customHeight="1">
      <c r="A53" s="759"/>
      <c r="B53" s="323"/>
      <c r="C53" s="323"/>
      <c r="D53" s="323"/>
      <c r="E53" s="323"/>
      <c r="F53" s="327"/>
      <c r="G53" s="325"/>
      <c r="H53" s="323"/>
      <c r="I53" s="323"/>
      <c r="J53" s="323"/>
      <c r="K53" s="323"/>
      <c r="L53" s="323"/>
      <c r="M53" s="327"/>
      <c r="N53" s="325"/>
      <c r="O53" s="323"/>
      <c r="P53" s="327"/>
      <c r="Q53" s="328" t="s">
        <v>4210</v>
      </c>
      <c r="R53" s="323"/>
      <c r="S53" s="323">
        <v>654</v>
      </c>
      <c r="T53" s="323"/>
      <c r="U53" s="323"/>
      <c r="V53" s="323"/>
      <c r="W53" s="327"/>
      <c r="X53" s="328" t="s">
        <v>4210</v>
      </c>
      <c r="Y53" s="323"/>
      <c r="Z53" s="323">
        <v>106</v>
      </c>
      <c r="AA53" s="327"/>
      <c r="AB53" s="311"/>
      <c r="AC53" s="330"/>
      <c r="AD53" s="330"/>
      <c r="AE53" s="366"/>
      <c r="AF53" s="367"/>
      <c r="AG53" s="320"/>
      <c r="AH53" s="334"/>
      <c r="AI53" s="265">
        <f>S53</f>
        <v>654</v>
      </c>
    </row>
    <row r="54" spans="1:35" s="274" customFormat="1" ht="25.5">
      <c r="A54" s="759"/>
      <c r="B54" s="323" t="s">
        <v>4301</v>
      </c>
      <c r="C54" s="323"/>
      <c r="D54" s="323"/>
      <c r="E54" s="352"/>
      <c r="F54" s="353"/>
      <c r="G54" s="325"/>
      <c r="H54" s="323" t="s">
        <v>4268</v>
      </c>
      <c r="I54" s="352">
        <v>20</v>
      </c>
      <c r="J54" s="352" t="s">
        <v>4302</v>
      </c>
      <c r="K54" s="352">
        <v>1</v>
      </c>
      <c r="L54" s="352" t="s">
        <v>4215</v>
      </c>
      <c r="M54" s="353">
        <v>1</v>
      </c>
      <c r="N54" s="325" t="s">
        <v>3729</v>
      </c>
      <c r="O54" s="323" t="s">
        <v>546</v>
      </c>
      <c r="P54" s="327">
        <v>100</v>
      </c>
      <c r="Q54" s="328" t="s">
        <v>4303</v>
      </c>
      <c r="R54" s="323">
        <v>1964</v>
      </c>
      <c r="S54" s="323">
        <v>268</v>
      </c>
      <c r="T54" s="323" t="s">
        <v>4304</v>
      </c>
      <c r="U54" s="323">
        <v>8</v>
      </c>
      <c r="V54" s="323"/>
      <c r="W54" s="327">
        <v>8</v>
      </c>
      <c r="X54" s="328" t="s">
        <v>4305</v>
      </c>
      <c r="Y54" s="323">
        <v>1964</v>
      </c>
      <c r="Z54" s="352">
        <v>25</v>
      </c>
      <c r="AA54" s="327" t="s">
        <v>1200</v>
      </c>
      <c r="AB54" s="311"/>
      <c r="AC54" s="330">
        <v>1</v>
      </c>
      <c r="AD54" s="330">
        <f t="shared" ref="AD54:AD101" si="4">P54</f>
        <v>100</v>
      </c>
      <c r="AE54" s="366"/>
      <c r="AF54" s="367">
        <f>I54</f>
        <v>20</v>
      </c>
      <c r="AG54" s="320"/>
      <c r="AH54" s="334">
        <f>S54</f>
        <v>268</v>
      </c>
      <c r="AI54" s="265"/>
    </row>
    <row r="55" spans="1:35" s="274" customFormat="1" ht="33.75">
      <c r="A55" s="759"/>
      <c r="B55" s="103"/>
      <c r="C55" s="103"/>
      <c r="D55" s="103"/>
      <c r="E55" s="355"/>
      <c r="F55" s="356"/>
      <c r="G55" s="339"/>
      <c r="H55" s="103"/>
      <c r="I55" s="355"/>
      <c r="J55" s="355"/>
      <c r="K55" s="355"/>
      <c r="L55" s="355"/>
      <c r="M55" s="356"/>
      <c r="N55" s="339"/>
      <c r="O55" s="103"/>
      <c r="P55" s="332"/>
      <c r="Q55" s="340" t="s">
        <v>4306</v>
      </c>
      <c r="R55" s="103">
        <v>2015</v>
      </c>
      <c r="S55" s="103">
        <v>240</v>
      </c>
      <c r="T55" s="103" t="s">
        <v>4307</v>
      </c>
      <c r="U55" s="103"/>
      <c r="V55" s="103">
        <v>9</v>
      </c>
      <c r="W55" s="332">
        <v>9</v>
      </c>
      <c r="X55" s="340" t="s">
        <v>4308</v>
      </c>
      <c r="Y55" s="103">
        <v>2015</v>
      </c>
      <c r="Z55" s="355">
        <v>24</v>
      </c>
      <c r="AA55" s="332" t="s">
        <v>811</v>
      </c>
      <c r="AB55" s="311"/>
      <c r="AC55" s="330"/>
      <c r="AD55" s="330"/>
      <c r="AE55" s="366"/>
      <c r="AF55" s="367"/>
      <c r="AG55" s="320"/>
      <c r="AH55" s="334">
        <f>S55</f>
        <v>240</v>
      </c>
      <c r="AI55" s="265"/>
    </row>
    <row r="56" spans="1:35" s="274" customFormat="1" ht="22.5">
      <c r="A56" s="759"/>
      <c r="B56" s="103"/>
      <c r="C56" s="103"/>
      <c r="D56" s="103"/>
      <c r="E56" s="355"/>
      <c r="F56" s="356"/>
      <c r="G56" s="339"/>
      <c r="H56" s="103"/>
      <c r="I56" s="355"/>
      <c r="J56" s="355"/>
      <c r="K56" s="355"/>
      <c r="L56" s="355"/>
      <c r="M56" s="356"/>
      <c r="N56" s="339"/>
      <c r="O56" s="103"/>
      <c r="P56" s="332"/>
      <c r="Q56" s="340" t="s">
        <v>4210</v>
      </c>
      <c r="R56" s="103"/>
      <c r="S56" s="103">
        <v>467</v>
      </c>
      <c r="T56" s="103" t="s">
        <v>4309</v>
      </c>
      <c r="U56" s="103"/>
      <c r="V56" s="103"/>
      <c r="W56" s="332"/>
      <c r="X56" s="340" t="s">
        <v>4210</v>
      </c>
      <c r="Y56" s="103">
        <v>49</v>
      </c>
      <c r="Z56" s="355"/>
      <c r="AA56" s="332"/>
      <c r="AB56" s="311"/>
      <c r="AC56" s="330"/>
      <c r="AD56" s="330"/>
      <c r="AE56" s="366"/>
      <c r="AF56" s="367"/>
      <c r="AG56" s="320"/>
      <c r="AH56" s="334"/>
      <c r="AI56" s="265">
        <v>467</v>
      </c>
    </row>
    <row r="57" spans="1:35" s="274" customFormat="1" ht="25.5">
      <c r="A57" s="759"/>
      <c r="B57" s="103" t="s">
        <v>4310</v>
      </c>
      <c r="C57" s="103"/>
      <c r="D57" s="103"/>
      <c r="E57" s="355"/>
      <c r="F57" s="356"/>
      <c r="G57" s="339">
        <v>2014</v>
      </c>
      <c r="H57" s="103"/>
      <c r="I57" s="355">
        <v>365</v>
      </c>
      <c r="J57" s="355" t="s">
        <v>2781</v>
      </c>
      <c r="K57" s="355"/>
      <c r="L57" s="355">
        <v>8</v>
      </c>
      <c r="M57" s="356">
        <v>8</v>
      </c>
      <c r="N57" s="339" t="s">
        <v>4311</v>
      </c>
      <c r="O57" s="103" t="s">
        <v>549</v>
      </c>
      <c r="P57" s="332">
        <v>100</v>
      </c>
      <c r="Q57" s="340" t="s">
        <v>4312</v>
      </c>
      <c r="R57" s="103">
        <v>2014</v>
      </c>
      <c r="S57" s="103">
        <v>150</v>
      </c>
      <c r="T57" s="103" t="s">
        <v>1963</v>
      </c>
      <c r="U57" s="103"/>
      <c r="V57" s="103">
        <v>6</v>
      </c>
      <c r="W57" s="332">
        <v>6</v>
      </c>
      <c r="X57" s="340"/>
      <c r="Y57" s="103"/>
      <c r="Z57" s="355"/>
      <c r="AA57" s="332"/>
      <c r="AB57" s="311"/>
      <c r="AC57" s="341">
        <v>1</v>
      </c>
      <c r="AD57" s="341">
        <f>P57</f>
        <v>100</v>
      </c>
      <c r="AE57" s="369"/>
      <c r="AF57" s="370">
        <f>I57</f>
        <v>365</v>
      </c>
      <c r="AG57" s="320"/>
      <c r="AH57" s="342">
        <f>S57</f>
        <v>150</v>
      </c>
      <c r="AI57" s="343"/>
    </row>
    <row r="58" spans="1:35" s="274" customFormat="1" ht="25.5">
      <c r="A58" s="759"/>
      <c r="B58" s="103" t="s">
        <v>4313</v>
      </c>
      <c r="C58" s="103"/>
      <c r="D58" s="103"/>
      <c r="E58" s="355"/>
      <c r="F58" s="356"/>
      <c r="G58" s="339">
        <v>2016</v>
      </c>
      <c r="H58" s="103"/>
      <c r="I58" s="355">
        <v>108</v>
      </c>
      <c r="J58" s="355" t="s">
        <v>748</v>
      </c>
      <c r="K58" s="355"/>
      <c r="L58" s="355">
        <v>4</v>
      </c>
      <c r="M58" s="356">
        <v>4</v>
      </c>
      <c r="N58" s="339" t="s">
        <v>927</v>
      </c>
      <c r="O58" s="103" t="s">
        <v>549</v>
      </c>
      <c r="P58" s="332">
        <v>100</v>
      </c>
      <c r="Q58" s="340" t="s">
        <v>4314</v>
      </c>
      <c r="R58" s="103">
        <v>2016</v>
      </c>
      <c r="S58" s="103">
        <v>187</v>
      </c>
      <c r="T58" s="103" t="s">
        <v>4315</v>
      </c>
      <c r="U58" s="103"/>
      <c r="V58" s="103">
        <v>2</v>
      </c>
      <c r="W58" s="332">
        <v>2</v>
      </c>
      <c r="X58" s="340"/>
      <c r="Y58" s="103"/>
      <c r="Z58" s="355"/>
      <c r="AA58" s="332"/>
      <c r="AB58" s="311"/>
      <c r="AC58" s="341">
        <v>1</v>
      </c>
      <c r="AD58" s="341">
        <f t="shared" ref="AD58" si="5">P58</f>
        <v>100</v>
      </c>
      <c r="AE58" s="369"/>
      <c r="AF58" s="370">
        <f>I58</f>
        <v>108</v>
      </c>
      <c r="AG58" s="320"/>
      <c r="AH58" s="342">
        <f t="shared" ref="AH58:AH59" si="6">S58</f>
        <v>187</v>
      </c>
      <c r="AI58" s="343"/>
    </row>
    <row r="59" spans="1:35" s="274" customFormat="1" ht="22.5">
      <c r="A59" s="759"/>
      <c r="B59" s="103"/>
      <c r="C59" s="103"/>
      <c r="D59" s="103"/>
      <c r="E59" s="355"/>
      <c r="F59" s="356"/>
      <c r="G59" s="339"/>
      <c r="H59" s="103"/>
      <c r="I59" s="355"/>
      <c r="J59" s="355"/>
      <c r="K59" s="355"/>
      <c r="L59" s="355"/>
      <c r="M59" s="356"/>
      <c r="N59" s="339"/>
      <c r="O59" s="103"/>
      <c r="P59" s="332"/>
      <c r="Q59" s="340" t="s">
        <v>4316</v>
      </c>
      <c r="R59" s="103">
        <v>2016</v>
      </c>
      <c r="S59" s="103">
        <v>137</v>
      </c>
      <c r="T59" s="103" t="s">
        <v>4315</v>
      </c>
      <c r="U59" s="103"/>
      <c r="V59" s="103">
        <v>6</v>
      </c>
      <c r="W59" s="332">
        <v>6</v>
      </c>
      <c r="X59" s="340"/>
      <c r="Y59" s="103"/>
      <c r="Z59" s="355"/>
      <c r="AA59" s="332"/>
      <c r="AB59" s="311"/>
      <c r="AC59" s="341"/>
      <c r="AD59" s="341"/>
      <c r="AE59" s="369"/>
      <c r="AF59" s="370">
        <f t="shared" ref="AF59" si="7">I59</f>
        <v>0</v>
      </c>
      <c r="AG59" s="320"/>
      <c r="AH59" s="342">
        <f t="shared" si="6"/>
        <v>137</v>
      </c>
      <c r="AI59" s="343"/>
    </row>
    <row r="60" spans="1:35" s="274" customFormat="1" ht="15.75" thickBot="1">
      <c r="A60" s="759"/>
      <c r="B60" s="103"/>
      <c r="C60" s="103"/>
      <c r="D60" s="103"/>
      <c r="E60" s="355"/>
      <c r="F60" s="371"/>
      <c r="G60" s="339"/>
      <c r="H60" s="103"/>
      <c r="I60" s="355"/>
      <c r="J60" s="355"/>
      <c r="K60" s="355"/>
      <c r="L60" s="355"/>
      <c r="M60" s="356"/>
      <c r="N60" s="339"/>
      <c r="O60" s="103"/>
      <c r="P60" s="332"/>
      <c r="Q60" s="340"/>
      <c r="R60" s="103"/>
      <c r="S60" s="103"/>
      <c r="T60" s="103"/>
      <c r="U60" s="103"/>
      <c r="V60" s="103"/>
      <c r="W60" s="338"/>
      <c r="X60" s="340"/>
      <c r="Y60" s="103"/>
      <c r="Z60" s="355"/>
      <c r="AA60" s="332"/>
      <c r="AB60" s="311"/>
      <c r="AC60" s="341"/>
      <c r="AD60" s="341"/>
      <c r="AE60" s="369"/>
      <c r="AF60" s="370"/>
      <c r="AG60" s="320"/>
      <c r="AH60" s="342"/>
      <c r="AI60" s="343"/>
    </row>
    <row r="61" spans="1:35" s="349" customFormat="1" ht="15.75" customHeight="1" thickBot="1">
      <c r="A61" s="753" t="s">
        <v>4317</v>
      </c>
      <c r="B61" s="754"/>
      <c r="C61" s="754"/>
      <c r="D61" s="754"/>
      <c r="E61" s="754"/>
      <c r="F61" s="760"/>
      <c r="G61" s="754"/>
      <c r="H61" s="754"/>
      <c r="I61" s="754"/>
      <c r="J61" s="754"/>
      <c r="K61" s="754"/>
      <c r="L61" s="754"/>
      <c r="M61" s="754"/>
      <c r="N61" s="754"/>
      <c r="O61" s="754"/>
      <c r="P61" s="754"/>
      <c r="Q61" s="754"/>
      <c r="R61" s="754"/>
      <c r="S61" s="754"/>
      <c r="T61" s="754"/>
      <c r="U61" s="754"/>
      <c r="V61" s="754"/>
      <c r="W61" s="754"/>
      <c r="X61" s="754"/>
      <c r="Y61" s="754"/>
      <c r="Z61" s="754"/>
      <c r="AA61" s="755"/>
      <c r="AB61" s="344"/>
      <c r="AC61" s="345"/>
      <c r="AD61" s="345"/>
      <c r="AE61" s="346"/>
      <c r="AF61" s="347"/>
      <c r="AG61" s="347"/>
      <c r="AH61" s="351"/>
      <c r="AI61" s="348"/>
    </row>
    <row r="62" spans="1:35" s="388" customFormat="1" ht="15.75" customHeight="1">
      <c r="A62" s="372">
        <v>6</v>
      </c>
      <c r="B62" s="373" t="s">
        <v>4318</v>
      </c>
      <c r="C62" s="373"/>
      <c r="D62" s="373"/>
      <c r="E62" s="373"/>
      <c r="F62" s="374"/>
      <c r="G62" s="375">
        <v>1972</v>
      </c>
      <c r="H62" s="373" t="s">
        <v>4268</v>
      </c>
      <c r="I62" s="373">
        <v>1192</v>
      </c>
      <c r="J62" s="373" t="s">
        <v>756</v>
      </c>
      <c r="K62" s="373">
        <v>25</v>
      </c>
      <c r="L62" s="373">
        <v>2</v>
      </c>
      <c r="M62" s="374">
        <v>27</v>
      </c>
      <c r="N62" s="375" t="s">
        <v>1536</v>
      </c>
      <c r="O62" s="373" t="s">
        <v>546</v>
      </c>
      <c r="P62" s="374">
        <v>160</v>
      </c>
      <c r="Q62" s="376"/>
      <c r="R62" s="373"/>
      <c r="S62" s="377"/>
      <c r="T62" s="373"/>
      <c r="U62" s="373"/>
      <c r="V62" s="373"/>
      <c r="W62" s="378"/>
      <c r="X62" s="379"/>
      <c r="Y62" s="380"/>
      <c r="Z62" s="380"/>
      <c r="AA62" s="381"/>
      <c r="AB62" s="382"/>
      <c r="AC62" s="383">
        <v>1</v>
      </c>
      <c r="AD62" s="383">
        <f>P62</f>
        <v>160</v>
      </c>
      <c r="AE62" s="384"/>
      <c r="AF62" s="385">
        <f>I62</f>
        <v>1192</v>
      </c>
      <c r="AG62" s="385"/>
      <c r="AH62" s="386"/>
      <c r="AI62" s="387"/>
    </row>
    <row r="63" spans="1:35" s="274" customFormat="1" ht="28.5" customHeight="1" thickBot="1">
      <c r="A63" s="389"/>
      <c r="B63" s="337" t="s">
        <v>4319</v>
      </c>
      <c r="C63" s="337"/>
      <c r="D63" s="337"/>
      <c r="E63" s="337"/>
      <c r="F63" s="338"/>
      <c r="G63" s="390">
        <v>2015</v>
      </c>
      <c r="H63" s="337" t="s">
        <v>4268</v>
      </c>
      <c r="I63" s="337">
        <v>25</v>
      </c>
      <c r="J63" s="337" t="s">
        <v>2781</v>
      </c>
      <c r="K63" s="337">
        <v>1</v>
      </c>
      <c r="L63" s="337"/>
      <c r="M63" s="338">
        <v>1</v>
      </c>
      <c r="N63" s="390" t="s">
        <v>4320</v>
      </c>
      <c r="O63" s="337" t="s">
        <v>549</v>
      </c>
      <c r="P63" s="338">
        <v>25</v>
      </c>
      <c r="Q63" s="391"/>
      <c r="R63" s="337"/>
      <c r="S63" s="392"/>
      <c r="T63" s="337"/>
      <c r="U63" s="337"/>
      <c r="V63" s="337"/>
      <c r="W63" s="338"/>
      <c r="X63" s="391"/>
      <c r="Y63" s="337"/>
      <c r="Z63" s="337"/>
      <c r="AA63" s="338"/>
      <c r="AB63" s="311"/>
      <c r="AC63" s="383">
        <v>1</v>
      </c>
      <c r="AD63" s="383">
        <f t="shared" si="4"/>
        <v>25</v>
      </c>
      <c r="AE63" s="384"/>
      <c r="AF63" s="385">
        <f>I63</f>
        <v>25</v>
      </c>
      <c r="AG63" s="320"/>
      <c r="AH63" s="386"/>
      <c r="AI63" s="387"/>
    </row>
    <row r="64" spans="1:35" s="349" customFormat="1" ht="15.75" customHeight="1" thickBot="1">
      <c r="A64" s="753" t="s">
        <v>4321</v>
      </c>
      <c r="B64" s="754"/>
      <c r="C64" s="754"/>
      <c r="D64" s="754"/>
      <c r="E64" s="754"/>
      <c r="F64" s="754"/>
      <c r="G64" s="754"/>
      <c r="H64" s="754"/>
      <c r="I64" s="754"/>
      <c r="J64" s="754"/>
      <c r="K64" s="754"/>
      <c r="L64" s="754"/>
      <c r="M64" s="754"/>
      <c r="N64" s="754"/>
      <c r="O64" s="754"/>
      <c r="P64" s="754"/>
      <c r="Q64" s="754"/>
      <c r="R64" s="754"/>
      <c r="S64" s="754"/>
      <c r="T64" s="754"/>
      <c r="U64" s="754"/>
      <c r="V64" s="754"/>
      <c r="W64" s="754"/>
      <c r="X64" s="754"/>
      <c r="Y64" s="754"/>
      <c r="Z64" s="754"/>
      <c r="AA64" s="755"/>
      <c r="AB64" s="344"/>
      <c r="AC64" s="345"/>
      <c r="AD64" s="345"/>
      <c r="AE64" s="346"/>
      <c r="AF64" s="347"/>
      <c r="AG64" s="347"/>
      <c r="AH64" s="351"/>
      <c r="AI64" s="348"/>
    </row>
    <row r="65" spans="1:37" s="274" customFormat="1" ht="22.5">
      <c r="A65" s="761">
        <v>7</v>
      </c>
      <c r="B65" s="313" t="s">
        <v>4322</v>
      </c>
      <c r="C65" s="313">
        <v>2003</v>
      </c>
      <c r="D65" s="313"/>
      <c r="E65" s="313">
        <v>50</v>
      </c>
      <c r="F65" s="393" t="s">
        <v>1925</v>
      </c>
      <c r="G65" s="315"/>
      <c r="H65" s="313"/>
      <c r="I65" s="313"/>
      <c r="J65" s="394"/>
      <c r="K65" s="313"/>
      <c r="L65" s="313"/>
      <c r="M65" s="350"/>
      <c r="N65" s="315" t="s">
        <v>4323</v>
      </c>
      <c r="O65" s="313" t="s">
        <v>546</v>
      </c>
      <c r="P65" s="350">
        <v>250</v>
      </c>
      <c r="Q65" s="316" t="s">
        <v>4324</v>
      </c>
      <c r="R65" s="313">
        <v>2000</v>
      </c>
      <c r="S65" s="313">
        <v>364</v>
      </c>
      <c r="T65" s="313" t="s">
        <v>4325</v>
      </c>
      <c r="U65" s="313">
        <v>5</v>
      </c>
      <c r="V65" s="313">
        <v>5</v>
      </c>
      <c r="W65" s="350">
        <v>10</v>
      </c>
      <c r="X65" s="316" t="s">
        <v>4326</v>
      </c>
      <c r="Y65" s="313">
        <v>2000</v>
      </c>
      <c r="Z65" s="313">
        <v>15</v>
      </c>
      <c r="AA65" s="314" t="s">
        <v>556</v>
      </c>
      <c r="AB65" s="311"/>
      <c r="AC65" s="317">
        <v>1</v>
      </c>
      <c r="AD65" s="317">
        <f t="shared" si="4"/>
        <v>250</v>
      </c>
      <c r="AE65" s="318">
        <f>E65</f>
        <v>50</v>
      </c>
      <c r="AF65" s="319"/>
      <c r="AG65" s="320"/>
      <c r="AH65" s="320">
        <f>S65</f>
        <v>364</v>
      </c>
      <c r="AI65" s="321"/>
    </row>
    <row r="66" spans="1:37" s="274" customFormat="1" ht="33.75">
      <c r="A66" s="761"/>
      <c r="B66" s="352"/>
      <c r="C66" s="352"/>
      <c r="D66" s="352"/>
      <c r="E66" s="352"/>
      <c r="F66" s="353"/>
      <c r="G66" s="354"/>
      <c r="H66" s="352"/>
      <c r="I66" s="352"/>
      <c r="J66" s="352"/>
      <c r="K66" s="352"/>
      <c r="L66" s="352"/>
      <c r="M66" s="353"/>
      <c r="N66" s="354"/>
      <c r="O66" s="352"/>
      <c r="P66" s="353"/>
      <c r="Q66" s="395" t="s">
        <v>4327</v>
      </c>
      <c r="R66" s="323">
        <v>2000</v>
      </c>
      <c r="S66" s="323">
        <v>196</v>
      </c>
      <c r="T66" s="323" t="s">
        <v>4328</v>
      </c>
      <c r="U66" s="352">
        <v>3</v>
      </c>
      <c r="V66" s="352">
        <v>5</v>
      </c>
      <c r="W66" s="353">
        <v>8</v>
      </c>
      <c r="X66" s="328" t="s">
        <v>4329</v>
      </c>
      <c r="Y66" s="323">
        <v>2000</v>
      </c>
      <c r="Z66" s="323">
        <v>15</v>
      </c>
      <c r="AA66" s="327" t="s">
        <v>556</v>
      </c>
      <c r="AB66" s="311"/>
      <c r="AC66" s="330"/>
      <c r="AD66" s="330"/>
      <c r="AE66" s="366"/>
      <c r="AF66" s="367"/>
      <c r="AG66" s="320"/>
      <c r="AH66" s="320">
        <f>S66</f>
        <v>196</v>
      </c>
      <c r="AI66" s="265"/>
    </row>
    <row r="67" spans="1:37" s="274" customFormat="1" ht="45">
      <c r="A67" s="761"/>
      <c r="B67" s="323"/>
      <c r="C67" s="323"/>
      <c r="D67" s="323"/>
      <c r="E67" s="323"/>
      <c r="F67" s="327"/>
      <c r="G67" s="325"/>
      <c r="H67" s="323"/>
      <c r="I67" s="323"/>
      <c r="J67" s="323"/>
      <c r="K67" s="323"/>
      <c r="L67" s="323"/>
      <c r="M67" s="327"/>
      <c r="N67" s="325"/>
      <c r="O67" s="323"/>
      <c r="P67" s="327"/>
      <c r="Q67" s="328" t="s">
        <v>4330</v>
      </c>
      <c r="R67" s="323">
        <v>2000</v>
      </c>
      <c r="S67" s="323">
        <v>1737</v>
      </c>
      <c r="T67" s="323" t="s">
        <v>4331</v>
      </c>
      <c r="U67" s="323">
        <v>23</v>
      </c>
      <c r="V67" s="323">
        <v>22</v>
      </c>
      <c r="W67" s="327">
        <v>45</v>
      </c>
      <c r="X67" s="328" t="s">
        <v>4332</v>
      </c>
      <c r="Y67" s="323">
        <v>2000</v>
      </c>
      <c r="Z67" s="323">
        <v>15</v>
      </c>
      <c r="AA67" s="327" t="s">
        <v>556</v>
      </c>
      <c r="AB67" s="311"/>
      <c r="AC67" s="330"/>
      <c r="AD67" s="330"/>
      <c r="AE67" s="366"/>
      <c r="AF67" s="367"/>
      <c r="AG67" s="320"/>
      <c r="AH67" s="320">
        <f>S67</f>
        <v>1737</v>
      </c>
      <c r="AI67" s="265"/>
    </row>
    <row r="68" spans="1:37" s="274" customFormat="1" ht="22.5">
      <c r="A68" s="761"/>
      <c r="B68" s="323"/>
      <c r="C68" s="323"/>
      <c r="D68" s="323"/>
      <c r="E68" s="323"/>
      <c r="F68" s="327"/>
      <c r="G68" s="325"/>
      <c r="H68" s="323"/>
      <c r="I68" s="323"/>
      <c r="J68" s="323"/>
      <c r="K68" s="323"/>
      <c r="L68" s="323"/>
      <c r="M68" s="327"/>
      <c r="N68" s="325"/>
      <c r="O68" s="323"/>
      <c r="P68" s="327"/>
      <c r="Q68" s="328" t="s">
        <v>4333</v>
      </c>
      <c r="R68" s="323">
        <v>2000</v>
      </c>
      <c r="S68" s="323">
        <v>380</v>
      </c>
      <c r="T68" s="323" t="s">
        <v>4334</v>
      </c>
      <c r="U68" s="323">
        <v>5</v>
      </c>
      <c r="V68" s="323" t="s">
        <v>4215</v>
      </c>
      <c r="W68" s="327">
        <v>5</v>
      </c>
      <c r="X68" s="328" t="s">
        <v>4335</v>
      </c>
      <c r="Y68" s="323">
        <v>2000</v>
      </c>
      <c r="Z68" s="323">
        <v>15</v>
      </c>
      <c r="AA68" s="327" t="s">
        <v>556</v>
      </c>
      <c r="AB68" s="311"/>
      <c r="AC68" s="330"/>
      <c r="AD68" s="330"/>
      <c r="AE68" s="366"/>
      <c r="AF68" s="367"/>
      <c r="AG68" s="320"/>
      <c r="AH68" s="320">
        <f>S68</f>
        <v>380</v>
      </c>
      <c r="AI68" s="265"/>
    </row>
    <row r="69" spans="1:37" s="274" customFormat="1" ht="15" customHeight="1" thickBot="1">
      <c r="A69" s="762"/>
      <c r="B69" s="103"/>
      <c r="C69" s="103"/>
      <c r="D69" s="103"/>
      <c r="E69" s="103"/>
      <c r="F69" s="338"/>
      <c r="G69" s="339"/>
      <c r="H69" s="103"/>
      <c r="I69" s="103"/>
      <c r="J69" s="103"/>
      <c r="K69" s="103"/>
      <c r="L69" s="103"/>
      <c r="M69" s="338"/>
      <c r="N69" s="339"/>
      <c r="O69" s="103"/>
      <c r="P69" s="338"/>
      <c r="Q69" s="340" t="s">
        <v>4210</v>
      </c>
      <c r="R69" s="103"/>
      <c r="S69" s="103">
        <v>1035</v>
      </c>
      <c r="T69" s="103" t="s">
        <v>4336</v>
      </c>
      <c r="U69" s="103"/>
      <c r="V69" s="103"/>
      <c r="W69" s="338"/>
      <c r="X69" s="340" t="s">
        <v>4210</v>
      </c>
      <c r="Y69" s="103"/>
      <c r="Z69" s="103">
        <v>226</v>
      </c>
      <c r="AA69" s="332" t="s">
        <v>4337</v>
      </c>
      <c r="AB69" s="311"/>
      <c r="AC69" s="341"/>
      <c r="AD69" s="341"/>
      <c r="AE69" s="369"/>
      <c r="AF69" s="370"/>
      <c r="AG69" s="320"/>
      <c r="AH69" s="342"/>
      <c r="AI69" s="343">
        <v>1261</v>
      </c>
    </row>
    <row r="70" spans="1:37" s="349" customFormat="1" ht="15.75" customHeight="1" thickBot="1">
      <c r="A70" s="753" t="s">
        <v>4338</v>
      </c>
      <c r="B70" s="754"/>
      <c r="C70" s="754"/>
      <c r="D70" s="754"/>
      <c r="E70" s="754"/>
      <c r="F70" s="754"/>
      <c r="G70" s="754"/>
      <c r="H70" s="754"/>
      <c r="I70" s="754"/>
      <c r="J70" s="754"/>
      <c r="K70" s="754"/>
      <c r="L70" s="754"/>
      <c r="M70" s="754"/>
      <c r="N70" s="754"/>
      <c r="O70" s="754"/>
      <c r="P70" s="754"/>
      <c r="Q70" s="754"/>
      <c r="R70" s="754"/>
      <c r="S70" s="754"/>
      <c r="T70" s="754"/>
      <c r="U70" s="754"/>
      <c r="V70" s="754"/>
      <c r="W70" s="754"/>
      <c r="X70" s="754"/>
      <c r="Y70" s="754"/>
      <c r="Z70" s="754"/>
      <c r="AA70" s="755"/>
      <c r="AB70" s="344"/>
      <c r="AC70" s="345"/>
      <c r="AD70" s="345"/>
      <c r="AE70" s="346"/>
      <c r="AF70" s="347"/>
      <c r="AG70" s="347"/>
      <c r="AH70" s="351"/>
      <c r="AI70" s="348"/>
    </row>
    <row r="71" spans="1:37" s="274" customFormat="1" ht="40.5" customHeight="1">
      <c r="A71" s="396">
        <v>8</v>
      </c>
      <c r="B71" s="313" t="s">
        <v>4339</v>
      </c>
      <c r="C71" s="361"/>
      <c r="D71" s="361"/>
      <c r="E71" s="313"/>
      <c r="F71" s="350"/>
      <c r="G71" s="360">
        <v>2016</v>
      </c>
      <c r="H71" s="361"/>
      <c r="I71" s="313">
        <v>15</v>
      </c>
      <c r="J71" s="313" t="s">
        <v>1850</v>
      </c>
      <c r="K71" s="361" t="s">
        <v>4215</v>
      </c>
      <c r="L71" s="361" t="s">
        <v>4215</v>
      </c>
      <c r="M71" s="362" t="s">
        <v>4215</v>
      </c>
      <c r="N71" s="315" t="s">
        <v>4340</v>
      </c>
      <c r="O71" s="313" t="s">
        <v>546</v>
      </c>
      <c r="P71" s="350">
        <v>250</v>
      </c>
      <c r="Q71" s="316" t="s">
        <v>4341</v>
      </c>
      <c r="R71" s="313">
        <v>1973</v>
      </c>
      <c r="S71" s="313">
        <v>1274</v>
      </c>
      <c r="T71" s="313" t="s">
        <v>4342</v>
      </c>
      <c r="U71" s="313">
        <v>27</v>
      </c>
      <c r="V71" s="313">
        <v>10</v>
      </c>
      <c r="W71" s="350">
        <v>37</v>
      </c>
      <c r="X71" s="316"/>
      <c r="Y71" s="313"/>
      <c r="Z71" s="313"/>
      <c r="AA71" s="314"/>
      <c r="AB71" s="311"/>
      <c r="AC71" s="317">
        <v>1</v>
      </c>
      <c r="AD71" s="317">
        <f t="shared" si="4"/>
        <v>250</v>
      </c>
      <c r="AE71" s="318"/>
      <c r="AF71" s="319">
        <f>I71</f>
        <v>15</v>
      </c>
      <c r="AG71" s="320"/>
      <c r="AH71" s="320">
        <f>S71</f>
        <v>1274</v>
      </c>
      <c r="AI71" s="321"/>
      <c r="AK71" s="388"/>
    </row>
    <row r="72" spans="1:37" s="274" customFormat="1" ht="25.5" customHeight="1">
      <c r="A72" s="397"/>
      <c r="B72" s="323"/>
      <c r="C72" s="323"/>
      <c r="D72" s="323"/>
      <c r="E72" s="323"/>
      <c r="F72" s="327"/>
      <c r="G72" s="325"/>
      <c r="H72" s="323"/>
      <c r="I72" s="323"/>
      <c r="J72" s="323"/>
      <c r="K72" s="323"/>
      <c r="L72" s="323"/>
      <c r="M72" s="327"/>
      <c r="N72" s="325"/>
      <c r="O72" s="323"/>
      <c r="P72" s="327"/>
      <c r="Q72" s="328" t="s">
        <v>4343</v>
      </c>
      <c r="R72" s="323">
        <v>1973</v>
      </c>
      <c r="S72" s="323">
        <v>107</v>
      </c>
      <c r="T72" s="323" t="s">
        <v>4344</v>
      </c>
      <c r="U72" s="323">
        <v>4</v>
      </c>
      <c r="V72" s="323" t="s">
        <v>4279</v>
      </c>
      <c r="W72" s="327">
        <v>4</v>
      </c>
      <c r="X72" s="328"/>
      <c r="Y72" s="323"/>
      <c r="Z72" s="323"/>
      <c r="AA72" s="327"/>
      <c r="AB72" s="311"/>
      <c r="AC72" s="330"/>
      <c r="AD72" s="330"/>
      <c r="AE72" s="366"/>
      <c r="AF72" s="367"/>
      <c r="AG72" s="320"/>
      <c r="AH72" s="320">
        <f>S72</f>
        <v>107</v>
      </c>
      <c r="AI72" s="265"/>
      <c r="AK72" s="388"/>
    </row>
    <row r="73" spans="1:37" s="274" customFormat="1" ht="67.5">
      <c r="A73" s="397"/>
      <c r="B73" s="323"/>
      <c r="C73" s="323"/>
      <c r="D73" s="323"/>
      <c r="E73" s="323"/>
      <c r="F73" s="327"/>
      <c r="G73" s="325"/>
      <c r="H73" s="323"/>
      <c r="I73" s="323"/>
      <c r="J73" s="323"/>
      <c r="K73" s="323"/>
      <c r="L73" s="323"/>
      <c r="M73" s="327"/>
      <c r="N73" s="325"/>
      <c r="O73" s="323"/>
      <c r="P73" s="327"/>
      <c r="Q73" s="328" t="s">
        <v>4345</v>
      </c>
      <c r="R73" s="323">
        <v>1973</v>
      </c>
      <c r="S73" s="323">
        <v>2067</v>
      </c>
      <c r="T73" s="323" t="s">
        <v>4346</v>
      </c>
      <c r="U73" s="323">
        <v>14</v>
      </c>
      <c r="V73" s="323">
        <v>53</v>
      </c>
      <c r="W73" s="327">
        <v>67</v>
      </c>
      <c r="X73" s="328"/>
      <c r="Y73" s="323"/>
      <c r="Z73" s="323"/>
      <c r="AA73" s="327"/>
      <c r="AB73" s="311"/>
      <c r="AC73" s="330"/>
      <c r="AD73" s="330"/>
      <c r="AE73" s="366"/>
      <c r="AF73" s="367"/>
      <c r="AG73" s="320"/>
      <c r="AH73" s="320">
        <f>S73</f>
        <v>2067</v>
      </c>
      <c r="AI73" s="265"/>
      <c r="AK73" s="388"/>
    </row>
    <row r="74" spans="1:37" s="274" customFormat="1" ht="24.75" customHeight="1">
      <c r="A74" s="397"/>
      <c r="B74" s="323"/>
      <c r="C74" s="323"/>
      <c r="D74" s="323"/>
      <c r="E74" s="323"/>
      <c r="F74" s="327"/>
      <c r="G74" s="325"/>
      <c r="H74" s="323"/>
      <c r="I74" s="323"/>
      <c r="J74" s="323"/>
      <c r="K74" s="323"/>
      <c r="L74" s="323"/>
      <c r="M74" s="327"/>
      <c r="N74" s="325"/>
      <c r="O74" s="323"/>
      <c r="P74" s="327"/>
      <c r="Q74" s="328" t="s">
        <v>4210</v>
      </c>
      <c r="R74" s="323"/>
      <c r="S74" s="323">
        <v>1535</v>
      </c>
      <c r="T74" s="323" t="s">
        <v>4347</v>
      </c>
      <c r="U74" s="323"/>
      <c r="V74" s="323"/>
      <c r="W74" s="327"/>
      <c r="X74" s="328" t="s">
        <v>4210</v>
      </c>
      <c r="Y74" s="323"/>
      <c r="Z74" s="323">
        <v>30</v>
      </c>
      <c r="AA74" s="327" t="s">
        <v>4337</v>
      </c>
      <c r="AB74" s="311"/>
      <c r="AC74" s="330"/>
      <c r="AD74" s="330"/>
      <c r="AE74" s="366"/>
      <c r="AF74" s="367"/>
      <c r="AG74" s="320"/>
      <c r="AH74" s="320"/>
      <c r="AI74" s="265"/>
      <c r="AK74" s="388"/>
    </row>
    <row r="75" spans="1:37" s="274" customFormat="1" ht="22.5">
      <c r="A75" s="397"/>
      <c r="B75" s="323"/>
      <c r="C75" s="323"/>
      <c r="D75" s="323"/>
      <c r="E75" s="323"/>
      <c r="F75" s="327"/>
      <c r="G75" s="325"/>
      <c r="H75" s="323"/>
      <c r="I75" s="323"/>
      <c r="J75" s="323"/>
      <c r="K75" s="323"/>
      <c r="L75" s="323"/>
      <c r="M75" s="327"/>
      <c r="N75" s="325"/>
      <c r="O75" s="323"/>
      <c r="P75" s="327"/>
      <c r="Q75" s="328" t="s">
        <v>4348</v>
      </c>
      <c r="R75" s="323">
        <v>1989</v>
      </c>
      <c r="S75" s="323">
        <v>690</v>
      </c>
      <c r="T75" s="323" t="s">
        <v>174</v>
      </c>
      <c r="U75" s="323">
        <v>19</v>
      </c>
      <c r="V75" s="323" t="s">
        <v>4279</v>
      </c>
      <c r="W75" s="327">
        <v>19</v>
      </c>
      <c r="X75" s="328" t="s">
        <v>4349</v>
      </c>
      <c r="Y75" s="323">
        <v>1989</v>
      </c>
      <c r="Z75" s="323">
        <v>15</v>
      </c>
      <c r="AA75" s="327" t="s">
        <v>839</v>
      </c>
      <c r="AB75" s="311"/>
      <c r="AC75" s="330"/>
      <c r="AD75" s="330"/>
      <c r="AE75" s="366"/>
      <c r="AF75" s="367"/>
      <c r="AG75" s="320"/>
      <c r="AH75" s="320">
        <f>S75</f>
        <v>690</v>
      </c>
      <c r="AI75" s="265"/>
      <c r="AK75" s="388"/>
    </row>
    <row r="76" spans="1:37" s="274" customFormat="1" ht="23.25" thickBot="1">
      <c r="A76" s="398"/>
      <c r="B76" s="103"/>
      <c r="C76" s="103"/>
      <c r="D76" s="103"/>
      <c r="E76" s="103"/>
      <c r="F76" s="338"/>
      <c r="G76" s="339"/>
      <c r="H76" s="103"/>
      <c r="I76" s="103"/>
      <c r="J76" s="103"/>
      <c r="K76" s="103"/>
      <c r="L76" s="103"/>
      <c r="M76" s="338"/>
      <c r="N76" s="339"/>
      <c r="O76" s="103"/>
      <c r="P76" s="338"/>
      <c r="Q76" s="340" t="s">
        <v>4210</v>
      </c>
      <c r="R76" s="103">
        <v>1985</v>
      </c>
      <c r="S76" s="103">
        <v>380</v>
      </c>
      <c r="T76" s="103" t="s">
        <v>4350</v>
      </c>
      <c r="U76" s="103"/>
      <c r="V76" s="103"/>
      <c r="W76" s="338"/>
      <c r="X76" s="340"/>
      <c r="Y76" s="103"/>
      <c r="Z76" s="103"/>
      <c r="AA76" s="332"/>
      <c r="AB76" s="311"/>
      <c r="AC76" s="341"/>
      <c r="AD76" s="341"/>
      <c r="AE76" s="369"/>
      <c r="AF76" s="370"/>
      <c r="AG76" s="320"/>
      <c r="AH76" s="342"/>
      <c r="AI76" s="343">
        <v>380</v>
      </c>
    </row>
    <row r="77" spans="1:37" s="274" customFormat="1" ht="22.5">
      <c r="A77" s="397"/>
      <c r="B77" s="323" t="s">
        <v>4351</v>
      </c>
      <c r="C77" s="323"/>
      <c r="D77" s="323"/>
      <c r="E77" s="323"/>
      <c r="F77" s="327"/>
      <c r="G77" s="325">
        <v>2015</v>
      </c>
      <c r="H77" s="323"/>
      <c r="I77" s="323">
        <v>343</v>
      </c>
      <c r="J77" s="323"/>
      <c r="K77" s="323"/>
      <c r="L77" s="323">
        <v>13</v>
      </c>
      <c r="M77" s="327">
        <v>13</v>
      </c>
      <c r="N77" s="325" t="s">
        <v>4352</v>
      </c>
      <c r="O77" s="323" t="s">
        <v>549</v>
      </c>
      <c r="P77" s="327">
        <v>100</v>
      </c>
      <c r="Q77" s="328"/>
      <c r="R77" s="323"/>
      <c r="S77" s="323"/>
      <c r="T77" s="323"/>
      <c r="U77" s="323"/>
      <c r="V77" s="323"/>
      <c r="W77" s="327"/>
      <c r="X77" s="328"/>
      <c r="Y77" s="323"/>
      <c r="Z77" s="323"/>
      <c r="AA77" s="327"/>
      <c r="AB77" s="311"/>
      <c r="AC77" s="330">
        <v>1</v>
      </c>
      <c r="AD77" s="330">
        <f>P77</f>
        <v>100</v>
      </c>
      <c r="AE77" s="366"/>
      <c r="AF77" s="367">
        <f>I77</f>
        <v>343</v>
      </c>
      <c r="AG77" s="320"/>
      <c r="AH77" s="320">
        <f>S77</f>
        <v>0</v>
      </c>
      <c r="AI77" s="265"/>
      <c r="AK77" s="388"/>
    </row>
    <row r="78" spans="1:37" s="274" customFormat="1" ht="15.75" thickBot="1">
      <c r="A78" s="397"/>
      <c r="B78" s="323"/>
      <c r="C78" s="323"/>
      <c r="D78" s="323"/>
      <c r="E78" s="323"/>
      <c r="F78" s="327"/>
      <c r="G78" s="325"/>
      <c r="H78" s="323"/>
      <c r="I78" s="323"/>
      <c r="J78" s="323"/>
      <c r="K78" s="323"/>
      <c r="L78" s="323"/>
      <c r="M78" s="327"/>
      <c r="N78" s="325"/>
      <c r="O78" s="323"/>
      <c r="P78" s="327"/>
      <c r="Q78" s="328"/>
      <c r="R78" s="323"/>
      <c r="S78" s="323"/>
      <c r="T78" s="323"/>
      <c r="U78" s="323"/>
      <c r="V78" s="323"/>
      <c r="W78" s="327"/>
      <c r="X78" s="328"/>
      <c r="Y78" s="323"/>
      <c r="Z78" s="323"/>
      <c r="AA78" s="327"/>
      <c r="AB78" s="311"/>
      <c r="AC78" s="330"/>
      <c r="AD78" s="330"/>
      <c r="AE78" s="366"/>
      <c r="AF78" s="367"/>
      <c r="AG78" s="320"/>
      <c r="AH78" s="320">
        <f>S78</f>
        <v>0</v>
      </c>
      <c r="AI78" s="265"/>
      <c r="AK78" s="388"/>
    </row>
    <row r="79" spans="1:37" s="349" customFormat="1" ht="15" customHeight="1" thickBot="1">
      <c r="A79" s="753" t="s">
        <v>4353</v>
      </c>
      <c r="B79" s="754"/>
      <c r="C79" s="754"/>
      <c r="D79" s="754"/>
      <c r="E79" s="754"/>
      <c r="F79" s="754"/>
      <c r="G79" s="754"/>
      <c r="H79" s="754"/>
      <c r="I79" s="754"/>
      <c r="J79" s="754"/>
      <c r="K79" s="754"/>
      <c r="L79" s="754"/>
      <c r="M79" s="754"/>
      <c r="N79" s="754"/>
      <c r="O79" s="754"/>
      <c r="P79" s="754"/>
      <c r="Q79" s="754"/>
      <c r="R79" s="754"/>
      <c r="S79" s="754"/>
      <c r="T79" s="754"/>
      <c r="U79" s="754"/>
      <c r="V79" s="754"/>
      <c r="W79" s="754"/>
      <c r="X79" s="754"/>
      <c r="Y79" s="754"/>
      <c r="Z79" s="754"/>
      <c r="AA79" s="755"/>
      <c r="AB79" s="344"/>
      <c r="AC79" s="345"/>
      <c r="AD79" s="345"/>
      <c r="AE79" s="346"/>
      <c r="AF79" s="347"/>
      <c r="AG79" s="347"/>
      <c r="AH79" s="347"/>
      <c r="AI79" s="348"/>
    </row>
    <row r="80" spans="1:37" s="274" customFormat="1" ht="46.5" customHeight="1">
      <c r="A80" s="396">
        <v>9</v>
      </c>
      <c r="B80" s="313" t="s">
        <v>4354</v>
      </c>
      <c r="C80" s="313">
        <v>1994</v>
      </c>
      <c r="D80" s="313"/>
      <c r="E80" s="313">
        <v>133</v>
      </c>
      <c r="F80" s="350" t="s">
        <v>1082</v>
      </c>
      <c r="G80" s="315"/>
      <c r="H80" s="313"/>
      <c r="I80" s="313"/>
      <c r="J80" s="313"/>
      <c r="K80" s="313"/>
      <c r="L80" s="313"/>
      <c r="M80" s="350"/>
      <c r="N80" s="315"/>
      <c r="O80" s="313"/>
      <c r="P80" s="350"/>
      <c r="Q80" s="316"/>
      <c r="R80" s="313"/>
      <c r="S80" s="323"/>
      <c r="T80" s="313"/>
      <c r="U80" s="313"/>
      <c r="V80" s="313"/>
      <c r="W80" s="350"/>
      <c r="X80" s="328"/>
      <c r="Y80" s="323"/>
      <c r="Z80" s="399"/>
      <c r="AA80" s="327"/>
      <c r="AB80" s="311"/>
      <c r="AC80" s="317"/>
      <c r="AD80" s="317"/>
      <c r="AE80" s="318">
        <f>E80</f>
        <v>133</v>
      </c>
      <c r="AF80" s="319">
        <f>I80</f>
        <v>0</v>
      </c>
      <c r="AG80" s="320">
        <f t="shared" ref="AG80:AG87" si="8">Z80</f>
        <v>0</v>
      </c>
      <c r="AH80" s="320"/>
      <c r="AI80" s="321"/>
      <c r="AK80" s="331"/>
    </row>
    <row r="81" spans="1:36" s="274" customFormat="1" ht="17.25" customHeight="1">
      <c r="A81" s="397"/>
      <c r="B81" s="323" t="s">
        <v>4355</v>
      </c>
      <c r="C81" s="323"/>
      <c r="D81" s="323"/>
      <c r="E81" s="323"/>
      <c r="F81" s="327"/>
      <c r="G81" s="325">
        <v>1998</v>
      </c>
      <c r="H81" s="323" t="s">
        <v>4356</v>
      </c>
      <c r="I81" s="323">
        <v>1090</v>
      </c>
      <c r="J81" s="323" t="s">
        <v>2905</v>
      </c>
      <c r="K81" s="323">
        <v>20</v>
      </c>
      <c r="L81" s="323" t="s">
        <v>4215</v>
      </c>
      <c r="M81" s="327">
        <v>20</v>
      </c>
      <c r="N81" s="325"/>
      <c r="O81" s="323"/>
      <c r="P81" s="327"/>
      <c r="Q81" s="328"/>
      <c r="R81" s="323"/>
      <c r="S81" s="323"/>
      <c r="T81" s="323"/>
      <c r="U81" s="323"/>
      <c r="V81" s="323"/>
      <c r="W81" s="327"/>
      <c r="X81" s="328"/>
      <c r="Y81" s="323"/>
      <c r="Z81" s="399"/>
      <c r="AA81" s="400"/>
      <c r="AB81" s="311"/>
      <c r="AC81" s="330"/>
      <c r="AD81" s="330"/>
      <c r="AE81" s="366"/>
      <c r="AF81" s="367">
        <f>I81</f>
        <v>1090</v>
      </c>
      <c r="AG81" s="320">
        <f t="shared" si="8"/>
        <v>0</v>
      </c>
      <c r="AH81" s="320"/>
      <c r="AI81" s="265"/>
      <c r="AJ81" s="331"/>
    </row>
    <row r="82" spans="1:36" s="274" customFormat="1" ht="26.25" customHeight="1">
      <c r="A82" s="401"/>
      <c r="B82" s="323" t="s">
        <v>4357</v>
      </c>
      <c r="C82" s="323"/>
      <c r="D82" s="323"/>
      <c r="E82" s="323"/>
      <c r="F82" s="327"/>
      <c r="G82" s="325">
        <v>1994</v>
      </c>
      <c r="H82" s="323"/>
      <c r="I82" s="323">
        <v>66</v>
      </c>
      <c r="J82" s="323" t="s">
        <v>4358</v>
      </c>
      <c r="K82" s="323">
        <v>2</v>
      </c>
      <c r="L82" s="323" t="s">
        <v>4215</v>
      </c>
      <c r="M82" s="327">
        <v>2</v>
      </c>
      <c r="N82" s="325" t="s">
        <v>347</v>
      </c>
      <c r="O82" s="323" t="s">
        <v>546</v>
      </c>
      <c r="P82" s="327">
        <v>250</v>
      </c>
      <c r="Q82" s="328"/>
      <c r="R82" s="323"/>
      <c r="S82" s="323"/>
      <c r="T82" s="323"/>
      <c r="U82" s="323"/>
      <c r="V82" s="323"/>
      <c r="W82" s="327"/>
      <c r="X82" s="328"/>
      <c r="Y82" s="323"/>
      <c r="Z82" s="399"/>
      <c r="AA82" s="327"/>
      <c r="AB82" s="311"/>
      <c r="AC82" s="330">
        <v>1</v>
      </c>
      <c r="AD82" s="330">
        <f t="shared" si="4"/>
        <v>250</v>
      </c>
      <c r="AE82" s="366"/>
      <c r="AF82" s="367">
        <f t="shared" ref="AF82" si="9">I82</f>
        <v>66</v>
      </c>
      <c r="AG82" s="320">
        <f t="shared" si="8"/>
        <v>0</v>
      </c>
      <c r="AH82" s="320"/>
      <c r="AI82" s="265"/>
    </row>
    <row r="83" spans="1:36" s="274" customFormat="1" ht="20.25" customHeight="1">
      <c r="A83" s="397"/>
      <c r="B83" s="323" t="s">
        <v>4359</v>
      </c>
      <c r="C83" s="323">
        <v>1998</v>
      </c>
      <c r="D83" s="323"/>
      <c r="E83" s="323">
        <v>16</v>
      </c>
      <c r="F83" s="327" t="s">
        <v>1082</v>
      </c>
      <c r="G83" s="325"/>
      <c r="H83" s="323"/>
      <c r="I83" s="323"/>
      <c r="J83" s="323"/>
      <c r="K83" s="323"/>
      <c r="L83" s="323"/>
      <c r="M83" s="327"/>
      <c r="N83" s="325" t="s">
        <v>1106</v>
      </c>
      <c r="O83" s="323" t="s">
        <v>2828</v>
      </c>
      <c r="P83" s="327">
        <v>630</v>
      </c>
      <c r="Q83" s="328"/>
      <c r="R83" s="323"/>
      <c r="S83" s="323"/>
      <c r="T83" s="323"/>
      <c r="U83" s="323"/>
      <c r="V83" s="323"/>
      <c r="W83" s="327"/>
      <c r="X83" s="328" t="s">
        <v>4360</v>
      </c>
      <c r="Y83" s="323">
        <v>2007</v>
      </c>
      <c r="Z83" s="399">
        <v>170</v>
      </c>
      <c r="AA83" s="400" t="s">
        <v>3593</v>
      </c>
      <c r="AB83" s="311"/>
      <c r="AC83" s="330">
        <v>1</v>
      </c>
      <c r="AD83" s="330">
        <f t="shared" si="4"/>
        <v>630</v>
      </c>
      <c r="AE83" s="366">
        <f t="shared" ref="AE83:AE97" si="10">E83</f>
        <v>16</v>
      </c>
      <c r="AF83" s="367"/>
      <c r="AG83" s="320">
        <f t="shared" si="8"/>
        <v>170</v>
      </c>
      <c r="AH83" s="320"/>
      <c r="AI83" s="265"/>
    </row>
    <row r="84" spans="1:36" s="274" customFormat="1" ht="24.75" customHeight="1">
      <c r="A84" s="397"/>
      <c r="B84" s="323"/>
      <c r="C84" s="323"/>
      <c r="D84" s="323"/>
      <c r="E84" s="323"/>
      <c r="F84" s="327"/>
      <c r="G84" s="325"/>
      <c r="H84" s="323"/>
      <c r="I84" s="323"/>
      <c r="J84" s="323"/>
      <c r="K84" s="323"/>
      <c r="L84" s="323"/>
      <c r="M84" s="327"/>
      <c r="N84" s="325"/>
      <c r="O84" s="323"/>
      <c r="P84" s="327">
        <v>630</v>
      </c>
      <c r="Q84" s="328"/>
      <c r="R84" s="323"/>
      <c r="S84" s="323"/>
      <c r="T84" s="323"/>
      <c r="U84" s="323"/>
      <c r="V84" s="323"/>
      <c r="W84" s="327"/>
      <c r="X84" s="328" t="s">
        <v>4361</v>
      </c>
      <c r="Y84" s="323">
        <v>2007</v>
      </c>
      <c r="Z84" s="399">
        <v>25</v>
      </c>
      <c r="AA84" s="400" t="s">
        <v>2704</v>
      </c>
      <c r="AB84" s="402"/>
      <c r="AC84" s="330"/>
      <c r="AD84" s="330">
        <f t="shared" si="4"/>
        <v>630</v>
      </c>
      <c r="AE84" s="366"/>
      <c r="AF84" s="367"/>
      <c r="AG84" s="320">
        <f t="shared" si="8"/>
        <v>25</v>
      </c>
      <c r="AH84" s="320"/>
      <c r="AI84" s="265"/>
    </row>
    <row r="85" spans="1:36" s="274" customFormat="1" ht="24.75" customHeight="1">
      <c r="A85" s="397"/>
      <c r="B85" s="323"/>
      <c r="C85" s="323"/>
      <c r="D85" s="323"/>
      <c r="E85" s="323"/>
      <c r="F85" s="327"/>
      <c r="G85" s="325"/>
      <c r="H85" s="323"/>
      <c r="I85" s="323"/>
      <c r="J85" s="323"/>
      <c r="K85" s="323"/>
      <c r="L85" s="323"/>
      <c r="M85" s="327"/>
      <c r="N85" s="325"/>
      <c r="O85" s="323"/>
      <c r="P85" s="327"/>
      <c r="Q85" s="328"/>
      <c r="R85" s="323"/>
      <c r="S85" s="323"/>
      <c r="T85" s="323"/>
      <c r="U85" s="323"/>
      <c r="V85" s="323"/>
      <c r="W85" s="327"/>
      <c r="X85" s="328" t="s">
        <v>4362</v>
      </c>
      <c r="Y85" s="323">
        <v>1990</v>
      </c>
      <c r="Z85" s="399">
        <v>280</v>
      </c>
      <c r="AA85" s="327" t="s">
        <v>4363</v>
      </c>
      <c r="AB85" s="402"/>
      <c r="AC85" s="330"/>
      <c r="AD85" s="330"/>
      <c r="AE85" s="366"/>
      <c r="AF85" s="367"/>
      <c r="AG85" s="320">
        <f>Z85</f>
        <v>280</v>
      </c>
      <c r="AH85" s="320"/>
      <c r="AI85" s="265"/>
    </row>
    <row r="86" spans="1:36" s="274" customFormat="1" ht="51" customHeight="1">
      <c r="A86" s="397"/>
      <c r="B86" s="323"/>
      <c r="C86" s="323"/>
      <c r="D86" s="323"/>
      <c r="E86" s="323"/>
      <c r="F86" s="327"/>
      <c r="G86" s="325"/>
      <c r="H86" s="323"/>
      <c r="I86" s="323"/>
      <c r="J86" s="323"/>
      <c r="K86" s="323"/>
      <c r="L86" s="323"/>
      <c r="M86" s="327"/>
      <c r="N86" s="325"/>
      <c r="O86" s="323"/>
      <c r="P86" s="327"/>
      <c r="Q86" s="328"/>
      <c r="R86" s="323"/>
      <c r="S86" s="323"/>
      <c r="T86" s="323"/>
      <c r="U86" s="323"/>
      <c r="V86" s="323"/>
      <c r="W86" s="327"/>
      <c r="X86" s="328" t="s">
        <v>4364</v>
      </c>
      <c r="Y86" s="323">
        <v>1990</v>
      </c>
      <c r="Z86" s="323">
        <v>200</v>
      </c>
      <c r="AA86" s="327" t="s">
        <v>2854</v>
      </c>
      <c r="AB86" s="402"/>
      <c r="AC86" s="330"/>
      <c r="AD86" s="330"/>
      <c r="AE86" s="366"/>
      <c r="AF86" s="367"/>
      <c r="AG86" s="320">
        <f t="shared" si="8"/>
        <v>200</v>
      </c>
      <c r="AH86" s="320"/>
      <c r="AI86" s="265"/>
    </row>
    <row r="87" spans="1:36" s="274" customFormat="1" ht="22.5">
      <c r="A87" s="397"/>
      <c r="B87" s="323"/>
      <c r="C87" s="323"/>
      <c r="D87" s="323"/>
      <c r="E87" s="323"/>
      <c r="F87" s="327"/>
      <c r="G87" s="325"/>
      <c r="H87" s="323"/>
      <c r="I87" s="323"/>
      <c r="J87" s="323"/>
      <c r="K87" s="323"/>
      <c r="L87" s="323"/>
      <c r="M87" s="327"/>
      <c r="N87" s="325"/>
      <c r="O87" s="323"/>
      <c r="P87" s="327"/>
      <c r="Q87" s="328"/>
      <c r="R87" s="323"/>
      <c r="S87" s="323"/>
      <c r="T87" s="323"/>
      <c r="U87" s="323"/>
      <c r="V87" s="323"/>
      <c r="W87" s="327"/>
      <c r="X87" s="328" t="s">
        <v>4365</v>
      </c>
      <c r="Y87" s="323">
        <v>1990</v>
      </c>
      <c r="Z87" s="323">
        <v>100</v>
      </c>
      <c r="AA87" s="327" t="s">
        <v>918</v>
      </c>
      <c r="AB87" s="311"/>
      <c r="AC87" s="330"/>
      <c r="AD87" s="330"/>
      <c r="AE87" s="366"/>
      <c r="AF87" s="367"/>
      <c r="AG87" s="320">
        <f t="shared" si="8"/>
        <v>100</v>
      </c>
      <c r="AH87" s="320"/>
      <c r="AI87" s="265"/>
    </row>
    <row r="88" spans="1:36" s="274" customFormat="1" ht="47.25" customHeight="1">
      <c r="A88" s="397"/>
      <c r="B88" s="323"/>
      <c r="C88" s="323"/>
      <c r="D88" s="323"/>
      <c r="E88" s="323"/>
      <c r="F88" s="327"/>
      <c r="G88" s="325"/>
      <c r="H88" s="323"/>
      <c r="I88" s="323"/>
      <c r="J88" s="323"/>
      <c r="K88" s="323"/>
      <c r="L88" s="323"/>
      <c r="M88" s="327"/>
      <c r="N88" s="325"/>
      <c r="O88" s="323"/>
      <c r="P88" s="327"/>
      <c r="Q88" s="328"/>
      <c r="R88" s="323"/>
      <c r="S88" s="323"/>
      <c r="T88" s="323"/>
      <c r="U88" s="323"/>
      <c r="V88" s="323"/>
      <c r="W88" s="327"/>
      <c r="X88" s="328" t="s">
        <v>4366</v>
      </c>
      <c r="Y88" s="323">
        <v>2007</v>
      </c>
      <c r="Z88" s="323" t="s">
        <v>4367</v>
      </c>
      <c r="AA88" s="403" t="s">
        <v>4368</v>
      </c>
      <c r="AB88" s="311"/>
      <c r="AC88" s="330"/>
      <c r="AD88" s="330"/>
      <c r="AE88" s="366"/>
      <c r="AF88" s="367"/>
      <c r="AG88" s="320">
        <v>300</v>
      </c>
      <c r="AH88" s="320"/>
      <c r="AI88" s="265"/>
    </row>
    <row r="89" spans="1:36" s="274" customFormat="1" ht="16.5" customHeight="1">
      <c r="A89" s="397"/>
      <c r="B89" s="323"/>
      <c r="C89" s="323"/>
      <c r="D89" s="323"/>
      <c r="E89" s="323"/>
      <c r="F89" s="327"/>
      <c r="G89" s="325"/>
      <c r="H89" s="323"/>
      <c r="I89" s="323"/>
      <c r="J89" s="323"/>
      <c r="K89" s="323"/>
      <c r="L89" s="323"/>
      <c r="M89" s="327"/>
      <c r="N89" s="325"/>
      <c r="O89" s="323"/>
      <c r="P89" s="327"/>
      <c r="Q89" s="328"/>
      <c r="R89" s="323"/>
      <c r="S89" s="323"/>
      <c r="T89" s="323"/>
      <c r="U89" s="323"/>
      <c r="V89" s="323"/>
      <c r="W89" s="327"/>
      <c r="X89" s="340" t="s">
        <v>4369</v>
      </c>
      <c r="Y89" s="103">
        <v>2008</v>
      </c>
      <c r="Z89" s="103">
        <v>80</v>
      </c>
      <c r="AA89" s="324" t="s">
        <v>1353</v>
      </c>
      <c r="AB89" s="311"/>
      <c r="AC89" s="330"/>
      <c r="AD89" s="330"/>
      <c r="AE89" s="366"/>
      <c r="AF89" s="367"/>
      <c r="AG89" s="320">
        <f>Z89</f>
        <v>80</v>
      </c>
      <c r="AH89" s="320"/>
      <c r="AI89" s="265"/>
    </row>
    <row r="90" spans="1:36" s="274" customFormat="1" ht="15" customHeight="1">
      <c r="A90" s="398"/>
      <c r="B90" s="103"/>
      <c r="C90" s="103"/>
      <c r="D90" s="103"/>
      <c r="E90" s="103"/>
      <c r="F90" s="332"/>
      <c r="G90" s="339"/>
      <c r="H90" s="103"/>
      <c r="I90" s="103"/>
      <c r="J90" s="103"/>
      <c r="K90" s="103"/>
      <c r="L90" s="103"/>
      <c r="M90" s="332"/>
      <c r="N90" s="339"/>
      <c r="O90" s="103"/>
      <c r="P90" s="332"/>
      <c r="Q90" s="340"/>
      <c r="R90" s="359"/>
      <c r="S90" s="359"/>
      <c r="T90" s="103"/>
      <c r="U90" s="103"/>
      <c r="V90" s="103"/>
      <c r="W90" s="332"/>
      <c r="X90" s="340" t="s">
        <v>4370</v>
      </c>
      <c r="Y90" s="103">
        <v>2008</v>
      </c>
      <c r="Z90" s="103">
        <v>80</v>
      </c>
      <c r="AA90" s="324" t="s">
        <v>1353</v>
      </c>
      <c r="AB90" s="311"/>
      <c r="AC90" s="341"/>
      <c r="AD90" s="341"/>
      <c r="AE90" s="369"/>
      <c r="AF90" s="370"/>
      <c r="AG90" s="320">
        <f>Z90</f>
        <v>80</v>
      </c>
      <c r="AH90" s="320"/>
      <c r="AI90" s="343"/>
    </row>
    <row r="91" spans="1:36" s="274" customFormat="1" ht="15" customHeight="1">
      <c r="A91" s="398"/>
      <c r="B91" s="103"/>
      <c r="C91" s="103"/>
      <c r="D91" s="103"/>
      <c r="E91" s="103"/>
      <c r="F91" s="332"/>
      <c r="G91" s="339"/>
      <c r="H91" s="103"/>
      <c r="I91" s="103"/>
      <c r="J91" s="103"/>
      <c r="K91" s="103"/>
      <c r="L91" s="103"/>
      <c r="M91" s="332"/>
      <c r="N91" s="339"/>
      <c r="O91" s="103"/>
      <c r="P91" s="332"/>
      <c r="Q91" s="340"/>
      <c r="R91" s="359"/>
      <c r="S91" s="359"/>
      <c r="T91" s="103"/>
      <c r="U91" s="103"/>
      <c r="V91" s="103"/>
      <c r="W91" s="332"/>
      <c r="X91" s="340" t="s">
        <v>4371</v>
      </c>
      <c r="Y91" s="103">
        <v>2008</v>
      </c>
      <c r="Z91" s="103">
        <v>60</v>
      </c>
      <c r="AA91" s="324" t="s">
        <v>1353</v>
      </c>
      <c r="AB91" s="311"/>
      <c r="AC91" s="341"/>
      <c r="AD91" s="341"/>
      <c r="AE91" s="369"/>
      <c r="AF91" s="370"/>
      <c r="AG91" s="320">
        <f>Z91</f>
        <v>60</v>
      </c>
      <c r="AH91" s="320"/>
      <c r="AI91" s="343"/>
    </row>
    <row r="92" spans="1:36" s="274" customFormat="1" ht="15" customHeight="1">
      <c r="A92" s="398"/>
      <c r="B92" s="103"/>
      <c r="C92" s="103"/>
      <c r="D92" s="103"/>
      <c r="E92" s="103"/>
      <c r="F92" s="332"/>
      <c r="G92" s="339"/>
      <c r="H92" s="103"/>
      <c r="I92" s="103"/>
      <c r="J92" s="103"/>
      <c r="K92" s="103"/>
      <c r="L92" s="103"/>
      <c r="M92" s="332"/>
      <c r="N92" s="339"/>
      <c r="O92" s="103"/>
      <c r="P92" s="332"/>
      <c r="Q92" s="340"/>
      <c r="R92" s="359"/>
      <c r="S92" s="359"/>
      <c r="T92" s="103"/>
      <c r="U92" s="103"/>
      <c r="V92" s="103"/>
      <c r="W92" s="332"/>
      <c r="X92" s="340" t="s">
        <v>4372</v>
      </c>
      <c r="Y92" s="103">
        <v>2008</v>
      </c>
      <c r="Z92" s="103">
        <v>60</v>
      </c>
      <c r="AA92" s="324" t="s">
        <v>1353</v>
      </c>
      <c r="AB92" s="311"/>
      <c r="AC92" s="341"/>
      <c r="AD92" s="341"/>
      <c r="AE92" s="369"/>
      <c r="AF92" s="370"/>
      <c r="AG92" s="320">
        <f>Z92</f>
        <v>60</v>
      </c>
      <c r="AH92" s="320"/>
      <c r="AI92" s="343"/>
    </row>
    <row r="93" spans="1:36" s="274" customFormat="1" ht="39" customHeight="1" thickBot="1">
      <c r="A93" s="398"/>
      <c r="B93" s="103"/>
      <c r="C93" s="103"/>
      <c r="D93" s="103"/>
      <c r="E93" s="103"/>
      <c r="F93" s="338"/>
      <c r="G93" s="339"/>
      <c r="H93" s="103"/>
      <c r="I93" s="103"/>
      <c r="J93" s="103"/>
      <c r="K93" s="103"/>
      <c r="L93" s="103"/>
      <c r="M93" s="338"/>
      <c r="N93" s="339"/>
      <c r="O93" s="103"/>
      <c r="P93" s="338"/>
      <c r="Q93" s="340"/>
      <c r="R93" s="103"/>
      <c r="S93" s="103"/>
      <c r="T93" s="103"/>
      <c r="U93" s="103"/>
      <c r="V93" s="103"/>
      <c r="W93" s="338"/>
      <c r="X93" s="340" t="s">
        <v>4373</v>
      </c>
      <c r="Y93" s="103">
        <v>1990</v>
      </c>
      <c r="Z93" s="103">
        <v>150</v>
      </c>
      <c r="AA93" s="332" t="s">
        <v>4374</v>
      </c>
      <c r="AB93" s="311"/>
      <c r="AC93" s="341"/>
      <c r="AD93" s="341"/>
      <c r="AE93" s="369"/>
      <c r="AF93" s="370"/>
      <c r="AG93" s="320">
        <f>Z93</f>
        <v>150</v>
      </c>
      <c r="AH93" s="320"/>
      <c r="AI93" s="343"/>
    </row>
    <row r="94" spans="1:36" s="349" customFormat="1" ht="15.75" customHeight="1" thickBot="1">
      <c r="A94" s="753" t="s">
        <v>4375</v>
      </c>
      <c r="B94" s="754"/>
      <c r="C94" s="754"/>
      <c r="D94" s="754"/>
      <c r="E94" s="754"/>
      <c r="F94" s="754"/>
      <c r="G94" s="754"/>
      <c r="H94" s="754"/>
      <c r="I94" s="754"/>
      <c r="J94" s="754"/>
      <c r="K94" s="754"/>
      <c r="L94" s="754"/>
      <c r="M94" s="754"/>
      <c r="N94" s="754"/>
      <c r="O94" s="754"/>
      <c r="P94" s="754"/>
      <c r="Q94" s="754"/>
      <c r="R94" s="754"/>
      <c r="S94" s="754"/>
      <c r="T94" s="754"/>
      <c r="U94" s="754"/>
      <c r="V94" s="754"/>
      <c r="W94" s="754"/>
      <c r="X94" s="754"/>
      <c r="Y94" s="754"/>
      <c r="Z94" s="754"/>
      <c r="AA94" s="755"/>
      <c r="AB94" s="344"/>
      <c r="AC94" s="345"/>
      <c r="AD94" s="345"/>
      <c r="AE94" s="346"/>
      <c r="AF94" s="347"/>
      <c r="AG94" s="347"/>
      <c r="AH94" s="347"/>
      <c r="AI94" s="348"/>
    </row>
    <row r="95" spans="1:36" s="274" customFormat="1" ht="23.25" customHeight="1">
      <c r="A95" s="396">
        <v>10</v>
      </c>
      <c r="B95" s="313" t="s">
        <v>4376</v>
      </c>
      <c r="C95" s="313">
        <v>1998</v>
      </c>
      <c r="D95" s="313"/>
      <c r="E95" s="313">
        <v>150</v>
      </c>
      <c r="F95" s="350" t="s">
        <v>1082</v>
      </c>
      <c r="G95" s="315"/>
      <c r="H95" s="313"/>
      <c r="I95" s="313"/>
      <c r="J95" s="313"/>
      <c r="K95" s="313"/>
      <c r="L95" s="313"/>
      <c r="M95" s="350"/>
      <c r="N95" s="315"/>
      <c r="O95" s="313"/>
      <c r="P95" s="350"/>
      <c r="Q95" s="316"/>
      <c r="R95" s="313"/>
      <c r="S95" s="323"/>
      <c r="T95" s="313"/>
      <c r="U95" s="313"/>
      <c r="V95" s="313"/>
      <c r="W95" s="350"/>
      <c r="X95" s="316"/>
      <c r="Y95" s="313"/>
      <c r="Z95" s="313"/>
      <c r="AA95" s="314"/>
      <c r="AB95" s="311"/>
      <c r="AC95" s="317"/>
      <c r="AD95" s="317"/>
      <c r="AE95" s="318">
        <f t="shared" si="10"/>
        <v>150</v>
      </c>
      <c r="AF95" s="319"/>
      <c r="AG95" s="320"/>
      <c r="AH95" s="320"/>
      <c r="AI95" s="321"/>
    </row>
    <row r="96" spans="1:36" s="274" customFormat="1" ht="22.5">
      <c r="A96" s="397"/>
      <c r="B96" s="323" t="s">
        <v>4377</v>
      </c>
      <c r="C96" s="323"/>
      <c r="D96" s="323"/>
      <c r="E96" s="323"/>
      <c r="F96" s="327"/>
      <c r="G96" s="325">
        <v>1998</v>
      </c>
      <c r="H96" s="323" t="s">
        <v>4378</v>
      </c>
      <c r="I96" s="323">
        <v>4800</v>
      </c>
      <c r="J96" s="323" t="s">
        <v>544</v>
      </c>
      <c r="K96" s="323">
        <v>69</v>
      </c>
      <c r="L96" s="323" t="s">
        <v>4215</v>
      </c>
      <c r="M96" s="327">
        <v>69</v>
      </c>
      <c r="N96" s="325"/>
      <c r="O96" s="323"/>
      <c r="P96" s="327"/>
      <c r="Q96" s="328"/>
      <c r="R96" s="323"/>
      <c r="S96" s="323"/>
      <c r="T96" s="323"/>
      <c r="U96" s="323"/>
      <c r="V96" s="323"/>
      <c r="W96" s="327"/>
      <c r="X96" s="328"/>
      <c r="Y96" s="323"/>
      <c r="Z96" s="323"/>
      <c r="AA96" s="327"/>
      <c r="AB96" s="311"/>
      <c r="AC96" s="330"/>
      <c r="AD96" s="330"/>
      <c r="AE96" s="366"/>
      <c r="AF96" s="367">
        <f>I96</f>
        <v>4800</v>
      </c>
      <c r="AG96" s="320"/>
      <c r="AH96" s="334"/>
      <c r="AI96" s="265"/>
    </row>
    <row r="97" spans="1:35" s="274" customFormat="1" ht="15.75" thickBot="1">
      <c r="A97" s="404"/>
      <c r="B97" s="103" t="s">
        <v>4379</v>
      </c>
      <c r="C97" s="103">
        <v>1998</v>
      </c>
      <c r="D97" s="103"/>
      <c r="E97" s="103">
        <v>40</v>
      </c>
      <c r="F97" s="338" t="s">
        <v>4234</v>
      </c>
      <c r="G97" s="339"/>
      <c r="H97" s="103"/>
      <c r="I97" s="103"/>
      <c r="J97" s="103"/>
      <c r="K97" s="355"/>
      <c r="L97" s="355"/>
      <c r="M97" s="358"/>
      <c r="N97" s="339" t="s">
        <v>1526</v>
      </c>
      <c r="O97" s="103" t="s">
        <v>546</v>
      </c>
      <c r="P97" s="338">
        <v>250</v>
      </c>
      <c r="Q97" s="405"/>
      <c r="R97" s="355"/>
      <c r="S97" s="355"/>
      <c r="T97" s="355"/>
      <c r="U97" s="355"/>
      <c r="V97" s="355"/>
      <c r="W97" s="358"/>
      <c r="X97" s="405"/>
      <c r="Y97" s="355"/>
      <c r="Z97" s="355"/>
      <c r="AA97" s="356"/>
      <c r="AB97" s="365"/>
      <c r="AC97" s="341">
        <v>1</v>
      </c>
      <c r="AD97" s="341">
        <f t="shared" si="4"/>
        <v>250</v>
      </c>
      <c r="AE97" s="369">
        <f t="shared" si="10"/>
        <v>40</v>
      </c>
      <c r="AF97" s="370">
        <f>I97</f>
        <v>0</v>
      </c>
      <c r="AG97" s="320"/>
      <c r="AH97" s="342"/>
      <c r="AI97" s="343"/>
    </row>
    <row r="98" spans="1:35" s="349" customFormat="1" ht="15.75" customHeight="1" thickBot="1">
      <c r="A98" s="753" t="s">
        <v>4380</v>
      </c>
      <c r="B98" s="754"/>
      <c r="C98" s="754"/>
      <c r="D98" s="754"/>
      <c r="E98" s="754"/>
      <c r="F98" s="754"/>
      <c r="G98" s="754"/>
      <c r="H98" s="754"/>
      <c r="I98" s="754"/>
      <c r="J98" s="754"/>
      <c r="K98" s="754"/>
      <c r="L98" s="754"/>
      <c r="M98" s="754"/>
      <c r="N98" s="754"/>
      <c r="O98" s="754"/>
      <c r="P98" s="754"/>
      <c r="Q98" s="754"/>
      <c r="R98" s="754"/>
      <c r="S98" s="754"/>
      <c r="T98" s="754"/>
      <c r="U98" s="754"/>
      <c r="V98" s="754"/>
      <c r="W98" s="754"/>
      <c r="X98" s="754"/>
      <c r="Y98" s="754"/>
      <c r="Z98" s="754"/>
      <c r="AA98" s="755"/>
      <c r="AB98" s="344"/>
      <c r="AC98" s="345"/>
      <c r="AD98" s="345"/>
      <c r="AE98" s="346"/>
      <c r="AF98" s="347"/>
      <c r="AG98" s="347"/>
      <c r="AH98" s="347"/>
      <c r="AI98" s="348"/>
    </row>
    <row r="99" spans="1:35" s="274" customFormat="1" ht="67.5">
      <c r="A99" s="396">
        <v>11</v>
      </c>
      <c r="B99" s="313" t="s">
        <v>4381</v>
      </c>
      <c r="C99" s="313"/>
      <c r="D99" s="313"/>
      <c r="E99" s="313"/>
      <c r="F99" s="350"/>
      <c r="G99" s="315">
        <v>1968</v>
      </c>
      <c r="H99" s="313" t="s">
        <v>4382</v>
      </c>
      <c r="I99" s="313" t="s">
        <v>4383</v>
      </c>
      <c r="J99" s="406" t="s">
        <v>4384</v>
      </c>
      <c r="K99" s="313">
        <v>58</v>
      </c>
      <c r="L99" s="313" t="s">
        <v>115</v>
      </c>
      <c r="M99" s="350">
        <v>58</v>
      </c>
      <c r="N99" s="315"/>
      <c r="O99" s="313"/>
      <c r="P99" s="350"/>
      <c r="Q99" s="316"/>
      <c r="R99" s="313"/>
      <c r="S99" s="323"/>
      <c r="T99" s="313"/>
      <c r="U99" s="313"/>
      <c r="V99" s="313"/>
      <c r="W99" s="350"/>
      <c r="X99" s="316"/>
      <c r="Y99" s="313"/>
      <c r="Z99" s="313"/>
      <c r="AA99" s="314"/>
      <c r="AB99" s="311"/>
      <c r="AC99" s="317"/>
      <c r="AD99" s="317"/>
      <c r="AE99" s="318"/>
      <c r="AF99" s="319">
        <v>2870</v>
      </c>
      <c r="AG99" s="320"/>
      <c r="AH99" s="320"/>
      <c r="AI99" s="321"/>
    </row>
    <row r="100" spans="1:35" s="274" customFormat="1" ht="23.25" thickBot="1">
      <c r="A100" s="407"/>
      <c r="B100" s="323" t="s">
        <v>4385</v>
      </c>
      <c r="C100" s="323"/>
      <c r="D100" s="323"/>
      <c r="E100" s="323"/>
      <c r="F100" s="327"/>
      <c r="G100" s="325"/>
      <c r="H100" s="323"/>
      <c r="I100" s="323">
        <v>20</v>
      </c>
      <c r="J100" s="337" t="s">
        <v>2781</v>
      </c>
      <c r="K100" s="323"/>
      <c r="L100" s="323">
        <v>1</v>
      </c>
      <c r="M100" s="327">
        <v>1</v>
      </c>
      <c r="N100" s="325" t="s">
        <v>341</v>
      </c>
      <c r="O100" s="323" t="s">
        <v>546</v>
      </c>
      <c r="P100" s="327">
        <v>400</v>
      </c>
      <c r="Q100" s="328"/>
      <c r="R100" s="323"/>
      <c r="S100" s="323"/>
      <c r="T100" s="323"/>
      <c r="U100" s="323"/>
      <c r="V100" s="323"/>
      <c r="W100" s="327"/>
      <c r="X100" s="328"/>
      <c r="Y100" s="323"/>
      <c r="Z100" s="323"/>
      <c r="AA100" s="327"/>
      <c r="AB100" s="311"/>
      <c r="AC100" s="330">
        <v>1</v>
      </c>
      <c r="AD100" s="330">
        <f t="shared" si="4"/>
        <v>400</v>
      </c>
      <c r="AE100" s="366"/>
      <c r="AF100" s="367">
        <f>I100</f>
        <v>20</v>
      </c>
      <c r="AG100" s="320"/>
      <c r="AH100" s="334"/>
      <c r="AI100" s="265"/>
    </row>
    <row r="101" spans="1:35" s="274" customFormat="1" ht="34.5" thickBot="1">
      <c r="A101" s="408"/>
      <c r="B101" s="103" t="s">
        <v>4386</v>
      </c>
      <c r="C101" s="103"/>
      <c r="D101" s="103"/>
      <c r="E101" s="103"/>
      <c r="F101" s="338"/>
      <c r="G101" s="339">
        <v>2013</v>
      </c>
      <c r="H101" s="103" t="s">
        <v>4382</v>
      </c>
      <c r="I101" s="103">
        <v>25</v>
      </c>
      <c r="J101" s="103" t="s">
        <v>4387</v>
      </c>
      <c r="K101" s="103"/>
      <c r="L101" s="103"/>
      <c r="M101" s="338"/>
      <c r="N101" s="339" t="s">
        <v>1043</v>
      </c>
      <c r="O101" s="103" t="s">
        <v>546</v>
      </c>
      <c r="P101" s="338">
        <v>400</v>
      </c>
      <c r="Q101" s="340"/>
      <c r="R101" s="103"/>
      <c r="T101" s="103"/>
      <c r="U101" s="103"/>
      <c r="V101" s="103"/>
      <c r="W101" s="338"/>
      <c r="X101" s="340"/>
      <c r="Y101" s="103"/>
      <c r="Z101" s="103"/>
      <c r="AA101" s="332"/>
      <c r="AB101" s="311"/>
      <c r="AC101" s="341">
        <v>1</v>
      </c>
      <c r="AD101" s="341">
        <f t="shared" si="4"/>
        <v>400</v>
      </c>
      <c r="AE101" s="369"/>
      <c r="AF101" s="370">
        <f>I101</f>
        <v>25</v>
      </c>
      <c r="AG101" s="320"/>
      <c r="AH101" s="342"/>
      <c r="AI101" s="343"/>
    </row>
    <row r="102" spans="1:35" s="349" customFormat="1" ht="15.75" customHeight="1" thickBot="1">
      <c r="A102" s="753" t="s">
        <v>4388</v>
      </c>
      <c r="B102" s="754"/>
      <c r="C102" s="754"/>
      <c r="D102" s="754"/>
      <c r="E102" s="754"/>
      <c r="F102" s="754"/>
      <c r="G102" s="754"/>
      <c r="H102" s="754"/>
      <c r="I102" s="754"/>
      <c r="J102" s="754"/>
      <c r="K102" s="754"/>
      <c r="L102" s="754"/>
      <c r="M102" s="754"/>
      <c r="N102" s="754"/>
      <c r="O102" s="754"/>
      <c r="P102" s="754"/>
      <c r="Q102" s="754"/>
      <c r="R102" s="754"/>
      <c r="S102" s="754"/>
      <c r="T102" s="754"/>
      <c r="U102" s="754"/>
      <c r="V102" s="754"/>
      <c r="W102" s="754"/>
      <c r="X102" s="754"/>
      <c r="Y102" s="754"/>
      <c r="Z102" s="754"/>
      <c r="AA102" s="755"/>
      <c r="AB102" s="344"/>
      <c r="AC102" s="345"/>
      <c r="AD102" s="345"/>
      <c r="AE102" s="346"/>
      <c r="AF102" s="347"/>
      <c r="AG102" s="347"/>
      <c r="AH102" s="347"/>
      <c r="AI102" s="348"/>
    </row>
    <row r="103" spans="1:35" s="274" customFormat="1" ht="33.75" customHeight="1">
      <c r="A103" s="396">
        <v>12</v>
      </c>
      <c r="B103" s="313" t="s">
        <v>4389</v>
      </c>
      <c r="C103" s="313"/>
      <c r="D103" s="313"/>
      <c r="E103" s="313"/>
      <c r="F103" s="350"/>
      <c r="G103" s="315">
        <v>2006</v>
      </c>
      <c r="H103" s="313" t="s">
        <v>4390</v>
      </c>
      <c r="I103" s="313">
        <v>1090</v>
      </c>
      <c r="J103" s="313" t="s">
        <v>4391</v>
      </c>
      <c r="K103" s="313">
        <v>13</v>
      </c>
      <c r="L103" s="313">
        <v>12</v>
      </c>
      <c r="M103" s="350">
        <v>25</v>
      </c>
      <c r="N103" s="315" t="s">
        <v>279</v>
      </c>
      <c r="O103" s="313" t="s">
        <v>546</v>
      </c>
      <c r="P103" s="350">
        <v>630</v>
      </c>
      <c r="Q103" s="316" t="s">
        <v>4392</v>
      </c>
      <c r="R103" s="313">
        <v>1975</v>
      </c>
      <c r="S103" s="313">
        <v>180</v>
      </c>
      <c r="T103" s="313" t="s">
        <v>2001</v>
      </c>
      <c r="U103" s="313">
        <v>6</v>
      </c>
      <c r="V103" s="313" t="s">
        <v>115</v>
      </c>
      <c r="W103" s="350">
        <v>6</v>
      </c>
      <c r="X103" s="316" t="s">
        <v>4393</v>
      </c>
      <c r="Y103" s="313">
        <v>1973</v>
      </c>
      <c r="Z103" s="313">
        <v>30</v>
      </c>
      <c r="AA103" s="314" t="s">
        <v>811</v>
      </c>
      <c r="AB103" s="311"/>
      <c r="AC103" s="317">
        <v>1</v>
      </c>
      <c r="AD103" s="317">
        <f>P103</f>
        <v>630</v>
      </c>
      <c r="AE103" s="318"/>
      <c r="AF103" s="319">
        <f>I103</f>
        <v>1090</v>
      </c>
      <c r="AG103" s="320"/>
      <c r="AH103" s="320">
        <f>S103</f>
        <v>180</v>
      </c>
      <c r="AI103" s="321"/>
    </row>
    <row r="104" spans="1:35" s="274" customFormat="1" ht="24.75" customHeight="1">
      <c r="A104" s="407"/>
      <c r="B104" s="323" t="s">
        <v>4394</v>
      </c>
      <c r="C104" s="323"/>
      <c r="D104" s="323"/>
      <c r="E104" s="323"/>
      <c r="F104" s="327"/>
      <c r="G104" s="325">
        <v>1968</v>
      </c>
      <c r="H104" s="323" t="s">
        <v>4390</v>
      </c>
      <c r="I104" s="323">
        <v>220</v>
      </c>
      <c r="J104" s="323" t="s">
        <v>2781</v>
      </c>
      <c r="K104" s="323">
        <v>1</v>
      </c>
      <c r="L104" s="323">
        <v>3</v>
      </c>
      <c r="M104" s="327">
        <v>4</v>
      </c>
      <c r="N104" s="325"/>
      <c r="O104" s="323"/>
      <c r="P104" s="327"/>
      <c r="Q104" s="328"/>
      <c r="R104" s="323"/>
      <c r="S104" s="323"/>
      <c r="T104" s="323"/>
      <c r="U104" s="323"/>
      <c r="V104" s="323"/>
      <c r="W104" s="327"/>
      <c r="X104" s="328" t="s">
        <v>4395</v>
      </c>
      <c r="Y104" s="323">
        <v>1973</v>
      </c>
      <c r="Z104" s="323">
        <v>480</v>
      </c>
      <c r="AA104" s="327" t="s">
        <v>4396</v>
      </c>
      <c r="AB104" s="311"/>
      <c r="AC104" s="330"/>
      <c r="AD104" s="330"/>
      <c r="AE104" s="366"/>
      <c r="AF104" s="367">
        <f>I104</f>
        <v>220</v>
      </c>
      <c r="AG104" s="320">
        <f>Z104</f>
        <v>480</v>
      </c>
      <c r="AH104" s="320"/>
      <c r="AI104" s="265"/>
    </row>
    <row r="105" spans="1:35" s="274" customFormat="1" ht="24.75" customHeight="1">
      <c r="A105" s="397"/>
      <c r="B105" s="323"/>
      <c r="C105" s="323"/>
      <c r="D105" s="323"/>
      <c r="E105" s="323"/>
      <c r="F105" s="327"/>
      <c r="G105" s="325"/>
      <c r="H105" s="323"/>
      <c r="I105" s="323"/>
      <c r="J105" s="323"/>
      <c r="K105" s="323"/>
      <c r="L105" s="323"/>
      <c r="M105" s="327"/>
      <c r="N105" s="325"/>
      <c r="O105" s="323"/>
      <c r="P105" s="327"/>
      <c r="Q105" s="328" t="s">
        <v>4210</v>
      </c>
      <c r="R105" s="323">
        <v>1975</v>
      </c>
      <c r="S105" s="323">
        <v>48</v>
      </c>
      <c r="T105" s="323" t="s">
        <v>4277</v>
      </c>
      <c r="U105" s="323"/>
      <c r="V105" s="323"/>
      <c r="W105" s="327"/>
      <c r="X105" s="328"/>
      <c r="Y105" s="323"/>
      <c r="Z105" s="323"/>
      <c r="AA105" s="327"/>
      <c r="AB105" s="311"/>
      <c r="AC105" s="330"/>
      <c r="AD105" s="330"/>
      <c r="AE105" s="366"/>
      <c r="AF105" s="367"/>
      <c r="AG105" s="320"/>
      <c r="AH105" s="334"/>
      <c r="AI105" s="265">
        <v>48</v>
      </c>
    </row>
    <row r="106" spans="1:35" s="274" customFormat="1" ht="23.25" thickBot="1">
      <c r="A106" s="398"/>
      <c r="B106" s="103" t="s">
        <v>4397</v>
      </c>
      <c r="C106" s="103"/>
      <c r="D106" s="103"/>
      <c r="E106" s="103"/>
      <c r="F106" s="338"/>
      <c r="G106" s="339">
        <v>1968</v>
      </c>
      <c r="H106" s="103" t="s">
        <v>4390</v>
      </c>
      <c r="I106" s="103">
        <v>25</v>
      </c>
      <c r="J106" s="103" t="s">
        <v>2781</v>
      </c>
      <c r="K106" s="103" t="s">
        <v>4215</v>
      </c>
      <c r="L106" s="103" t="s">
        <v>4215</v>
      </c>
      <c r="M106" s="338" t="s">
        <v>4215</v>
      </c>
      <c r="N106" s="339" t="s">
        <v>312</v>
      </c>
      <c r="O106" s="103" t="s">
        <v>546</v>
      </c>
      <c r="P106" s="338">
        <v>400</v>
      </c>
      <c r="Q106" s="340"/>
      <c r="R106" s="103"/>
      <c r="S106" s="103"/>
      <c r="T106" s="103"/>
      <c r="U106" s="103"/>
      <c r="V106" s="103"/>
      <c r="W106" s="338"/>
      <c r="X106" s="340"/>
      <c r="Y106" s="103"/>
      <c r="Z106" s="103"/>
      <c r="AA106" s="332"/>
      <c r="AB106" s="311"/>
      <c r="AC106" s="341">
        <v>1</v>
      </c>
      <c r="AD106" s="341">
        <f t="shared" ref="AD106:AD128" si="11">P106</f>
        <v>400</v>
      </c>
      <c r="AE106" s="369"/>
      <c r="AF106" s="370">
        <f>I106</f>
        <v>25</v>
      </c>
      <c r="AG106" s="320"/>
      <c r="AH106" s="342"/>
      <c r="AI106" s="343"/>
    </row>
    <row r="107" spans="1:35" s="349" customFormat="1" ht="15.75" customHeight="1" thickBot="1">
      <c r="A107" s="753" t="s">
        <v>4398</v>
      </c>
      <c r="B107" s="754"/>
      <c r="C107" s="754"/>
      <c r="D107" s="754"/>
      <c r="E107" s="754"/>
      <c r="F107" s="754"/>
      <c r="G107" s="754"/>
      <c r="H107" s="754"/>
      <c r="I107" s="754"/>
      <c r="J107" s="754"/>
      <c r="K107" s="754"/>
      <c r="L107" s="754"/>
      <c r="M107" s="754"/>
      <c r="N107" s="754"/>
      <c r="O107" s="754"/>
      <c r="P107" s="754"/>
      <c r="Q107" s="754"/>
      <c r="R107" s="754"/>
      <c r="S107" s="754"/>
      <c r="T107" s="754"/>
      <c r="U107" s="754"/>
      <c r="V107" s="754"/>
      <c r="W107" s="754"/>
      <c r="X107" s="754"/>
      <c r="Y107" s="754"/>
      <c r="Z107" s="754"/>
      <c r="AA107" s="755"/>
      <c r="AB107" s="344"/>
      <c r="AC107" s="345"/>
      <c r="AD107" s="345"/>
      <c r="AE107" s="346"/>
      <c r="AF107" s="347"/>
      <c r="AG107" s="347"/>
      <c r="AH107" s="347"/>
      <c r="AI107" s="348"/>
    </row>
    <row r="108" spans="1:35" s="274" customFormat="1" ht="40.5" customHeight="1">
      <c r="A108" s="396">
        <v>13</v>
      </c>
      <c r="B108" s="313" t="s">
        <v>4399</v>
      </c>
      <c r="C108" s="313"/>
      <c r="D108" s="313"/>
      <c r="E108" s="313"/>
      <c r="F108" s="350"/>
      <c r="G108" s="315">
        <v>2002</v>
      </c>
      <c r="H108" s="313" t="s">
        <v>4390</v>
      </c>
      <c r="I108" s="313">
        <v>185</v>
      </c>
      <c r="J108" s="313" t="s">
        <v>4391</v>
      </c>
      <c r="K108" s="313" t="s">
        <v>115</v>
      </c>
      <c r="L108" s="313">
        <v>4</v>
      </c>
      <c r="M108" s="350">
        <v>4</v>
      </c>
      <c r="N108" s="315"/>
      <c r="O108" s="313"/>
      <c r="P108" s="350"/>
      <c r="Q108" s="316"/>
      <c r="R108" s="313"/>
      <c r="T108" s="313"/>
      <c r="U108" s="313"/>
      <c r="V108" s="313"/>
      <c r="W108" s="350"/>
      <c r="X108" s="316"/>
      <c r="Y108" s="313"/>
      <c r="Z108" s="313"/>
      <c r="AA108" s="314"/>
      <c r="AB108" s="311"/>
      <c r="AC108" s="317"/>
      <c r="AD108" s="317"/>
      <c r="AE108" s="318"/>
      <c r="AF108" s="319">
        <f>I108</f>
        <v>185</v>
      </c>
      <c r="AG108" s="320"/>
      <c r="AH108" s="320"/>
      <c r="AI108" s="321"/>
    </row>
    <row r="109" spans="1:35" s="274" customFormat="1" ht="29.25" customHeight="1">
      <c r="A109" s="397"/>
      <c r="B109" s="323" t="s">
        <v>4400</v>
      </c>
      <c r="C109" s="323"/>
      <c r="D109" s="323"/>
      <c r="E109" s="323"/>
      <c r="F109" s="327"/>
      <c r="G109" s="325">
        <v>2004</v>
      </c>
      <c r="H109" s="323" t="s">
        <v>4390</v>
      </c>
      <c r="I109" s="323">
        <v>72</v>
      </c>
      <c r="J109" s="323" t="s">
        <v>2781</v>
      </c>
      <c r="K109" s="323">
        <v>2</v>
      </c>
      <c r="L109" s="323" t="s">
        <v>4215</v>
      </c>
      <c r="M109" s="327">
        <v>2</v>
      </c>
      <c r="N109" s="325" t="s">
        <v>4401</v>
      </c>
      <c r="O109" s="323" t="s">
        <v>546</v>
      </c>
      <c r="P109" s="327">
        <v>400</v>
      </c>
      <c r="Q109" s="328" t="s">
        <v>4402</v>
      </c>
      <c r="R109" s="323">
        <v>1988</v>
      </c>
      <c r="S109" s="323">
        <v>540</v>
      </c>
      <c r="T109" s="323" t="s">
        <v>4403</v>
      </c>
      <c r="U109" s="323">
        <v>19</v>
      </c>
      <c r="V109" s="323" t="s">
        <v>115</v>
      </c>
      <c r="W109" s="327">
        <v>19</v>
      </c>
      <c r="X109" s="328" t="s">
        <v>4404</v>
      </c>
      <c r="Y109" s="323">
        <v>1988</v>
      </c>
      <c r="Z109" s="323">
        <v>32</v>
      </c>
      <c r="AA109" s="327" t="s">
        <v>4223</v>
      </c>
      <c r="AB109" s="311"/>
      <c r="AC109" s="330">
        <v>1</v>
      </c>
      <c r="AD109" s="330">
        <f t="shared" si="11"/>
        <v>400</v>
      </c>
      <c r="AE109" s="366"/>
      <c r="AF109" s="367">
        <f t="shared" ref="AF109:AF111" si="12">I109</f>
        <v>72</v>
      </c>
      <c r="AG109" s="320"/>
      <c r="AH109" s="320">
        <f>S109</f>
        <v>540</v>
      </c>
      <c r="AI109" s="265"/>
    </row>
    <row r="110" spans="1:35" s="274" customFormat="1" ht="51.75" customHeight="1">
      <c r="A110" s="397"/>
      <c r="B110" s="323" t="s">
        <v>4405</v>
      </c>
      <c r="C110" s="323">
        <v>2004</v>
      </c>
      <c r="D110" s="323"/>
      <c r="E110" s="323">
        <v>70</v>
      </c>
      <c r="F110" s="327" t="s">
        <v>1878</v>
      </c>
      <c r="G110" s="325"/>
      <c r="H110" s="323"/>
      <c r="I110" s="323"/>
      <c r="J110" s="323"/>
      <c r="K110" s="323"/>
      <c r="L110" s="323"/>
      <c r="M110" s="327"/>
      <c r="N110" s="325"/>
      <c r="O110" s="323"/>
      <c r="P110" s="327"/>
      <c r="Q110" s="328" t="s">
        <v>4406</v>
      </c>
      <c r="R110" s="323">
        <v>1988</v>
      </c>
      <c r="S110" s="323">
        <v>511</v>
      </c>
      <c r="T110" s="323" t="s">
        <v>4407</v>
      </c>
      <c r="U110" s="323">
        <v>14</v>
      </c>
      <c r="V110" s="323">
        <v>1</v>
      </c>
      <c r="W110" s="327">
        <v>15</v>
      </c>
      <c r="X110" s="328" t="s">
        <v>4408</v>
      </c>
      <c r="Y110" s="323">
        <v>1988</v>
      </c>
      <c r="Z110" s="323">
        <v>32</v>
      </c>
      <c r="AA110" s="327" t="s">
        <v>4409</v>
      </c>
      <c r="AB110" s="311"/>
      <c r="AC110" s="330"/>
      <c r="AD110" s="330"/>
      <c r="AE110" s="366">
        <f t="shared" ref="AE110:AE115" si="13">E110</f>
        <v>70</v>
      </c>
      <c r="AF110" s="367"/>
      <c r="AG110" s="320"/>
      <c r="AH110" s="320">
        <f>S110</f>
        <v>511</v>
      </c>
      <c r="AI110" s="265"/>
    </row>
    <row r="111" spans="1:35" s="274" customFormat="1" ht="58.5" customHeight="1">
      <c r="A111" s="397"/>
      <c r="B111" s="323" t="s">
        <v>4410</v>
      </c>
      <c r="C111" s="323"/>
      <c r="D111" s="323"/>
      <c r="E111" s="323"/>
      <c r="F111" s="327"/>
      <c r="G111" s="325">
        <v>2004</v>
      </c>
      <c r="H111" s="323" t="s">
        <v>4390</v>
      </c>
      <c r="I111" s="323">
        <v>111</v>
      </c>
      <c r="J111" s="323" t="s">
        <v>4411</v>
      </c>
      <c r="K111" s="323">
        <v>3</v>
      </c>
      <c r="L111" s="323" t="s">
        <v>4215</v>
      </c>
      <c r="M111" s="327">
        <v>3</v>
      </c>
      <c r="N111" s="325"/>
      <c r="O111" s="323"/>
      <c r="P111" s="327"/>
      <c r="Q111" s="328" t="s">
        <v>4412</v>
      </c>
      <c r="R111" s="323">
        <v>1988</v>
      </c>
      <c r="S111" s="323">
        <v>436</v>
      </c>
      <c r="T111" s="323" t="s">
        <v>4413</v>
      </c>
      <c r="U111" s="323">
        <v>15</v>
      </c>
      <c r="V111" s="323" t="s">
        <v>4215</v>
      </c>
      <c r="W111" s="327">
        <v>15</v>
      </c>
      <c r="X111" s="328" t="s">
        <v>4414</v>
      </c>
      <c r="Y111" s="323">
        <v>1988</v>
      </c>
      <c r="Z111" s="323">
        <v>32</v>
      </c>
      <c r="AA111" s="327" t="s">
        <v>4409</v>
      </c>
      <c r="AB111" s="311"/>
      <c r="AC111" s="330"/>
      <c r="AD111" s="330"/>
      <c r="AE111" s="366"/>
      <c r="AF111" s="367">
        <f t="shared" si="12"/>
        <v>111</v>
      </c>
      <c r="AG111" s="320"/>
      <c r="AH111" s="320">
        <f>S111</f>
        <v>436</v>
      </c>
      <c r="AI111" s="265"/>
    </row>
    <row r="112" spans="1:35" s="274" customFormat="1" ht="33.75">
      <c r="A112" s="397"/>
      <c r="B112" s="323"/>
      <c r="C112" s="323"/>
      <c r="D112" s="323"/>
      <c r="E112" s="323"/>
      <c r="F112" s="327"/>
      <c r="G112" s="325"/>
      <c r="H112" s="323"/>
      <c r="I112" s="323"/>
      <c r="J112" s="323"/>
      <c r="K112" s="323"/>
      <c r="L112" s="323"/>
      <c r="M112" s="327"/>
      <c r="N112" s="325"/>
      <c r="O112" s="323"/>
      <c r="P112" s="327"/>
      <c r="Q112" s="328"/>
      <c r="R112" s="323"/>
      <c r="S112" s="323"/>
      <c r="T112" s="323"/>
      <c r="U112" s="323"/>
      <c r="V112" s="323"/>
      <c r="W112" s="327"/>
      <c r="X112" s="328" t="s">
        <v>4415</v>
      </c>
      <c r="Y112" s="323">
        <v>2002</v>
      </c>
      <c r="Z112" s="323">
        <v>210</v>
      </c>
      <c r="AA112" s="327" t="s">
        <v>1164</v>
      </c>
      <c r="AB112" s="311"/>
      <c r="AC112" s="330"/>
      <c r="AD112" s="330"/>
      <c r="AE112" s="366"/>
      <c r="AF112" s="367"/>
      <c r="AG112" s="320">
        <f>Z112</f>
        <v>210</v>
      </c>
      <c r="AH112" s="320"/>
      <c r="AI112" s="265"/>
    </row>
    <row r="113" spans="1:36" s="274" customFormat="1" ht="27" customHeight="1">
      <c r="A113" s="397"/>
      <c r="B113" s="323"/>
      <c r="C113" s="323"/>
      <c r="D113" s="323"/>
      <c r="E113" s="323"/>
      <c r="F113" s="327"/>
      <c r="G113" s="325"/>
      <c r="H113" s="323"/>
      <c r="I113" s="323"/>
      <c r="J113" s="323"/>
      <c r="K113" s="323"/>
      <c r="L113" s="323"/>
      <c r="M113" s="327"/>
      <c r="N113" s="325"/>
      <c r="O113" s="323"/>
      <c r="P113" s="327"/>
      <c r="Q113" s="328" t="s">
        <v>4210</v>
      </c>
      <c r="R113" s="323">
        <v>1998</v>
      </c>
      <c r="S113" s="323">
        <v>820</v>
      </c>
      <c r="T113" s="323" t="s">
        <v>4416</v>
      </c>
      <c r="U113" s="323"/>
      <c r="V113" s="323"/>
      <c r="W113" s="327"/>
      <c r="X113" s="328" t="s">
        <v>4210</v>
      </c>
      <c r="Y113" s="323">
        <v>1998</v>
      </c>
      <c r="Z113" s="323">
        <v>75</v>
      </c>
      <c r="AA113" s="327" t="s">
        <v>4417</v>
      </c>
      <c r="AB113" s="311"/>
      <c r="AC113" s="330"/>
      <c r="AD113" s="330"/>
      <c r="AE113" s="366"/>
      <c r="AF113" s="367"/>
      <c r="AG113" s="320"/>
      <c r="AH113" s="334"/>
      <c r="AI113" s="265">
        <v>895</v>
      </c>
    </row>
    <row r="114" spans="1:36" s="274" customFormat="1" ht="33.75" customHeight="1">
      <c r="A114" s="397"/>
      <c r="B114" s="323" t="s">
        <v>4418</v>
      </c>
      <c r="C114" s="323">
        <v>2004</v>
      </c>
      <c r="D114" s="323"/>
      <c r="E114" s="323">
        <v>24</v>
      </c>
      <c r="F114" s="327" t="s">
        <v>3092</v>
      </c>
      <c r="G114" s="325"/>
      <c r="H114" s="323"/>
      <c r="I114" s="323"/>
      <c r="J114" s="323"/>
      <c r="K114" s="323"/>
      <c r="L114" s="323"/>
      <c r="M114" s="327"/>
      <c r="N114" s="325" t="s">
        <v>1060</v>
      </c>
      <c r="O114" s="323" t="s">
        <v>2828</v>
      </c>
      <c r="P114" s="327">
        <v>630</v>
      </c>
      <c r="Q114" s="328" t="s">
        <v>4419</v>
      </c>
      <c r="R114" s="323">
        <v>2014</v>
      </c>
      <c r="S114" s="323">
        <v>45</v>
      </c>
      <c r="T114" s="323" t="s">
        <v>2001</v>
      </c>
      <c r="U114" s="323">
        <v>2</v>
      </c>
      <c r="V114" s="323"/>
      <c r="W114" s="327">
        <v>2</v>
      </c>
      <c r="X114" s="328" t="s">
        <v>4420</v>
      </c>
      <c r="Y114" s="323">
        <v>2002</v>
      </c>
      <c r="Z114" s="323" t="s">
        <v>4421</v>
      </c>
      <c r="AA114" s="403" t="s">
        <v>4422</v>
      </c>
      <c r="AB114" s="409"/>
      <c r="AC114" s="330">
        <v>1</v>
      </c>
      <c r="AD114" s="330">
        <f t="shared" si="11"/>
        <v>630</v>
      </c>
      <c r="AE114" s="366">
        <f t="shared" si="13"/>
        <v>24</v>
      </c>
      <c r="AF114" s="367"/>
      <c r="AG114" s="320">
        <v>260</v>
      </c>
      <c r="AH114" s="334">
        <f>S114</f>
        <v>45</v>
      </c>
      <c r="AI114" s="265"/>
      <c r="AJ114" s="331"/>
    </row>
    <row r="115" spans="1:36" s="274" customFormat="1" ht="22.5">
      <c r="A115" s="397"/>
      <c r="B115" s="323" t="s">
        <v>4423</v>
      </c>
      <c r="C115" s="323">
        <v>2004</v>
      </c>
      <c r="D115" s="323"/>
      <c r="E115" s="323">
        <v>24</v>
      </c>
      <c r="F115" s="327" t="s">
        <v>3092</v>
      </c>
      <c r="G115" s="325"/>
      <c r="H115" s="323"/>
      <c r="I115" s="323"/>
      <c r="J115" s="323"/>
      <c r="K115" s="323"/>
      <c r="L115" s="323"/>
      <c r="M115" s="327"/>
      <c r="N115" s="325"/>
      <c r="O115" s="323"/>
      <c r="P115" s="327">
        <v>630</v>
      </c>
      <c r="Q115" s="328"/>
      <c r="R115" s="323"/>
      <c r="S115" s="323"/>
      <c r="T115" s="323"/>
      <c r="U115" s="323"/>
      <c r="V115" s="323"/>
      <c r="W115" s="327"/>
      <c r="X115" s="328" t="s">
        <v>4424</v>
      </c>
      <c r="Y115" s="323">
        <v>2002</v>
      </c>
      <c r="Z115" s="323" t="s">
        <v>4425</v>
      </c>
      <c r="AA115" s="403" t="s">
        <v>4426</v>
      </c>
      <c r="AB115" s="409"/>
      <c r="AC115" s="330"/>
      <c r="AD115" s="330">
        <f t="shared" si="11"/>
        <v>630</v>
      </c>
      <c r="AE115" s="366">
        <f t="shared" si="13"/>
        <v>24</v>
      </c>
      <c r="AF115" s="367"/>
      <c r="AG115" s="320">
        <v>160</v>
      </c>
      <c r="AH115" s="334"/>
      <c r="AI115" s="265"/>
    </row>
    <row r="116" spans="1:36" s="274" customFormat="1" ht="59.25" customHeight="1">
      <c r="A116" s="397"/>
      <c r="B116" s="323" t="s">
        <v>4427</v>
      </c>
      <c r="C116" s="323"/>
      <c r="D116" s="323"/>
      <c r="E116" s="323"/>
      <c r="F116" s="327"/>
      <c r="G116" s="325">
        <v>2003</v>
      </c>
      <c r="H116" s="323"/>
      <c r="I116" s="323">
        <v>1058</v>
      </c>
      <c r="J116" s="323" t="s">
        <v>4428</v>
      </c>
      <c r="K116" s="323">
        <v>24</v>
      </c>
      <c r="L116" s="323" t="s">
        <v>4215</v>
      </c>
      <c r="M116" s="327">
        <v>24</v>
      </c>
      <c r="N116" s="325"/>
      <c r="O116" s="323"/>
      <c r="P116" s="327"/>
      <c r="Q116" s="328"/>
      <c r="R116" s="323"/>
      <c r="S116" s="323"/>
      <c r="T116" s="323"/>
      <c r="U116" s="323"/>
      <c r="V116" s="323"/>
      <c r="W116" s="327"/>
      <c r="X116" s="328" t="s">
        <v>4429</v>
      </c>
      <c r="Y116" s="323">
        <v>2002</v>
      </c>
      <c r="Z116" s="323">
        <v>50</v>
      </c>
      <c r="AA116" s="327" t="s">
        <v>4430</v>
      </c>
      <c r="AB116" s="311"/>
      <c r="AC116" s="330"/>
      <c r="AD116" s="330"/>
      <c r="AE116" s="366"/>
      <c r="AF116" s="367">
        <f t="shared" ref="AF116:AF124" si="14">I116</f>
        <v>1058</v>
      </c>
      <c r="AG116" s="320">
        <f>Z116</f>
        <v>50</v>
      </c>
      <c r="AH116" s="334"/>
      <c r="AI116" s="265"/>
    </row>
    <row r="117" spans="1:36" s="274" customFormat="1" ht="33.75">
      <c r="A117" s="397"/>
      <c r="B117" s="323"/>
      <c r="C117" s="323"/>
      <c r="D117" s="323"/>
      <c r="E117" s="323"/>
      <c r="F117" s="327"/>
      <c r="G117" s="325"/>
      <c r="H117" s="323"/>
      <c r="I117" s="323"/>
      <c r="J117" s="323"/>
      <c r="K117" s="323"/>
      <c r="L117" s="323"/>
      <c r="M117" s="327"/>
      <c r="N117" s="325"/>
      <c r="O117" s="323"/>
      <c r="P117" s="327"/>
      <c r="Q117" s="328"/>
      <c r="R117" s="323"/>
      <c r="S117" s="323"/>
      <c r="T117" s="323"/>
      <c r="U117" s="323"/>
      <c r="V117" s="323"/>
      <c r="W117" s="327"/>
      <c r="X117" s="328" t="s">
        <v>4431</v>
      </c>
      <c r="Y117" s="323">
        <v>2002</v>
      </c>
      <c r="Z117" s="323" t="s">
        <v>4432</v>
      </c>
      <c r="AA117" s="327" t="s">
        <v>4433</v>
      </c>
      <c r="AB117" s="311"/>
      <c r="AC117" s="330"/>
      <c r="AD117" s="330"/>
      <c r="AE117" s="366"/>
      <c r="AF117" s="367"/>
      <c r="AG117" s="320">
        <v>140</v>
      </c>
      <c r="AH117" s="334"/>
      <c r="AI117" s="265"/>
    </row>
    <row r="118" spans="1:36" s="274" customFormat="1" ht="38.25" customHeight="1">
      <c r="A118" s="397"/>
      <c r="B118" s="323"/>
      <c r="C118" s="323"/>
      <c r="D118" s="323"/>
      <c r="E118" s="323"/>
      <c r="F118" s="327"/>
      <c r="G118" s="325"/>
      <c r="H118" s="323"/>
      <c r="I118" s="323"/>
      <c r="J118" s="323"/>
      <c r="K118" s="323"/>
      <c r="L118" s="323"/>
      <c r="M118" s="327"/>
      <c r="N118" s="325"/>
      <c r="O118" s="323"/>
      <c r="P118" s="327"/>
      <c r="Q118" s="328"/>
      <c r="R118" s="323"/>
      <c r="S118" s="103"/>
      <c r="T118" s="323"/>
      <c r="U118" s="323"/>
      <c r="V118" s="323"/>
      <c r="W118" s="327"/>
      <c r="X118" s="328" t="s">
        <v>4434</v>
      </c>
      <c r="Y118" s="323">
        <v>2002</v>
      </c>
      <c r="Z118" s="323">
        <v>40</v>
      </c>
      <c r="AA118" s="327" t="s">
        <v>4435</v>
      </c>
      <c r="AB118" s="311"/>
      <c r="AC118" s="330"/>
      <c r="AD118" s="330"/>
      <c r="AE118" s="366"/>
      <c r="AF118" s="367"/>
      <c r="AG118" s="320">
        <f>Z118</f>
        <v>40</v>
      </c>
      <c r="AH118" s="334"/>
      <c r="AI118" s="265"/>
    </row>
    <row r="119" spans="1:36" s="274" customFormat="1" ht="38.25" customHeight="1">
      <c r="A119" s="398"/>
      <c r="B119" s="103"/>
      <c r="C119" s="103"/>
      <c r="D119" s="103"/>
      <c r="E119" s="103"/>
      <c r="F119" s="332"/>
      <c r="G119" s="339"/>
      <c r="H119" s="103"/>
      <c r="I119" s="103"/>
      <c r="J119" s="103"/>
      <c r="K119" s="103"/>
      <c r="L119" s="103"/>
      <c r="M119" s="332"/>
      <c r="N119" s="339"/>
      <c r="O119" s="103"/>
      <c r="P119" s="332"/>
      <c r="Q119" s="340"/>
      <c r="R119" s="103"/>
      <c r="S119" s="103"/>
      <c r="T119" s="103"/>
      <c r="U119" s="103"/>
      <c r="V119" s="103"/>
      <c r="W119" s="332"/>
      <c r="X119" s="340" t="s">
        <v>4436</v>
      </c>
      <c r="Y119" s="103">
        <v>2014</v>
      </c>
      <c r="Z119" s="103">
        <v>180</v>
      </c>
      <c r="AA119" s="332" t="s">
        <v>1164</v>
      </c>
      <c r="AB119" s="311"/>
      <c r="AC119" s="330"/>
      <c r="AD119" s="330"/>
      <c r="AE119" s="366"/>
      <c r="AF119" s="367"/>
      <c r="AG119" s="320">
        <f>Z119</f>
        <v>180</v>
      </c>
      <c r="AH119" s="334"/>
      <c r="AI119" s="265"/>
    </row>
    <row r="120" spans="1:36" s="274" customFormat="1" ht="38.25" customHeight="1">
      <c r="A120" s="398"/>
      <c r="B120" s="103"/>
      <c r="C120" s="103"/>
      <c r="D120" s="103"/>
      <c r="E120" s="103"/>
      <c r="F120" s="332"/>
      <c r="G120" s="339"/>
      <c r="H120" s="103"/>
      <c r="I120" s="103"/>
      <c r="J120" s="103"/>
      <c r="K120" s="103"/>
      <c r="L120" s="103"/>
      <c r="M120" s="332"/>
      <c r="N120" s="339"/>
      <c r="O120" s="103"/>
      <c r="P120" s="332"/>
      <c r="Q120" s="340"/>
      <c r="R120" s="103"/>
      <c r="S120" s="103"/>
      <c r="T120" s="103"/>
      <c r="U120" s="103"/>
      <c r="V120" s="103"/>
      <c r="W120" s="332"/>
      <c r="X120" s="340" t="s">
        <v>4437</v>
      </c>
      <c r="Y120" s="103">
        <v>2014</v>
      </c>
      <c r="Z120" s="103">
        <v>70</v>
      </c>
      <c r="AA120" s="332" t="s">
        <v>1017</v>
      </c>
      <c r="AB120" s="311"/>
      <c r="AC120" s="341"/>
      <c r="AD120" s="330"/>
      <c r="AE120" s="366"/>
      <c r="AF120" s="367"/>
      <c r="AG120" s="320">
        <f>Z120</f>
        <v>70</v>
      </c>
      <c r="AH120" s="334"/>
      <c r="AI120" s="343"/>
    </row>
    <row r="121" spans="1:36" s="274" customFormat="1" ht="38.25" customHeight="1">
      <c r="A121" s="398"/>
      <c r="B121" s="103"/>
      <c r="C121" s="103"/>
      <c r="D121" s="103"/>
      <c r="E121" s="103"/>
      <c r="F121" s="332"/>
      <c r="G121" s="339"/>
      <c r="H121" s="103"/>
      <c r="I121" s="103"/>
      <c r="J121" s="103"/>
      <c r="K121" s="103"/>
      <c r="L121" s="103"/>
      <c r="M121" s="332"/>
      <c r="N121" s="339"/>
      <c r="O121" s="103"/>
      <c r="P121" s="332"/>
      <c r="Q121" s="340"/>
      <c r="R121" s="103"/>
      <c r="S121" s="103"/>
      <c r="T121" s="103"/>
      <c r="U121" s="103"/>
      <c r="V121" s="103"/>
      <c r="W121" s="332"/>
      <c r="X121" s="340" t="s">
        <v>4438</v>
      </c>
      <c r="Y121" s="103">
        <v>2002</v>
      </c>
      <c r="Z121" s="103">
        <v>30</v>
      </c>
      <c r="AA121" s="332" t="s">
        <v>4439</v>
      </c>
      <c r="AB121" s="311"/>
      <c r="AC121" s="341"/>
      <c r="AD121" s="330"/>
      <c r="AE121" s="366"/>
      <c r="AF121" s="367"/>
      <c r="AG121" s="320">
        <f>Z121</f>
        <v>30</v>
      </c>
      <c r="AH121" s="334"/>
      <c r="AI121" s="343"/>
    </row>
    <row r="122" spans="1:36" s="274" customFormat="1" ht="39" customHeight="1" thickBot="1">
      <c r="A122" s="398"/>
      <c r="B122" s="103"/>
      <c r="C122" s="103"/>
      <c r="D122" s="103"/>
      <c r="E122" s="103"/>
      <c r="F122" s="338"/>
      <c r="G122" s="339"/>
      <c r="H122" s="103"/>
      <c r="I122" s="103"/>
      <c r="J122" s="103"/>
      <c r="K122" s="103"/>
      <c r="L122" s="103"/>
      <c r="M122" s="338"/>
      <c r="N122" s="339"/>
      <c r="O122" s="103"/>
      <c r="P122" s="338"/>
      <c r="Q122" s="340" t="s">
        <v>4440</v>
      </c>
      <c r="R122" s="103">
        <v>2015</v>
      </c>
      <c r="S122" s="103">
        <v>405</v>
      </c>
      <c r="T122" s="103" t="s">
        <v>4441</v>
      </c>
      <c r="U122" s="103">
        <v>13</v>
      </c>
      <c r="V122" s="103" t="s">
        <v>115</v>
      </c>
      <c r="W122" s="338">
        <v>13</v>
      </c>
      <c r="X122" s="340" t="s">
        <v>4442</v>
      </c>
      <c r="Y122" s="103">
        <v>2015</v>
      </c>
      <c r="Z122" s="103">
        <v>90</v>
      </c>
      <c r="AA122" s="332" t="s">
        <v>1164</v>
      </c>
      <c r="AB122" s="311"/>
      <c r="AC122" s="341"/>
      <c r="AD122" s="330"/>
      <c r="AE122" s="366"/>
      <c r="AF122" s="367"/>
      <c r="AG122" s="320"/>
      <c r="AH122" s="334">
        <f>S122</f>
        <v>405</v>
      </c>
      <c r="AI122" s="343"/>
    </row>
    <row r="123" spans="1:36" s="349" customFormat="1" ht="15.75" customHeight="1" thickBot="1">
      <c r="A123" s="753" t="s">
        <v>4443</v>
      </c>
      <c r="B123" s="754"/>
      <c r="C123" s="754"/>
      <c r="D123" s="754"/>
      <c r="E123" s="754"/>
      <c r="F123" s="754"/>
      <c r="G123" s="754"/>
      <c r="H123" s="754"/>
      <c r="I123" s="754"/>
      <c r="J123" s="754"/>
      <c r="K123" s="754"/>
      <c r="L123" s="754"/>
      <c r="M123" s="754"/>
      <c r="N123" s="754"/>
      <c r="O123" s="754"/>
      <c r="P123" s="754"/>
      <c r="Q123" s="754"/>
      <c r="R123" s="754"/>
      <c r="S123" s="754"/>
      <c r="T123" s="754"/>
      <c r="U123" s="754"/>
      <c r="V123" s="754"/>
      <c r="W123" s="754"/>
      <c r="X123" s="754"/>
      <c r="Y123" s="754"/>
      <c r="Z123" s="754"/>
      <c r="AA123" s="755"/>
      <c r="AB123" s="344"/>
      <c r="AC123" s="345"/>
      <c r="AD123" s="345"/>
      <c r="AE123" s="346"/>
      <c r="AF123" s="347"/>
      <c r="AG123" s="347"/>
      <c r="AH123" s="347"/>
      <c r="AI123" s="347"/>
    </row>
    <row r="124" spans="1:36" s="274" customFormat="1" ht="48.75" customHeight="1">
      <c r="A124" s="396">
        <v>14</v>
      </c>
      <c r="B124" s="313" t="s">
        <v>4444</v>
      </c>
      <c r="C124" s="313"/>
      <c r="D124" s="313"/>
      <c r="E124" s="313"/>
      <c r="F124" s="350"/>
      <c r="G124" s="315">
        <v>2001</v>
      </c>
      <c r="H124" s="313" t="s">
        <v>4390</v>
      </c>
      <c r="I124" s="313">
        <v>193</v>
      </c>
      <c r="J124" s="313" t="s">
        <v>274</v>
      </c>
      <c r="K124" s="313">
        <v>3</v>
      </c>
      <c r="L124" s="313" t="s">
        <v>4215</v>
      </c>
      <c r="M124" s="350">
        <v>3</v>
      </c>
      <c r="N124" s="315" t="s">
        <v>134</v>
      </c>
      <c r="O124" s="313" t="s">
        <v>2828</v>
      </c>
      <c r="P124" s="350">
        <v>160</v>
      </c>
      <c r="Q124" s="316" t="s">
        <v>4445</v>
      </c>
      <c r="R124" s="313"/>
      <c r="S124" s="313">
        <v>1603</v>
      </c>
      <c r="T124" s="313" t="s">
        <v>4446</v>
      </c>
      <c r="U124" s="313">
        <v>32</v>
      </c>
      <c r="V124" s="313">
        <v>1</v>
      </c>
      <c r="W124" s="350">
        <v>33</v>
      </c>
      <c r="X124" s="316" t="s">
        <v>4305</v>
      </c>
      <c r="Y124" s="313">
        <v>2004</v>
      </c>
      <c r="Z124" s="313">
        <v>35</v>
      </c>
      <c r="AA124" s="314" t="s">
        <v>4447</v>
      </c>
      <c r="AB124" s="311"/>
      <c r="AC124" s="317">
        <v>1</v>
      </c>
      <c r="AD124" s="317">
        <f t="shared" si="11"/>
        <v>160</v>
      </c>
      <c r="AE124" s="318"/>
      <c r="AF124" s="319">
        <f t="shared" si="14"/>
        <v>193</v>
      </c>
      <c r="AG124" s="320"/>
      <c r="AH124" s="320">
        <f>S124</f>
        <v>1603</v>
      </c>
      <c r="AI124" s="321"/>
    </row>
    <row r="125" spans="1:36" s="274" customFormat="1" ht="36" customHeight="1">
      <c r="A125" s="397"/>
      <c r="B125" s="323" t="s">
        <v>4448</v>
      </c>
      <c r="C125" s="323">
        <v>1995</v>
      </c>
      <c r="D125" s="323"/>
      <c r="E125" s="323">
        <v>25</v>
      </c>
      <c r="F125" s="327" t="s">
        <v>3009</v>
      </c>
      <c r="G125" s="325"/>
      <c r="H125" s="323"/>
      <c r="I125" s="323"/>
      <c r="J125" s="323"/>
      <c r="K125" s="323"/>
      <c r="L125" s="323"/>
      <c r="M125" s="327"/>
      <c r="N125" s="325"/>
      <c r="O125" s="323"/>
      <c r="P125" s="327"/>
      <c r="Q125" s="328" t="s">
        <v>4449</v>
      </c>
      <c r="R125" s="323"/>
      <c r="S125" s="323">
        <v>610</v>
      </c>
      <c r="T125" s="323" t="s">
        <v>4450</v>
      </c>
      <c r="U125" s="323">
        <v>20</v>
      </c>
      <c r="V125" s="323">
        <v>0</v>
      </c>
      <c r="W125" s="327">
        <v>20</v>
      </c>
      <c r="X125" s="328" t="s">
        <v>4451</v>
      </c>
      <c r="Y125" s="323">
        <v>2004</v>
      </c>
      <c r="Z125" s="323">
        <v>35</v>
      </c>
      <c r="AA125" s="327" t="s">
        <v>4452</v>
      </c>
      <c r="AB125" s="311"/>
      <c r="AC125" s="330"/>
      <c r="AD125" s="330"/>
      <c r="AE125" s="366">
        <f t="shared" ref="AE125:AE128" si="15">E125</f>
        <v>25</v>
      </c>
      <c r="AF125" s="367"/>
      <c r="AG125" s="320"/>
      <c r="AH125" s="320">
        <f>S125</f>
        <v>610</v>
      </c>
      <c r="AI125" s="265"/>
    </row>
    <row r="126" spans="1:36" s="274" customFormat="1" ht="30" customHeight="1">
      <c r="A126" s="397"/>
      <c r="B126" s="323" t="s">
        <v>4453</v>
      </c>
      <c r="C126" s="323">
        <v>1995</v>
      </c>
      <c r="D126" s="323"/>
      <c r="E126" s="323">
        <v>21</v>
      </c>
      <c r="F126" s="327" t="s">
        <v>3009</v>
      </c>
      <c r="G126" s="325"/>
      <c r="H126" s="323"/>
      <c r="I126" s="323"/>
      <c r="J126" s="323"/>
      <c r="K126" s="323"/>
      <c r="L126" s="323"/>
      <c r="M126" s="327"/>
      <c r="N126" s="325"/>
      <c r="O126" s="323"/>
      <c r="P126" s="327"/>
      <c r="Q126" s="328"/>
      <c r="R126" s="323"/>
      <c r="S126" s="323"/>
      <c r="T126" s="323"/>
      <c r="U126" s="323"/>
      <c r="V126" s="323"/>
      <c r="W126" s="327"/>
      <c r="X126" s="328"/>
      <c r="Y126" s="323"/>
      <c r="Z126" s="323"/>
      <c r="AA126" s="327"/>
      <c r="AB126" s="311"/>
      <c r="AC126" s="330"/>
      <c r="AD126" s="330"/>
      <c r="AE126" s="366">
        <f t="shared" si="15"/>
        <v>21</v>
      </c>
      <c r="AF126" s="367"/>
      <c r="AG126" s="320"/>
      <c r="AH126" s="320"/>
      <c r="AI126" s="265"/>
    </row>
    <row r="127" spans="1:36" s="274" customFormat="1" ht="35.25" customHeight="1">
      <c r="A127" s="397"/>
      <c r="B127" s="323" t="s">
        <v>4454</v>
      </c>
      <c r="C127" s="323"/>
      <c r="D127" s="323"/>
      <c r="E127" s="323"/>
      <c r="F127" s="327"/>
      <c r="G127" s="325">
        <v>2001</v>
      </c>
      <c r="H127" s="323" t="s">
        <v>4390</v>
      </c>
      <c r="I127" s="323">
        <v>547</v>
      </c>
      <c r="J127" s="323" t="s">
        <v>274</v>
      </c>
      <c r="K127" s="323">
        <v>12</v>
      </c>
      <c r="L127" s="323" t="s">
        <v>4215</v>
      </c>
      <c r="M127" s="327">
        <v>12</v>
      </c>
      <c r="N127" s="325"/>
      <c r="O127" s="323"/>
      <c r="P127" s="327"/>
      <c r="Q127" s="328"/>
      <c r="R127" s="323"/>
      <c r="T127" s="323"/>
      <c r="U127" s="323"/>
      <c r="V127" s="323"/>
      <c r="W127" s="327"/>
      <c r="X127" s="328"/>
      <c r="Y127" s="323"/>
      <c r="Z127" s="323"/>
      <c r="AA127" s="327"/>
      <c r="AB127" s="311"/>
      <c r="AC127" s="330"/>
      <c r="AD127" s="330"/>
      <c r="AE127" s="366"/>
      <c r="AF127" s="367">
        <f t="shared" ref="AF127" si="16">I127</f>
        <v>547</v>
      </c>
      <c r="AG127" s="320"/>
      <c r="AH127" s="320"/>
      <c r="AI127" s="265"/>
    </row>
    <row r="128" spans="1:36" s="274" customFormat="1" ht="29.25" customHeight="1">
      <c r="A128" s="397"/>
      <c r="B128" s="323" t="s">
        <v>4455</v>
      </c>
      <c r="C128" s="323">
        <v>1989</v>
      </c>
      <c r="D128" s="323"/>
      <c r="E128" s="323">
        <v>24</v>
      </c>
      <c r="F128" s="327" t="s">
        <v>2947</v>
      </c>
      <c r="G128" s="325"/>
      <c r="H128" s="323"/>
      <c r="I128" s="323"/>
      <c r="J128" s="323"/>
      <c r="K128" s="323"/>
      <c r="L128" s="323"/>
      <c r="M128" s="327"/>
      <c r="N128" s="325" t="s">
        <v>4012</v>
      </c>
      <c r="O128" s="323" t="s">
        <v>2828</v>
      </c>
      <c r="P128" s="327">
        <v>250</v>
      </c>
      <c r="Q128" s="328" t="s">
        <v>4456</v>
      </c>
      <c r="R128" s="323">
        <v>1988</v>
      </c>
      <c r="S128" s="323">
        <v>657</v>
      </c>
      <c r="T128" s="323" t="s">
        <v>1540</v>
      </c>
      <c r="U128" s="323" t="s">
        <v>115</v>
      </c>
      <c r="V128" s="323">
        <v>20</v>
      </c>
      <c r="W128" s="327">
        <v>20</v>
      </c>
      <c r="X128" s="328" t="s">
        <v>4308</v>
      </c>
      <c r="Y128" s="323">
        <v>1988</v>
      </c>
      <c r="Z128" s="323">
        <v>37</v>
      </c>
      <c r="AA128" s="327" t="s">
        <v>1164</v>
      </c>
      <c r="AB128" s="311"/>
      <c r="AC128" s="330">
        <v>1</v>
      </c>
      <c r="AD128" s="330">
        <f t="shared" si="11"/>
        <v>250</v>
      </c>
      <c r="AE128" s="366">
        <f t="shared" si="15"/>
        <v>24</v>
      </c>
      <c r="AF128" s="367"/>
      <c r="AG128" s="320"/>
      <c r="AH128" s="320">
        <f t="shared" ref="AH128:AH133" si="17">S128</f>
        <v>657</v>
      </c>
      <c r="AI128" s="265"/>
    </row>
    <row r="129" spans="1:37" s="274" customFormat="1" ht="22.5">
      <c r="A129" s="397"/>
      <c r="B129" s="323"/>
      <c r="C129" s="323"/>
      <c r="D129" s="323"/>
      <c r="E129" s="323"/>
      <c r="F129" s="327"/>
      <c r="G129" s="325"/>
      <c r="H129" s="323"/>
      <c r="I129" s="323"/>
      <c r="J129" s="323"/>
      <c r="K129" s="323"/>
      <c r="L129" s="323"/>
      <c r="M129" s="327"/>
      <c r="N129" s="325"/>
      <c r="O129" s="323"/>
      <c r="P129" s="327"/>
      <c r="Q129" s="328" t="s">
        <v>4457</v>
      </c>
      <c r="R129" s="323">
        <v>2003</v>
      </c>
      <c r="S129" s="323">
        <v>672</v>
      </c>
      <c r="T129" s="323" t="s">
        <v>4458</v>
      </c>
      <c r="U129" s="323">
        <v>13</v>
      </c>
      <c r="V129" s="323" t="s">
        <v>4215</v>
      </c>
      <c r="W129" s="327">
        <v>13</v>
      </c>
      <c r="X129" s="328" t="s">
        <v>4305</v>
      </c>
      <c r="Y129" s="323">
        <v>1988</v>
      </c>
      <c r="Z129" s="323">
        <v>28</v>
      </c>
      <c r="AA129" s="327" t="s">
        <v>788</v>
      </c>
      <c r="AB129" s="311"/>
      <c r="AC129" s="330"/>
      <c r="AD129" s="330"/>
      <c r="AE129" s="366"/>
      <c r="AF129" s="367"/>
      <c r="AG129" s="320"/>
      <c r="AH129" s="320">
        <f t="shared" si="17"/>
        <v>672</v>
      </c>
      <c r="AI129" s="265"/>
    </row>
    <row r="130" spans="1:37" s="274" customFormat="1" ht="22.5">
      <c r="A130" s="397"/>
      <c r="B130" s="323"/>
      <c r="C130" s="323"/>
      <c r="D130" s="323"/>
      <c r="E130" s="323"/>
      <c r="F130" s="327"/>
      <c r="G130" s="325"/>
      <c r="H130" s="323"/>
      <c r="I130" s="323"/>
      <c r="J130" s="323"/>
      <c r="K130" s="323"/>
      <c r="L130" s="323"/>
      <c r="M130" s="327"/>
      <c r="N130" s="325"/>
      <c r="O130" s="323"/>
      <c r="P130" s="327"/>
      <c r="Q130" s="328" t="s">
        <v>4459</v>
      </c>
      <c r="R130" s="323">
        <v>2011</v>
      </c>
      <c r="S130" s="323">
        <v>620</v>
      </c>
      <c r="T130" s="323" t="s">
        <v>4460</v>
      </c>
      <c r="U130" s="323" t="s">
        <v>115</v>
      </c>
      <c r="V130" s="323">
        <v>18</v>
      </c>
      <c r="W130" s="327">
        <v>18</v>
      </c>
      <c r="X130" s="328" t="s">
        <v>4216</v>
      </c>
      <c r="Y130" s="323">
        <v>1988</v>
      </c>
      <c r="Z130" s="323">
        <v>37</v>
      </c>
      <c r="AA130" s="327" t="s">
        <v>1164</v>
      </c>
      <c r="AB130" s="311"/>
      <c r="AC130" s="330"/>
      <c r="AD130" s="330"/>
      <c r="AE130" s="366"/>
      <c r="AF130" s="367"/>
      <c r="AG130" s="320"/>
      <c r="AH130" s="320">
        <f t="shared" si="17"/>
        <v>620</v>
      </c>
      <c r="AI130" s="265"/>
    </row>
    <row r="131" spans="1:37" s="274" customFormat="1" ht="28.5" customHeight="1">
      <c r="A131" s="397"/>
      <c r="B131" s="323"/>
      <c r="C131" s="323"/>
      <c r="D131" s="323"/>
      <c r="E131" s="323"/>
      <c r="F131" s="327"/>
      <c r="G131" s="325"/>
      <c r="H131" s="323"/>
      <c r="I131" s="323"/>
      <c r="J131" s="323"/>
      <c r="K131" s="323"/>
      <c r="L131" s="323"/>
      <c r="M131" s="327"/>
      <c r="N131" s="325"/>
      <c r="O131" s="323"/>
      <c r="P131" s="327"/>
      <c r="Q131" s="328" t="s">
        <v>4461</v>
      </c>
      <c r="R131" s="323">
        <v>2011</v>
      </c>
      <c r="S131" s="323">
        <v>323</v>
      </c>
      <c r="T131" s="323" t="s">
        <v>4462</v>
      </c>
      <c r="U131" s="323" t="s">
        <v>115</v>
      </c>
      <c r="V131" s="323">
        <v>8</v>
      </c>
      <c r="W131" s="327">
        <v>8</v>
      </c>
      <c r="X131" s="328" t="s">
        <v>4463</v>
      </c>
      <c r="Y131" s="323">
        <v>1988</v>
      </c>
      <c r="Z131" s="323">
        <v>35</v>
      </c>
      <c r="AA131" s="327" t="s">
        <v>1164</v>
      </c>
      <c r="AB131" s="311"/>
      <c r="AC131" s="330"/>
      <c r="AD131" s="330"/>
      <c r="AE131" s="366"/>
      <c r="AF131" s="367"/>
      <c r="AG131" s="320"/>
      <c r="AH131" s="320">
        <f t="shared" si="17"/>
        <v>323</v>
      </c>
      <c r="AI131" s="265"/>
    </row>
    <row r="132" spans="1:37" s="274" customFormat="1" ht="57" customHeight="1">
      <c r="A132" s="397"/>
      <c r="B132" s="323"/>
      <c r="C132" s="323"/>
      <c r="D132" s="323"/>
      <c r="E132" s="323"/>
      <c r="F132" s="327"/>
      <c r="G132" s="325"/>
      <c r="H132" s="323"/>
      <c r="I132" s="323"/>
      <c r="J132" s="323"/>
      <c r="K132" s="323"/>
      <c r="L132" s="323"/>
      <c r="M132" s="327"/>
      <c r="N132" s="325"/>
      <c r="O132" s="323"/>
      <c r="P132" s="327"/>
      <c r="Q132" s="328" t="s">
        <v>4464</v>
      </c>
      <c r="R132" s="323">
        <v>2007</v>
      </c>
      <c r="S132" s="323">
        <v>485</v>
      </c>
      <c r="T132" s="323" t="s">
        <v>4446</v>
      </c>
      <c r="U132" s="323">
        <v>18</v>
      </c>
      <c r="V132" s="323">
        <v>3</v>
      </c>
      <c r="W132" s="327">
        <v>21</v>
      </c>
      <c r="X132" s="328" t="s">
        <v>4219</v>
      </c>
      <c r="Y132" s="323">
        <v>1988</v>
      </c>
      <c r="Z132" s="323">
        <v>45</v>
      </c>
      <c r="AA132" s="327" t="s">
        <v>788</v>
      </c>
      <c r="AB132" s="311"/>
      <c r="AC132" s="330"/>
      <c r="AD132" s="330"/>
      <c r="AE132" s="366"/>
      <c r="AF132" s="367"/>
      <c r="AG132" s="320"/>
      <c r="AH132" s="320">
        <f t="shared" si="17"/>
        <v>485</v>
      </c>
      <c r="AI132" s="265"/>
    </row>
    <row r="133" spans="1:37" s="274" customFormat="1" ht="36" customHeight="1">
      <c r="A133" s="397"/>
      <c r="B133" s="323"/>
      <c r="C133" s="323"/>
      <c r="D133" s="323"/>
      <c r="E133" s="323"/>
      <c r="F133" s="327"/>
      <c r="G133" s="325"/>
      <c r="H133" s="323"/>
      <c r="I133" s="323"/>
      <c r="J133" s="323"/>
      <c r="K133" s="323"/>
      <c r="L133" s="323"/>
      <c r="M133" s="327"/>
      <c r="N133" s="325"/>
      <c r="O133" s="323"/>
      <c r="P133" s="327"/>
      <c r="Q133" s="328" t="s">
        <v>4465</v>
      </c>
      <c r="R133" s="323">
        <v>2000</v>
      </c>
      <c r="S133" s="323">
        <v>410</v>
      </c>
      <c r="T133" s="323" t="s">
        <v>4450</v>
      </c>
      <c r="U133" s="323">
        <v>22</v>
      </c>
      <c r="V133" s="323">
        <v>3</v>
      </c>
      <c r="W133" s="327">
        <v>25</v>
      </c>
      <c r="X133" s="328" t="s">
        <v>4222</v>
      </c>
      <c r="Y133" s="323">
        <v>1988</v>
      </c>
      <c r="Z133" s="323">
        <v>27</v>
      </c>
      <c r="AA133" s="327" t="s">
        <v>788</v>
      </c>
      <c r="AB133" s="311"/>
      <c r="AC133" s="330"/>
      <c r="AD133" s="330"/>
      <c r="AE133" s="366"/>
      <c r="AF133" s="367"/>
      <c r="AG133" s="320"/>
      <c r="AH133" s="320">
        <f t="shared" si="17"/>
        <v>410</v>
      </c>
      <c r="AI133" s="265"/>
    </row>
    <row r="134" spans="1:37" s="274" customFormat="1" ht="30" customHeight="1" thickBot="1">
      <c r="A134" s="398"/>
      <c r="B134" s="103"/>
      <c r="C134" s="103"/>
      <c r="D134" s="103"/>
      <c r="E134" s="103"/>
      <c r="F134" s="338"/>
      <c r="G134" s="339"/>
      <c r="H134" s="103"/>
      <c r="I134" s="103"/>
      <c r="J134" s="103"/>
      <c r="K134" s="103"/>
      <c r="L134" s="103"/>
      <c r="M134" s="338"/>
      <c r="N134" s="339"/>
      <c r="O134" s="103"/>
      <c r="P134" s="338"/>
      <c r="Q134" s="340" t="s">
        <v>4210</v>
      </c>
      <c r="R134" s="103"/>
      <c r="S134" s="103">
        <v>3472</v>
      </c>
      <c r="T134" s="103" t="s">
        <v>4466</v>
      </c>
      <c r="U134" s="103"/>
      <c r="V134" s="103"/>
      <c r="W134" s="338"/>
      <c r="X134" s="340"/>
      <c r="Y134" s="103"/>
      <c r="Z134" s="103"/>
      <c r="AA134" s="332"/>
      <c r="AB134" s="311"/>
      <c r="AC134" s="341"/>
      <c r="AD134" s="341"/>
      <c r="AE134" s="369"/>
      <c r="AF134" s="370"/>
      <c r="AG134" s="320"/>
      <c r="AH134" s="342"/>
      <c r="AI134" s="343">
        <v>3472</v>
      </c>
    </row>
    <row r="135" spans="1:37" s="349" customFormat="1" ht="15.75" customHeight="1" thickBot="1">
      <c r="A135" s="753" t="s">
        <v>4467</v>
      </c>
      <c r="B135" s="754"/>
      <c r="C135" s="754"/>
      <c r="D135" s="754"/>
      <c r="E135" s="754"/>
      <c r="F135" s="754"/>
      <c r="G135" s="754"/>
      <c r="H135" s="754"/>
      <c r="I135" s="754"/>
      <c r="J135" s="754"/>
      <c r="K135" s="754"/>
      <c r="L135" s="754"/>
      <c r="M135" s="754"/>
      <c r="N135" s="754"/>
      <c r="O135" s="754"/>
      <c r="P135" s="754"/>
      <c r="Q135" s="754"/>
      <c r="R135" s="754"/>
      <c r="S135" s="754"/>
      <c r="T135" s="754"/>
      <c r="U135" s="754"/>
      <c r="V135" s="754"/>
      <c r="W135" s="754"/>
      <c r="X135" s="754"/>
      <c r="Y135" s="754"/>
      <c r="Z135" s="754"/>
      <c r="AA135" s="755"/>
      <c r="AB135" s="344"/>
      <c r="AC135" s="345"/>
      <c r="AD135" s="345"/>
      <c r="AE135" s="346"/>
      <c r="AF135" s="347"/>
      <c r="AG135" s="347"/>
      <c r="AH135" s="347"/>
      <c r="AI135" s="347"/>
    </row>
    <row r="136" spans="1:37" s="274" customFormat="1" ht="38.25" customHeight="1">
      <c r="A136" s="396">
        <v>15</v>
      </c>
      <c r="B136" s="313" t="s">
        <v>4468</v>
      </c>
      <c r="C136" s="313"/>
      <c r="D136" s="313"/>
      <c r="E136" s="313"/>
      <c r="F136" s="350"/>
      <c r="G136" s="315">
        <v>2000</v>
      </c>
      <c r="H136" s="313" t="s">
        <v>4390</v>
      </c>
      <c r="I136" s="313">
        <v>397</v>
      </c>
      <c r="J136" s="313" t="s">
        <v>274</v>
      </c>
      <c r="K136" s="313">
        <v>11</v>
      </c>
      <c r="L136" s="313" t="s">
        <v>4215</v>
      </c>
      <c r="M136" s="350">
        <v>11</v>
      </c>
      <c r="N136" s="315" t="s">
        <v>2006</v>
      </c>
      <c r="O136" s="313" t="s">
        <v>546</v>
      </c>
      <c r="P136" s="350">
        <v>160</v>
      </c>
      <c r="Q136" s="316" t="s">
        <v>4469</v>
      </c>
      <c r="R136" s="313">
        <v>2014</v>
      </c>
      <c r="S136" s="313">
        <v>290</v>
      </c>
      <c r="T136" s="313" t="s">
        <v>4470</v>
      </c>
      <c r="U136" s="313">
        <v>5</v>
      </c>
      <c r="V136" s="313">
        <v>2</v>
      </c>
      <c r="W136" s="350">
        <v>7</v>
      </c>
      <c r="X136" s="316" t="s">
        <v>4471</v>
      </c>
      <c r="Y136" s="313">
        <v>2014</v>
      </c>
      <c r="Z136" s="313">
        <v>25</v>
      </c>
      <c r="AA136" s="314" t="s">
        <v>1164</v>
      </c>
      <c r="AB136" s="311"/>
      <c r="AC136" s="317">
        <v>1</v>
      </c>
      <c r="AD136" s="317">
        <f t="shared" ref="AD136:AD143" si="18">P136</f>
        <v>160</v>
      </c>
      <c r="AE136" s="318"/>
      <c r="AF136" s="319">
        <f t="shared" ref="AF136:AF143" si="19">I136</f>
        <v>397</v>
      </c>
      <c r="AG136" s="320"/>
      <c r="AH136" s="320">
        <f>S136</f>
        <v>290</v>
      </c>
      <c r="AI136" s="321"/>
      <c r="AK136" s="388"/>
    </row>
    <row r="137" spans="1:37" s="274" customFormat="1" ht="33.75">
      <c r="A137" s="397"/>
      <c r="B137" s="323" t="s">
        <v>4472</v>
      </c>
      <c r="C137" s="323">
        <v>2000</v>
      </c>
      <c r="D137" s="323"/>
      <c r="E137" s="323">
        <v>17</v>
      </c>
      <c r="F137" s="327" t="s">
        <v>2902</v>
      </c>
      <c r="G137" s="325"/>
      <c r="H137" s="323"/>
      <c r="I137" s="323"/>
      <c r="J137" s="323"/>
      <c r="K137" s="323"/>
      <c r="L137" s="323"/>
      <c r="M137" s="327"/>
      <c r="N137" s="325"/>
      <c r="O137" s="323"/>
      <c r="P137" s="327"/>
      <c r="Q137" s="328" t="s">
        <v>4473</v>
      </c>
      <c r="R137" s="323">
        <v>1985</v>
      </c>
      <c r="S137" s="323">
        <v>880</v>
      </c>
      <c r="T137" s="323" t="s">
        <v>4474</v>
      </c>
      <c r="U137" s="323" t="s">
        <v>115</v>
      </c>
      <c r="V137" s="323">
        <v>23</v>
      </c>
      <c r="W137" s="327">
        <v>23</v>
      </c>
      <c r="X137" s="328" t="s">
        <v>4404</v>
      </c>
      <c r="Y137" s="323">
        <v>2014</v>
      </c>
      <c r="Z137" s="323">
        <v>40</v>
      </c>
      <c r="AA137" s="327" t="s">
        <v>1164</v>
      </c>
      <c r="AB137" s="311"/>
      <c r="AC137" s="330"/>
      <c r="AD137" s="330"/>
      <c r="AE137" s="366">
        <f t="shared" ref="AE137" si="20">E137</f>
        <v>17</v>
      </c>
      <c r="AF137" s="367"/>
      <c r="AG137" s="320"/>
      <c r="AH137" s="320">
        <f>S137</f>
        <v>880</v>
      </c>
      <c r="AI137" s="265"/>
      <c r="AK137" s="388"/>
    </row>
    <row r="138" spans="1:37" s="274" customFormat="1" ht="46.5" customHeight="1">
      <c r="A138" s="397"/>
      <c r="B138" s="323"/>
      <c r="C138" s="323"/>
      <c r="D138" s="323"/>
      <c r="E138" s="323"/>
      <c r="F138" s="327"/>
      <c r="G138" s="325"/>
      <c r="H138" s="323"/>
      <c r="I138" s="323"/>
      <c r="J138" s="323"/>
      <c r="K138" s="323"/>
      <c r="L138" s="323"/>
      <c r="M138" s="327"/>
      <c r="N138" s="325"/>
      <c r="O138" s="323"/>
      <c r="P138" s="327"/>
      <c r="Q138" s="328" t="s">
        <v>4475</v>
      </c>
      <c r="R138" s="323">
        <v>1985</v>
      </c>
      <c r="S138" s="323">
        <v>1021</v>
      </c>
      <c r="T138" s="323" t="s">
        <v>4446</v>
      </c>
      <c r="U138" s="323">
        <v>25</v>
      </c>
      <c r="V138" s="323" t="s">
        <v>4215</v>
      </c>
      <c r="W138" s="327">
        <v>25</v>
      </c>
      <c r="X138" s="328" t="s">
        <v>4476</v>
      </c>
      <c r="Y138" s="323">
        <v>1985</v>
      </c>
      <c r="Z138" s="323">
        <v>25</v>
      </c>
      <c r="AA138" s="327" t="s">
        <v>4477</v>
      </c>
      <c r="AB138" s="311"/>
      <c r="AC138" s="330"/>
      <c r="AD138" s="330"/>
      <c r="AE138" s="366"/>
      <c r="AF138" s="367"/>
      <c r="AG138" s="320"/>
      <c r="AH138" s="320">
        <f>S138</f>
        <v>1021</v>
      </c>
      <c r="AI138" s="265"/>
      <c r="AK138" s="388"/>
    </row>
    <row r="139" spans="1:37" s="274" customFormat="1" ht="40.5" customHeight="1">
      <c r="A139" s="397"/>
      <c r="B139" s="323"/>
      <c r="C139" s="323"/>
      <c r="D139" s="323"/>
      <c r="E139" s="323"/>
      <c r="F139" s="327"/>
      <c r="G139" s="325"/>
      <c r="H139" s="323"/>
      <c r="I139" s="323"/>
      <c r="J139" s="323"/>
      <c r="K139" s="323"/>
      <c r="L139" s="323"/>
      <c r="M139" s="327"/>
      <c r="N139" s="325"/>
      <c r="O139" s="323"/>
      <c r="P139" s="327"/>
      <c r="Q139" s="328" t="s">
        <v>4478</v>
      </c>
      <c r="R139" s="323">
        <v>2012</v>
      </c>
      <c r="S139" s="323">
        <v>446</v>
      </c>
      <c r="T139" s="323" t="s">
        <v>4479</v>
      </c>
      <c r="U139" s="323" t="s">
        <v>115</v>
      </c>
      <c r="V139" s="323">
        <v>25</v>
      </c>
      <c r="W139" s="327">
        <v>25</v>
      </c>
      <c r="X139" s="328" t="s">
        <v>4408</v>
      </c>
      <c r="Y139" s="323">
        <v>2012</v>
      </c>
      <c r="Z139" s="323">
        <v>25</v>
      </c>
      <c r="AA139" s="327" t="s">
        <v>1164</v>
      </c>
      <c r="AB139" s="311"/>
      <c r="AC139" s="330"/>
      <c r="AD139" s="330"/>
      <c r="AE139" s="366"/>
      <c r="AF139" s="367"/>
      <c r="AG139" s="320"/>
      <c r="AH139" s="320">
        <f>S139</f>
        <v>446</v>
      </c>
      <c r="AI139" s="265"/>
      <c r="AK139" s="388"/>
    </row>
    <row r="140" spans="1:37" s="274" customFormat="1" ht="33.75" customHeight="1">
      <c r="A140" s="397"/>
      <c r="B140" s="323"/>
      <c r="C140" s="323"/>
      <c r="D140" s="323"/>
      <c r="E140" s="323"/>
      <c r="F140" s="327"/>
      <c r="G140" s="325"/>
      <c r="H140" s="323"/>
      <c r="I140" s="323"/>
      <c r="J140" s="323"/>
      <c r="K140" s="323"/>
      <c r="L140" s="323"/>
      <c r="M140" s="327"/>
      <c r="N140" s="325"/>
      <c r="O140" s="323"/>
      <c r="P140" s="327"/>
      <c r="Q140" s="328" t="s">
        <v>4210</v>
      </c>
      <c r="R140" s="323"/>
      <c r="S140" s="323">
        <v>449</v>
      </c>
      <c r="T140" s="323" t="s">
        <v>4480</v>
      </c>
      <c r="U140" s="323"/>
      <c r="V140" s="323"/>
      <c r="W140" s="327"/>
      <c r="X140" s="328" t="s">
        <v>4210</v>
      </c>
      <c r="Y140" s="323"/>
      <c r="Z140" s="323">
        <v>45</v>
      </c>
      <c r="AA140" s="327" t="s">
        <v>4481</v>
      </c>
      <c r="AB140" s="311"/>
      <c r="AC140" s="330"/>
      <c r="AD140" s="330"/>
      <c r="AE140" s="366"/>
      <c r="AF140" s="367"/>
      <c r="AG140" s="320"/>
      <c r="AH140" s="334"/>
      <c r="AI140" s="265">
        <v>494</v>
      </c>
    </row>
    <row r="141" spans="1:37" s="274" customFormat="1" ht="29.25" customHeight="1">
      <c r="A141" s="410"/>
      <c r="B141" s="368"/>
      <c r="C141" s="368"/>
      <c r="D141" s="368"/>
      <c r="E141" s="368"/>
      <c r="F141" s="411"/>
      <c r="G141" s="412"/>
      <c r="H141" s="368"/>
      <c r="I141" s="368"/>
      <c r="J141" s="368"/>
      <c r="K141" s="368"/>
      <c r="L141" s="368"/>
      <c r="M141" s="411"/>
      <c r="N141" s="412"/>
      <c r="O141" s="368"/>
      <c r="P141" s="411"/>
      <c r="Q141" s="412"/>
      <c r="R141" s="368"/>
      <c r="S141" s="368"/>
      <c r="T141" s="368"/>
      <c r="U141" s="368"/>
      <c r="V141" s="368"/>
      <c r="W141" s="411"/>
      <c r="X141" s="412"/>
      <c r="Y141" s="368"/>
      <c r="Z141" s="368"/>
      <c r="AA141" s="411"/>
      <c r="AB141" s="311"/>
      <c r="AC141" s="330"/>
      <c r="AD141" s="330"/>
      <c r="AE141" s="366"/>
      <c r="AF141" s="367"/>
      <c r="AG141" s="320"/>
      <c r="AH141" s="334"/>
      <c r="AI141" s="265"/>
    </row>
    <row r="142" spans="1:37" s="274" customFormat="1" ht="23.25" thickBot="1">
      <c r="A142" s="410"/>
      <c r="B142" s="368" t="s">
        <v>4482</v>
      </c>
      <c r="C142" s="368"/>
      <c r="D142" s="368"/>
      <c r="E142" s="368"/>
      <c r="F142" s="413"/>
      <c r="G142" s="412">
        <v>2003</v>
      </c>
      <c r="H142" s="368"/>
      <c r="I142" s="368">
        <v>793</v>
      </c>
      <c r="J142" s="368" t="s">
        <v>274</v>
      </c>
      <c r="K142" s="368">
        <v>18</v>
      </c>
      <c r="L142" s="368"/>
      <c r="M142" s="413">
        <v>18</v>
      </c>
      <c r="N142" s="412" t="s">
        <v>1402</v>
      </c>
      <c r="O142" s="368" t="s">
        <v>546</v>
      </c>
      <c r="P142" s="413">
        <v>400</v>
      </c>
      <c r="Q142" s="414"/>
      <c r="R142" s="415"/>
      <c r="S142" s="415"/>
      <c r="T142" s="415"/>
      <c r="U142" s="415"/>
      <c r="V142" s="415"/>
      <c r="W142" s="413"/>
      <c r="X142" s="414"/>
      <c r="Y142" s="415"/>
      <c r="Z142" s="415"/>
      <c r="AA142" s="413"/>
      <c r="AB142" s="311"/>
      <c r="AC142" s="330">
        <v>1</v>
      </c>
      <c r="AD142" s="341">
        <f t="shared" si="18"/>
        <v>400</v>
      </c>
      <c r="AE142" s="369"/>
      <c r="AF142" s="370">
        <f t="shared" si="19"/>
        <v>793</v>
      </c>
      <c r="AG142" s="320"/>
      <c r="AH142" s="342"/>
      <c r="AI142" s="343"/>
    </row>
    <row r="143" spans="1:37" s="274" customFormat="1" ht="23.25" thickBot="1">
      <c r="A143" s="410"/>
      <c r="B143" s="368" t="s">
        <v>4483</v>
      </c>
      <c r="C143" s="368"/>
      <c r="D143" s="368"/>
      <c r="E143" s="368"/>
      <c r="F143" s="413"/>
      <c r="G143" s="412">
        <v>2016</v>
      </c>
      <c r="H143" s="368"/>
      <c r="I143" s="368">
        <v>120</v>
      </c>
      <c r="J143" s="368" t="s">
        <v>4282</v>
      </c>
      <c r="K143" s="368"/>
      <c r="L143" s="368">
        <v>4</v>
      </c>
      <c r="M143" s="413">
        <v>4</v>
      </c>
      <c r="N143" s="412" t="s">
        <v>4484</v>
      </c>
      <c r="O143" s="368" t="s">
        <v>549</v>
      </c>
      <c r="P143" s="413">
        <v>25</v>
      </c>
      <c r="Q143" s="414"/>
      <c r="R143" s="415"/>
      <c r="S143" s="415"/>
      <c r="T143" s="415"/>
      <c r="U143" s="415"/>
      <c r="V143" s="415"/>
      <c r="W143" s="413"/>
      <c r="X143" s="414"/>
      <c r="Y143" s="415"/>
      <c r="Z143" s="415"/>
      <c r="AA143" s="413"/>
      <c r="AB143" s="311"/>
      <c r="AC143" s="330">
        <v>1</v>
      </c>
      <c r="AD143" s="341">
        <f t="shared" si="18"/>
        <v>25</v>
      </c>
      <c r="AE143" s="369"/>
      <c r="AF143" s="370">
        <f t="shared" si="19"/>
        <v>120</v>
      </c>
      <c r="AG143" s="320"/>
      <c r="AH143" s="342"/>
      <c r="AI143" s="343"/>
    </row>
    <row r="144" spans="1:37" s="349" customFormat="1" ht="16.5" customHeight="1" thickBot="1">
      <c r="A144" s="753" t="s">
        <v>4485</v>
      </c>
      <c r="B144" s="754"/>
      <c r="C144" s="754"/>
      <c r="D144" s="754"/>
      <c r="E144" s="754"/>
      <c r="F144" s="754"/>
      <c r="G144" s="754"/>
      <c r="H144" s="754"/>
      <c r="I144" s="754"/>
      <c r="J144" s="754"/>
      <c r="K144" s="754"/>
      <c r="L144" s="754"/>
      <c r="M144" s="754"/>
      <c r="N144" s="754"/>
      <c r="O144" s="754"/>
      <c r="P144" s="754"/>
      <c r="Q144" s="754"/>
      <c r="R144" s="754"/>
      <c r="S144" s="754"/>
      <c r="T144" s="754"/>
      <c r="U144" s="754"/>
      <c r="V144" s="754"/>
      <c r="W144" s="754"/>
      <c r="X144" s="754"/>
      <c r="Y144" s="754"/>
      <c r="Z144" s="754"/>
      <c r="AA144" s="755"/>
      <c r="AB144" s="344"/>
      <c r="AC144" s="345"/>
      <c r="AD144" s="345"/>
      <c r="AE144" s="346"/>
      <c r="AF144" s="347"/>
      <c r="AG144" s="347"/>
      <c r="AH144" s="347"/>
      <c r="AI144" s="348"/>
    </row>
    <row r="145" spans="1:35" s="274" customFormat="1" ht="36" customHeight="1">
      <c r="A145" s="396">
        <v>16</v>
      </c>
      <c r="B145" s="313" t="s">
        <v>4486</v>
      </c>
      <c r="C145" s="313">
        <v>2005</v>
      </c>
      <c r="D145" s="313"/>
      <c r="E145" s="313">
        <v>130</v>
      </c>
      <c r="F145" s="350" t="s">
        <v>4487</v>
      </c>
      <c r="G145" s="325">
        <v>2005</v>
      </c>
      <c r="H145" s="323" t="s">
        <v>4488</v>
      </c>
      <c r="I145" s="323">
        <v>1487</v>
      </c>
      <c r="J145" s="323" t="s">
        <v>4489</v>
      </c>
      <c r="K145" s="323">
        <v>27</v>
      </c>
      <c r="L145" s="323" t="s">
        <v>4215</v>
      </c>
      <c r="M145" s="350">
        <v>27</v>
      </c>
      <c r="N145" s="325" t="s">
        <v>4490</v>
      </c>
      <c r="O145" s="323" t="s">
        <v>2828</v>
      </c>
      <c r="P145" s="350">
        <v>630</v>
      </c>
      <c r="Q145" s="328" t="s">
        <v>4491</v>
      </c>
      <c r="R145" s="323">
        <v>2005</v>
      </c>
      <c r="S145" s="323">
        <v>809</v>
      </c>
      <c r="T145" s="323" t="s">
        <v>4492</v>
      </c>
      <c r="U145" s="323">
        <v>15</v>
      </c>
      <c r="V145" s="323" t="s">
        <v>4215</v>
      </c>
      <c r="W145" s="350">
        <v>15</v>
      </c>
      <c r="X145" s="328" t="s">
        <v>4493</v>
      </c>
      <c r="Y145" s="323">
        <v>2005</v>
      </c>
      <c r="Z145" s="323">
        <v>25</v>
      </c>
      <c r="AA145" s="327" t="s">
        <v>1017</v>
      </c>
      <c r="AB145" s="311"/>
      <c r="AC145" s="317"/>
      <c r="AD145" s="317">
        <f t="shared" ref="AD145:AD146" si="21">P145</f>
        <v>630</v>
      </c>
      <c r="AE145" s="318">
        <f t="shared" ref="AE145:AE149" si="22">E145</f>
        <v>130</v>
      </c>
      <c r="AF145" s="319">
        <f t="shared" ref="AF145" si="23">I145</f>
        <v>1487</v>
      </c>
      <c r="AG145" s="320"/>
      <c r="AH145" s="320">
        <f>S145</f>
        <v>809</v>
      </c>
      <c r="AI145" s="321"/>
    </row>
    <row r="146" spans="1:35" s="274" customFormat="1" ht="33.75">
      <c r="A146" s="397"/>
      <c r="B146" s="323" t="s">
        <v>4494</v>
      </c>
      <c r="C146" s="323"/>
      <c r="D146" s="323"/>
      <c r="E146" s="323"/>
      <c r="F146" s="327"/>
      <c r="G146" s="325"/>
      <c r="H146" s="323"/>
      <c r="I146" s="323"/>
      <c r="J146" s="323"/>
      <c r="K146" s="323"/>
      <c r="L146" s="323"/>
      <c r="M146" s="327"/>
      <c r="N146" s="325"/>
      <c r="O146" s="323"/>
      <c r="P146" s="327">
        <v>630</v>
      </c>
      <c r="Q146" s="328" t="s">
        <v>4495</v>
      </c>
      <c r="R146" s="323">
        <v>2007</v>
      </c>
      <c r="S146" s="323">
        <v>512</v>
      </c>
      <c r="T146" s="323" t="s">
        <v>4496</v>
      </c>
      <c r="U146" s="323">
        <v>11</v>
      </c>
      <c r="V146" s="323" t="s">
        <v>4497</v>
      </c>
      <c r="W146" s="327">
        <v>11</v>
      </c>
      <c r="X146" s="328" t="s">
        <v>4326</v>
      </c>
      <c r="Y146" s="323">
        <v>2007</v>
      </c>
      <c r="Z146" s="323">
        <v>56</v>
      </c>
      <c r="AA146" s="327" t="s">
        <v>1017</v>
      </c>
      <c r="AB146" s="311"/>
      <c r="AC146" s="330">
        <v>1</v>
      </c>
      <c r="AD146" s="330">
        <f t="shared" si="21"/>
        <v>630</v>
      </c>
      <c r="AE146" s="366"/>
      <c r="AF146" s="367"/>
      <c r="AG146" s="320"/>
      <c r="AH146" s="320">
        <f>S146</f>
        <v>512</v>
      </c>
      <c r="AI146" s="265"/>
    </row>
    <row r="147" spans="1:35" s="274" customFormat="1" ht="44.25" customHeight="1">
      <c r="A147" s="397"/>
      <c r="B147" s="323" t="s">
        <v>4498</v>
      </c>
      <c r="C147" s="323">
        <v>2005</v>
      </c>
      <c r="D147" s="323"/>
      <c r="E147" s="323">
        <v>35</v>
      </c>
      <c r="F147" s="327" t="s">
        <v>4487</v>
      </c>
      <c r="G147" s="325"/>
      <c r="H147" s="323"/>
      <c r="I147" s="323"/>
      <c r="J147" s="323"/>
      <c r="K147" s="323"/>
      <c r="L147" s="323"/>
      <c r="M147" s="327"/>
      <c r="N147" s="325"/>
      <c r="O147" s="323"/>
      <c r="P147" s="327"/>
      <c r="Q147" s="328" t="s">
        <v>4499</v>
      </c>
      <c r="R147" s="323">
        <v>1985</v>
      </c>
      <c r="S147" s="323">
        <v>213</v>
      </c>
      <c r="T147" s="323" t="s">
        <v>4500</v>
      </c>
      <c r="U147" s="323">
        <v>5</v>
      </c>
      <c r="V147" s="323" t="s">
        <v>4497</v>
      </c>
      <c r="W147" s="327">
        <v>5</v>
      </c>
      <c r="X147" s="328" t="s">
        <v>4501</v>
      </c>
      <c r="Y147" s="323"/>
      <c r="Z147" s="323">
        <v>56</v>
      </c>
      <c r="AA147" s="327" t="s">
        <v>1017</v>
      </c>
      <c r="AB147" s="311"/>
      <c r="AC147" s="330"/>
      <c r="AD147" s="330"/>
      <c r="AE147" s="366">
        <f t="shared" si="22"/>
        <v>35</v>
      </c>
      <c r="AF147" s="367"/>
      <c r="AG147" s="320"/>
      <c r="AH147" s="320">
        <f>S147</f>
        <v>213</v>
      </c>
      <c r="AI147" s="265"/>
    </row>
    <row r="148" spans="1:35" s="274" customFormat="1" ht="29.25" customHeight="1">
      <c r="A148" s="397"/>
      <c r="B148" s="323" t="s">
        <v>4502</v>
      </c>
      <c r="C148" s="323">
        <v>2010</v>
      </c>
      <c r="D148" s="323"/>
      <c r="E148" s="323">
        <v>300</v>
      </c>
      <c r="F148" s="327" t="s">
        <v>4269</v>
      </c>
      <c r="G148" s="325"/>
      <c r="H148" s="323"/>
      <c r="I148" s="323"/>
      <c r="J148" s="323"/>
      <c r="K148" s="323"/>
      <c r="L148" s="323"/>
      <c r="M148" s="327"/>
      <c r="N148" s="325"/>
      <c r="O148" s="323"/>
      <c r="P148" s="327"/>
      <c r="Q148" s="328" t="s">
        <v>4503</v>
      </c>
      <c r="R148" s="323">
        <v>1985</v>
      </c>
      <c r="S148" s="323">
        <v>215</v>
      </c>
      <c r="T148" s="323" t="s">
        <v>2001</v>
      </c>
      <c r="U148" s="323">
        <v>6</v>
      </c>
      <c r="V148" s="323" t="s">
        <v>4497</v>
      </c>
      <c r="W148" s="327">
        <v>6</v>
      </c>
      <c r="X148" s="328" t="s">
        <v>4504</v>
      </c>
      <c r="Y148" s="323">
        <v>1982</v>
      </c>
      <c r="Z148" s="323">
        <v>50</v>
      </c>
      <c r="AA148" s="327" t="s">
        <v>1017</v>
      </c>
      <c r="AB148" s="311"/>
      <c r="AC148" s="330"/>
      <c r="AD148" s="330"/>
      <c r="AE148" s="366">
        <f t="shared" si="22"/>
        <v>300</v>
      </c>
      <c r="AF148" s="367"/>
      <c r="AG148" s="320"/>
      <c r="AH148" s="320">
        <f>S148</f>
        <v>215</v>
      </c>
      <c r="AI148" s="265"/>
    </row>
    <row r="149" spans="1:35" s="274" customFormat="1" ht="22.5">
      <c r="A149" s="397"/>
      <c r="B149" s="323" t="s">
        <v>4505</v>
      </c>
      <c r="C149" s="323">
        <v>2014</v>
      </c>
      <c r="D149" s="323"/>
      <c r="E149" s="323">
        <v>430</v>
      </c>
      <c r="F149" s="327" t="s">
        <v>4234</v>
      </c>
      <c r="G149" s="325"/>
      <c r="H149" s="323"/>
      <c r="I149" s="323"/>
      <c r="J149" s="323"/>
      <c r="K149" s="323"/>
      <c r="L149" s="323"/>
      <c r="M149" s="327"/>
      <c r="N149" s="325"/>
      <c r="O149" s="323"/>
      <c r="P149" s="327"/>
      <c r="Q149" s="328"/>
      <c r="R149" s="323"/>
      <c r="S149" s="103"/>
      <c r="T149" s="323"/>
      <c r="U149" s="323"/>
      <c r="V149" s="323"/>
      <c r="W149" s="327"/>
      <c r="X149" s="328" t="s">
        <v>4506</v>
      </c>
      <c r="Y149" s="323">
        <v>2014</v>
      </c>
      <c r="Z149" s="323">
        <v>204</v>
      </c>
      <c r="AA149" s="327" t="s">
        <v>1172</v>
      </c>
      <c r="AB149" s="311"/>
      <c r="AC149" s="330"/>
      <c r="AD149" s="330"/>
      <c r="AE149" s="366">
        <f t="shared" si="22"/>
        <v>430</v>
      </c>
      <c r="AF149" s="367"/>
      <c r="AG149" s="320">
        <f>Z149</f>
        <v>204</v>
      </c>
      <c r="AH149" s="320"/>
      <c r="AI149" s="265"/>
    </row>
    <row r="150" spans="1:35" s="274" customFormat="1" ht="22.5">
      <c r="A150" s="398"/>
      <c r="B150" s="103"/>
      <c r="C150" s="103"/>
      <c r="D150" s="103"/>
      <c r="E150" s="103"/>
      <c r="F150" s="332"/>
      <c r="G150" s="339"/>
      <c r="H150" s="103"/>
      <c r="I150" s="103"/>
      <c r="J150" s="103"/>
      <c r="K150" s="103"/>
      <c r="L150" s="103"/>
      <c r="M150" s="332"/>
      <c r="N150" s="339"/>
      <c r="O150" s="103"/>
      <c r="P150" s="332"/>
      <c r="Q150" s="340"/>
      <c r="R150" s="103"/>
      <c r="S150" s="103"/>
      <c r="T150" s="103"/>
      <c r="U150" s="103"/>
      <c r="V150" s="103"/>
      <c r="W150" s="332"/>
      <c r="X150" s="328" t="s">
        <v>4507</v>
      </c>
      <c r="Y150" s="323">
        <v>2015</v>
      </c>
      <c r="Z150" s="323" t="s">
        <v>4508</v>
      </c>
      <c r="AA150" s="327" t="s">
        <v>4509</v>
      </c>
      <c r="AB150" s="311"/>
      <c r="AC150" s="341"/>
      <c r="AD150" s="341"/>
      <c r="AE150" s="369"/>
      <c r="AF150" s="370"/>
      <c r="AG150" s="320">
        <v>720</v>
      </c>
      <c r="AH150" s="320"/>
      <c r="AI150" s="343"/>
    </row>
    <row r="151" spans="1:35" s="274" customFormat="1" ht="22.5">
      <c r="A151" s="398"/>
      <c r="B151" s="103"/>
      <c r="C151" s="103"/>
      <c r="D151" s="103"/>
      <c r="E151" s="103"/>
      <c r="F151" s="332"/>
      <c r="G151" s="339"/>
      <c r="H151" s="103"/>
      <c r="I151" s="103"/>
      <c r="J151" s="103"/>
      <c r="K151" s="103"/>
      <c r="L151" s="103"/>
      <c r="M151" s="332"/>
      <c r="N151" s="339"/>
      <c r="O151" s="103"/>
      <c r="P151" s="332"/>
      <c r="Q151" s="340"/>
      <c r="R151" s="103"/>
      <c r="S151" s="103"/>
      <c r="T151" s="103"/>
      <c r="U151" s="103"/>
      <c r="V151" s="103"/>
      <c r="W151" s="332"/>
      <c r="X151" s="328" t="s">
        <v>4510</v>
      </c>
      <c r="Y151" s="323">
        <v>2014</v>
      </c>
      <c r="Z151" s="323">
        <v>92</v>
      </c>
      <c r="AA151" s="327" t="s">
        <v>1172</v>
      </c>
      <c r="AB151" s="311"/>
      <c r="AC151" s="341"/>
      <c r="AD151" s="341"/>
      <c r="AE151" s="369"/>
      <c r="AF151" s="370"/>
      <c r="AG151" s="320">
        <f>Z151</f>
        <v>92</v>
      </c>
      <c r="AH151" s="320"/>
      <c r="AI151" s="343"/>
    </row>
    <row r="152" spans="1:35" s="274" customFormat="1" ht="23.25" thickBot="1">
      <c r="A152" s="398"/>
      <c r="B152" s="103"/>
      <c r="C152" s="103"/>
      <c r="D152" s="103"/>
      <c r="E152" s="103"/>
      <c r="F152" s="338"/>
      <c r="G152" s="339"/>
      <c r="H152" s="103"/>
      <c r="I152" s="103"/>
      <c r="J152" s="103"/>
      <c r="K152" s="103"/>
      <c r="L152" s="103"/>
      <c r="M152" s="338"/>
      <c r="N152" s="339"/>
      <c r="O152" s="103"/>
      <c r="P152" s="338"/>
      <c r="Q152" s="340" t="s">
        <v>4210</v>
      </c>
      <c r="R152" s="103"/>
      <c r="S152" s="103">
        <v>299</v>
      </c>
      <c r="T152" s="103" t="s">
        <v>4511</v>
      </c>
      <c r="U152" s="103"/>
      <c r="V152" s="103"/>
      <c r="W152" s="338"/>
      <c r="X152" s="340" t="s">
        <v>4512</v>
      </c>
      <c r="Y152" s="103">
        <v>2015</v>
      </c>
      <c r="Z152" s="103">
        <v>70</v>
      </c>
      <c r="AA152" s="332" t="s">
        <v>1164</v>
      </c>
      <c r="AB152" s="311"/>
      <c r="AC152" s="341"/>
      <c r="AD152" s="341"/>
      <c r="AE152" s="369"/>
      <c r="AF152" s="370"/>
      <c r="AG152" s="320">
        <f>Z152</f>
        <v>70</v>
      </c>
      <c r="AH152" s="342"/>
      <c r="AI152" s="343">
        <v>299</v>
      </c>
    </row>
    <row r="153" spans="1:35" s="349" customFormat="1" ht="15.75" customHeight="1" thickBot="1">
      <c r="A153" s="753" t="s">
        <v>4513</v>
      </c>
      <c r="B153" s="754"/>
      <c r="C153" s="754"/>
      <c r="D153" s="754"/>
      <c r="E153" s="754"/>
      <c r="F153" s="754"/>
      <c r="G153" s="754"/>
      <c r="H153" s="754"/>
      <c r="I153" s="754"/>
      <c r="J153" s="754"/>
      <c r="K153" s="754"/>
      <c r="L153" s="754"/>
      <c r="M153" s="754"/>
      <c r="N153" s="754"/>
      <c r="O153" s="754"/>
      <c r="P153" s="754"/>
      <c r="Q153" s="754"/>
      <c r="R153" s="754"/>
      <c r="S153" s="754"/>
      <c r="T153" s="754"/>
      <c r="U153" s="754"/>
      <c r="V153" s="754"/>
      <c r="W153" s="754"/>
      <c r="X153" s="754"/>
      <c r="Y153" s="754"/>
      <c r="Z153" s="754"/>
      <c r="AA153" s="755"/>
      <c r="AB153" s="344"/>
      <c r="AC153" s="345"/>
      <c r="AD153" s="345"/>
      <c r="AE153" s="346"/>
      <c r="AF153" s="347"/>
      <c r="AG153" s="347"/>
      <c r="AH153" s="347"/>
      <c r="AI153" s="348"/>
    </row>
    <row r="154" spans="1:35" s="274" customFormat="1" ht="28.5" customHeight="1">
      <c r="A154" s="396">
        <v>17</v>
      </c>
      <c r="B154" s="313" t="s">
        <v>4514</v>
      </c>
      <c r="C154" s="313">
        <v>2014</v>
      </c>
      <c r="D154" s="313"/>
      <c r="E154" s="313">
        <v>230</v>
      </c>
      <c r="F154" s="350" t="s">
        <v>4238</v>
      </c>
      <c r="G154" s="315"/>
      <c r="H154" s="313"/>
      <c r="I154" s="313"/>
      <c r="J154" s="313"/>
      <c r="K154" s="313"/>
      <c r="L154" s="313"/>
      <c r="M154" s="350"/>
      <c r="N154" s="315"/>
      <c r="O154" s="313"/>
      <c r="P154" s="350"/>
      <c r="Q154" s="316"/>
      <c r="R154" s="313"/>
      <c r="S154" s="323"/>
      <c r="T154" s="313"/>
      <c r="U154" s="313"/>
      <c r="V154" s="313"/>
      <c r="W154" s="350"/>
      <c r="X154" s="316"/>
      <c r="Y154" s="313"/>
      <c r="Z154" s="313"/>
      <c r="AA154" s="314"/>
      <c r="AB154" s="311"/>
      <c r="AC154" s="317"/>
      <c r="AD154" s="317"/>
      <c r="AE154" s="318">
        <f>E154</f>
        <v>230</v>
      </c>
      <c r="AF154" s="319"/>
      <c r="AG154" s="320"/>
      <c r="AH154" s="320"/>
      <c r="AI154" s="321"/>
    </row>
    <row r="155" spans="1:35" s="274" customFormat="1">
      <c r="A155" s="397"/>
      <c r="B155" s="323" t="s">
        <v>4515</v>
      </c>
      <c r="C155" s="323"/>
      <c r="D155" s="323"/>
      <c r="E155" s="323"/>
      <c r="F155" s="327"/>
      <c r="G155" s="325">
        <v>1978</v>
      </c>
      <c r="H155" s="323" t="s">
        <v>4516</v>
      </c>
      <c r="I155" s="323">
        <v>522</v>
      </c>
      <c r="J155" s="323" t="s">
        <v>4241</v>
      </c>
      <c r="K155" s="323">
        <v>9</v>
      </c>
      <c r="L155" s="323" t="s">
        <v>4215</v>
      </c>
      <c r="M155" s="327">
        <v>9</v>
      </c>
      <c r="N155" s="325"/>
      <c r="O155" s="323"/>
      <c r="P155" s="327"/>
      <c r="Q155" s="328"/>
      <c r="R155" s="323"/>
      <c r="T155" s="323"/>
      <c r="U155" s="323"/>
      <c r="V155" s="323"/>
      <c r="W155" s="327"/>
      <c r="X155" s="328"/>
      <c r="Y155" s="323"/>
      <c r="Z155" s="323"/>
      <c r="AA155" s="327"/>
      <c r="AB155" s="311"/>
      <c r="AC155" s="330"/>
      <c r="AD155" s="330"/>
      <c r="AE155" s="366"/>
      <c r="AF155" s="367">
        <f t="shared" ref="AF155" si="24">I155</f>
        <v>522</v>
      </c>
      <c r="AG155" s="320"/>
      <c r="AH155" s="320"/>
      <c r="AI155" s="265"/>
    </row>
    <row r="156" spans="1:35" s="274" customFormat="1" ht="29.25" customHeight="1">
      <c r="A156" s="397"/>
      <c r="B156" s="323" t="s">
        <v>4517</v>
      </c>
      <c r="C156" s="323">
        <v>1990</v>
      </c>
      <c r="D156" s="323"/>
      <c r="E156" s="323">
        <v>30</v>
      </c>
      <c r="F156" s="327" t="s">
        <v>1082</v>
      </c>
      <c r="G156" s="325"/>
      <c r="H156" s="323"/>
      <c r="I156" s="323"/>
      <c r="J156" s="323"/>
      <c r="K156" s="323"/>
      <c r="L156" s="323"/>
      <c r="M156" s="327"/>
      <c r="N156" s="325" t="s">
        <v>1893</v>
      </c>
      <c r="O156" s="323" t="s">
        <v>2828</v>
      </c>
      <c r="P156" s="327">
        <v>630</v>
      </c>
      <c r="Q156" s="328" t="s">
        <v>4518</v>
      </c>
      <c r="R156" s="323">
        <v>2001</v>
      </c>
      <c r="S156" s="323">
        <v>278</v>
      </c>
      <c r="T156" s="323" t="s">
        <v>4519</v>
      </c>
      <c r="U156" s="323">
        <v>10</v>
      </c>
      <c r="V156" s="323" t="s">
        <v>4215</v>
      </c>
      <c r="W156" s="327">
        <v>10</v>
      </c>
      <c r="X156" s="328" t="s">
        <v>4305</v>
      </c>
      <c r="Y156" s="323">
        <v>2001</v>
      </c>
      <c r="Z156" s="323" t="s">
        <v>4520</v>
      </c>
      <c r="AA156" s="327" t="s">
        <v>4521</v>
      </c>
      <c r="AB156" s="311"/>
      <c r="AC156" s="330">
        <v>1</v>
      </c>
      <c r="AD156" s="330">
        <f t="shared" ref="AD156:AD161" si="25">P156</f>
        <v>630</v>
      </c>
      <c r="AE156" s="366">
        <f t="shared" ref="AE156:AE160" si="26">E156</f>
        <v>30</v>
      </c>
      <c r="AF156" s="367"/>
      <c r="AG156" s="320"/>
      <c r="AH156" s="320">
        <f>S156</f>
        <v>278</v>
      </c>
      <c r="AI156" s="265"/>
    </row>
    <row r="157" spans="1:35" s="274" customFormat="1" ht="22.5">
      <c r="A157" s="397"/>
      <c r="B157" s="323"/>
      <c r="C157" s="323"/>
      <c r="D157" s="323"/>
      <c r="E157" s="323"/>
      <c r="F157" s="327"/>
      <c r="G157" s="325"/>
      <c r="H157" s="323"/>
      <c r="I157" s="323"/>
      <c r="J157" s="323"/>
      <c r="K157" s="323"/>
      <c r="L157" s="323"/>
      <c r="M157" s="327"/>
      <c r="N157" s="325"/>
      <c r="O157" s="323"/>
      <c r="P157" s="327">
        <v>630</v>
      </c>
      <c r="Q157" s="328" t="s">
        <v>4522</v>
      </c>
      <c r="R157" s="323">
        <v>2001</v>
      </c>
      <c r="S157" s="323">
        <v>103</v>
      </c>
      <c r="T157" s="323" t="s">
        <v>2224</v>
      </c>
      <c r="U157" s="323">
        <v>4</v>
      </c>
      <c r="V157" s="323" t="s">
        <v>4215</v>
      </c>
      <c r="W157" s="327">
        <v>4</v>
      </c>
      <c r="X157" s="328" t="s">
        <v>4216</v>
      </c>
      <c r="Y157" s="323">
        <v>2001</v>
      </c>
      <c r="Z157" s="323">
        <v>40</v>
      </c>
      <c r="AA157" s="327" t="s">
        <v>811</v>
      </c>
      <c r="AB157" s="311"/>
      <c r="AC157" s="330"/>
      <c r="AD157" s="330">
        <f t="shared" si="25"/>
        <v>630</v>
      </c>
      <c r="AE157" s="366"/>
      <c r="AF157" s="367"/>
      <c r="AG157" s="320"/>
      <c r="AH157" s="320">
        <f>S157</f>
        <v>103</v>
      </c>
      <c r="AI157" s="265"/>
    </row>
    <row r="158" spans="1:35" s="274" customFormat="1" ht="22.5">
      <c r="A158" s="397"/>
      <c r="B158" s="323"/>
      <c r="C158" s="323"/>
      <c r="D158" s="323"/>
      <c r="E158" s="323"/>
      <c r="F158" s="327"/>
      <c r="G158" s="325"/>
      <c r="H158" s="323"/>
      <c r="I158" s="323"/>
      <c r="J158" s="323"/>
      <c r="K158" s="323"/>
      <c r="L158" s="323"/>
      <c r="M158" s="327"/>
      <c r="N158" s="325"/>
      <c r="O158" s="323"/>
      <c r="P158" s="327"/>
      <c r="Q158" s="328" t="s">
        <v>4523</v>
      </c>
      <c r="R158" s="323">
        <v>2001</v>
      </c>
      <c r="S158" s="323">
        <v>226</v>
      </c>
      <c r="T158" s="323" t="s">
        <v>4524</v>
      </c>
      <c r="U158" s="323">
        <v>9</v>
      </c>
      <c r="V158" s="323" t="s">
        <v>4215</v>
      </c>
      <c r="W158" s="327">
        <v>9</v>
      </c>
      <c r="X158" s="328" t="s">
        <v>4525</v>
      </c>
      <c r="Y158" s="323">
        <v>2001</v>
      </c>
      <c r="Z158" s="323">
        <v>25</v>
      </c>
      <c r="AA158" s="327" t="s">
        <v>4526</v>
      </c>
      <c r="AB158" s="311"/>
      <c r="AC158" s="330"/>
      <c r="AD158" s="330"/>
      <c r="AE158" s="366"/>
      <c r="AF158" s="367"/>
      <c r="AG158" s="320"/>
      <c r="AH158" s="320">
        <f>S158</f>
        <v>226</v>
      </c>
      <c r="AI158" s="265"/>
    </row>
    <row r="159" spans="1:35" s="274" customFormat="1" ht="33.75">
      <c r="A159" s="397"/>
      <c r="B159" s="323"/>
      <c r="C159" s="323"/>
      <c r="D159" s="323"/>
      <c r="E159" s="323"/>
      <c r="F159" s="327"/>
      <c r="G159" s="325"/>
      <c r="H159" s="323"/>
      <c r="I159" s="323"/>
      <c r="J159" s="323"/>
      <c r="K159" s="323"/>
      <c r="L159" s="323"/>
      <c r="M159" s="327"/>
      <c r="N159" s="325"/>
      <c r="O159" s="323"/>
      <c r="P159" s="327"/>
      <c r="Q159" s="328" t="s">
        <v>4527</v>
      </c>
      <c r="R159" s="323">
        <v>2001</v>
      </c>
      <c r="S159" s="323">
        <v>133</v>
      </c>
      <c r="T159" s="323" t="s">
        <v>4528</v>
      </c>
      <c r="U159" s="323">
        <v>4</v>
      </c>
      <c r="V159" s="323">
        <v>1</v>
      </c>
      <c r="W159" s="327">
        <v>5</v>
      </c>
      <c r="X159" s="328" t="s">
        <v>4451</v>
      </c>
      <c r="Y159" s="323">
        <v>2001</v>
      </c>
      <c r="Z159" s="323">
        <v>25</v>
      </c>
      <c r="AA159" s="327" t="s">
        <v>4521</v>
      </c>
      <c r="AB159" s="311"/>
      <c r="AC159" s="330"/>
      <c r="AD159" s="330"/>
      <c r="AE159" s="366"/>
      <c r="AF159" s="367"/>
      <c r="AG159" s="320"/>
      <c r="AH159" s="320">
        <f>S159</f>
        <v>133</v>
      </c>
      <c r="AI159" s="265"/>
    </row>
    <row r="160" spans="1:35" s="274" customFormat="1" ht="22.5">
      <c r="A160" s="397"/>
      <c r="B160" s="323" t="s">
        <v>4529</v>
      </c>
      <c r="C160" s="323">
        <v>1990</v>
      </c>
      <c r="D160" s="323"/>
      <c r="E160" s="323">
        <v>560</v>
      </c>
      <c r="F160" s="327" t="s">
        <v>4530</v>
      </c>
      <c r="G160" s="325"/>
      <c r="H160" s="323"/>
      <c r="I160" s="323"/>
      <c r="J160" s="323"/>
      <c r="K160" s="323"/>
      <c r="L160" s="323"/>
      <c r="M160" s="327"/>
      <c r="N160" s="325" t="s">
        <v>3678</v>
      </c>
      <c r="O160" s="323" t="s">
        <v>2828</v>
      </c>
      <c r="P160" s="327">
        <v>160</v>
      </c>
      <c r="Q160" s="328" t="s">
        <v>4210</v>
      </c>
      <c r="R160" s="323"/>
      <c r="S160" s="323">
        <v>448</v>
      </c>
      <c r="T160" s="323" t="s">
        <v>4531</v>
      </c>
      <c r="U160" s="323"/>
      <c r="V160" s="323"/>
      <c r="W160" s="327"/>
      <c r="X160" s="328"/>
      <c r="Y160" s="323"/>
      <c r="Z160" s="323"/>
      <c r="AA160" s="327"/>
      <c r="AB160" s="311"/>
      <c r="AC160" s="330">
        <v>1</v>
      </c>
      <c r="AD160" s="330">
        <f t="shared" si="25"/>
        <v>160</v>
      </c>
      <c r="AE160" s="366">
        <f t="shared" si="26"/>
        <v>560</v>
      </c>
      <c r="AF160" s="367"/>
      <c r="AG160" s="320"/>
      <c r="AH160" s="334"/>
      <c r="AI160" s="265">
        <v>448</v>
      </c>
    </row>
    <row r="161" spans="1:37" s="274" customFormat="1" ht="23.25" thickBot="1">
      <c r="A161" s="398"/>
      <c r="B161" s="416"/>
      <c r="C161" s="416"/>
      <c r="D161" s="416"/>
      <c r="E161" s="416"/>
      <c r="F161" s="417"/>
      <c r="G161" s="418"/>
      <c r="H161" s="416"/>
      <c r="I161" s="416"/>
      <c r="J161" s="416"/>
      <c r="K161" s="416"/>
      <c r="L161" s="416"/>
      <c r="M161" s="417"/>
      <c r="N161" s="418"/>
      <c r="O161" s="416"/>
      <c r="P161" s="338">
        <v>160</v>
      </c>
      <c r="Q161" s="340" t="s">
        <v>4532</v>
      </c>
      <c r="R161" s="103">
        <v>2013</v>
      </c>
      <c r="S161" s="103">
        <v>186</v>
      </c>
      <c r="T161" s="103" t="s">
        <v>1963</v>
      </c>
      <c r="U161" s="103"/>
      <c r="V161" s="103">
        <v>6</v>
      </c>
      <c r="W161" s="338">
        <v>6</v>
      </c>
      <c r="X161" s="340"/>
      <c r="Y161" s="103"/>
      <c r="Z161" s="103"/>
      <c r="AA161" s="332"/>
      <c r="AB161" s="311"/>
      <c r="AC161" s="341"/>
      <c r="AD161" s="341">
        <f t="shared" si="25"/>
        <v>160</v>
      </c>
      <c r="AE161" s="369"/>
      <c r="AF161" s="370"/>
      <c r="AG161" s="320"/>
      <c r="AH161" s="342">
        <f>S161</f>
        <v>186</v>
      </c>
      <c r="AI161" s="343"/>
    </row>
    <row r="162" spans="1:37" s="349" customFormat="1" ht="15.75" customHeight="1" thickBot="1">
      <c r="A162" s="753" t="s">
        <v>4533</v>
      </c>
      <c r="B162" s="754"/>
      <c r="C162" s="754"/>
      <c r="D162" s="754"/>
      <c r="E162" s="754"/>
      <c r="F162" s="754"/>
      <c r="G162" s="754"/>
      <c r="H162" s="754"/>
      <c r="I162" s="754"/>
      <c r="J162" s="754"/>
      <c r="K162" s="754"/>
      <c r="L162" s="754"/>
      <c r="M162" s="754"/>
      <c r="N162" s="754"/>
      <c r="O162" s="754"/>
      <c r="P162" s="754"/>
      <c r="Q162" s="754"/>
      <c r="R162" s="754"/>
      <c r="S162" s="754"/>
      <c r="T162" s="754"/>
      <c r="U162" s="754"/>
      <c r="V162" s="754"/>
      <c r="W162" s="754"/>
      <c r="X162" s="754"/>
      <c r="Y162" s="754"/>
      <c r="Z162" s="754"/>
      <c r="AA162" s="755"/>
      <c r="AB162" s="344"/>
      <c r="AC162" s="345"/>
      <c r="AD162" s="345"/>
      <c r="AE162" s="346"/>
      <c r="AF162" s="347"/>
      <c r="AG162" s="347"/>
      <c r="AH162" s="347"/>
      <c r="AI162" s="348"/>
    </row>
    <row r="163" spans="1:37" s="274" customFormat="1" ht="33" customHeight="1">
      <c r="A163" s="396">
        <v>18</v>
      </c>
      <c r="B163" s="313" t="s">
        <v>4534</v>
      </c>
      <c r="C163" s="313">
        <v>1980</v>
      </c>
      <c r="D163" s="313"/>
      <c r="E163" s="313">
        <v>560</v>
      </c>
      <c r="F163" s="350" t="s">
        <v>1082</v>
      </c>
      <c r="G163" s="315"/>
      <c r="H163" s="313"/>
      <c r="I163" s="313"/>
      <c r="J163" s="313"/>
      <c r="K163" s="313"/>
      <c r="L163" s="313"/>
      <c r="M163" s="350"/>
      <c r="N163" s="315" t="s">
        <v>311</v>
      </c>
      <c r="O163" s="313" t="s">
        <v>2828</v>
      </c>
      <c r="P163" s="350">
        <v>400</v>
      </c>
      <c r="Q163" s="316" t="s">
        <v>4535</v>
      </c>
      <c r="R163" s="313">
        <v>2005</v>
      </c>
      <c r="S163" s="313">
        <v>196</v>
      </c>
      <c r="T163" s="313" t="s">
        <v>4536</v>
      </c>
      <c r="U163" s="313">
        <v>5</v>
      </c>
      <c r="V163" s="313" t="s">
        <v>4215</v>
      </c>
      <c r="W163" s="350">
        <v>5</v>
      </c>
      <c r="X163" s="316" t="s">
        <v>4222</v>
      </c>
      <c r="Y163" s="313">
        <v>2005</v>
      </c>
      <c r="Z163" s="313">
        <v>60</v>
      </c>
      <c r="AA163" s="314" t="s">
        <v>4537</v>
      </c>
      <c r="AB163" s="311"/>
      <c r="AC163" s="317">
        <v>1</v>
      </c>
      <c r="AD163" s="317">
        <f>P163</f>
        <v>400</v>
      </c>
      <c r="AE163" s="318">
        <f>E163</f>
        <v>560</v>
      </c>
      <c r="AF163" s="319"/>
      <c r="AG163" s="320"/>
      <c r="AH163" s="320">
        <f>S163</f>
        <v>196</v>
      </c>
      <c r="AI163" s="321"/>
      <c r="AK163" s="388"/>
    </row>
    <row r="164" spans="1:37" s="274" customFormat="1" ht="22.5">
      <c r="A164" s="397"/>
      <c r="B164" s="323"/>
      <c r="C164" s="323"/>
      <c r="D164" s="323"/>
      <c r="E164" s="323"/>
      <c r="F164" s="327"/>
      <c r="G164" s="325"/>
      <c r="H164" s="323"/>
      <c r="I164" s="323"/>
      <c r="J164" s="323"/>
      <c r="K164" s="323"/>
      <c r="L164" s="323"/>
      <c r="M164" s="327"/>
      <c r="N164" s="325"/>
      <c r="O164" s="323"/>
      <c r="P164" s="327">
        <v>400</v>
      </c>
      <c r="Q164" s="328" t="s">
        <v>4538</v>
      </c>
      <c r="R164" s="323">
        <v>2003</v>
      </c>
      <c r="S164" s="323">
        <v>169</v>
      </c>
      <c r="T164" s="399" t="s">
        <v>4539</v>
      </c>
      <c r="U164" s="323">
        <v>7</v>
      </c>
      <c r="V164" s="323" t="s">
        <v>4215</v>
      </c>
      <c r="W164" s="327">
        <v>7</v>
      </c>
      <c r="X164" s="328" t="s">
        <v>4540</v>
      </c>
      <c r="Y164" s="323">
        <v>2003</v>
      </c>
      <c r="Z164" s="323">
        <v>30</v>
      </c>
      <c r="AA164" s="327" t="s">
        <v>783</v>
      </c>
      <c r="AB164" s="311"/>
      <c r="AC164" s="330"/>
      <c r="AD164" s="330">
        <f>P164</f>
        <v>400</v>
      </c>
      <c r="AE164" s="366"/>
      <c r="AF164" s="367"/>
      <c r="AG164" s="320"/>
      <c r="AH164" s="320">
        <f>S164</f>
        <v>169</v>
      </c>
      <c r="AI164" s="265"/>
      <c r="AK164" s="388"/>
    </row>
    <row r="165" spans="1:37" s="274" customFormat="1" ht="22.5">
      <c r="A165" s="397"/>
      <c r="B165" s="323"/>
      <c r="C165" s="323"/>
      <c r="D165" s="323"/>
      <c r="E165" s="323"/>
      <c r="F165" s="327"/>
      <c r="G165" s="325"/>
      <c r="H165" s="323"/>
      <c r="I165" s="323"/>
      <c r="J165" s="323"/>
      <c r="K165" s="323"/>
      <c r="L165" s="323"/>
      <c r="M165" s="327"/>
      <c r="N165" s="325"/>
      <c r="O165" s="323"/>
      <c r="P165" s="327"/>
      <c r="Q165" s="328" t="s">
        <v>4541</v>
      </c>
      <c r="R165" s="323">
        <v>2003</v>
      </c>
      <c r="S165" s="323">
        <v>562</v>
      </c>
      <c r="T165" s="323" t="s">
        <v>4542</v>
      </c>
      <c r="U165" s="323">
        <v>15</v>
      </c>
      <c r="V165" s="323" t="s">
        <v>115</v>
      </c>
      <c r="W165" s="327">
        <v>15</v>
      </c>
      <c r="X165" s="328" t="s">
        <v>4543</v>
      </c>
      <c r="Y165" s="323">
        <v>2003</v>
      </c>
      <c r="Z165" s="323">
        <v>30</v>
      </c>
      <c r="AA165" s="327" t="s">
        <v>4544</v>
      </c>
      <c r="AB165" s="311"/>
      <c r="AC165" s="330"/>
      <c r="AD165" s="330"/>
      <c r="AE165" s="366"/>
      <c r="AF165" s="367"/>
      <c r="AG165" s="320"/>
      <c r="AH165" s="320">
        <f>S165</f>
        <v>562</v>
      </c>
      <c r="AI165" s="265"/>
      <c r="AK165" s="388"/>
    </row>
    <row r="166" spans="1:37" s="274" customFormat="1" ht="23.25" customHeight="1">
      <c r="A166" s="397"/>
      <c r="B166" s="323"/>
      <c r="C166" s="323"/>
      <c r="D166" s="323"/>
      <c r="E166" s="323"/>
      <c r="F166" s="327"/>
      <c r="G166" s="325"/>
      <c r="H166" s="323"/>
      <c r="I166" s="323"/>
      <c r="J166" s="323"/>
      <c r="K166" s="323"/>
      <c r="L166" s="323"/>
      <c r="M166" s="327"/>
      <c r="N166" s="325"/>
      <c r="O166" s="323"/>
      <c r="P166" s="327"/>
      <c r="Q166" s="328" t="s">
        <v>4545</v>
      </c>
      <c r="R166" s="323">
        <v>2003</v>
      </c>
      <c r="S166" s="323">
        <v>70</v>
      </c>
      <c r="T166" s="323" t="s">
        <v>4546</v>
      </c>
      <c r="U166" s="323"/>
      <c r="V166" s="323"/>
      <c r="W166" s="327"/>
      <c r="X166" s="328" t="s">
        <v>4547</v>
      </c>
      <c r="Y166" s="323">
        <v>2003</v>
      </c>
      <c r="Z166" s="323">
        <v>30</v>
      </c>
      <c r="AA166" s="327" t="s">
        <v>4537</v>
      </c>
      <c r="AB166" s="311"/>
      <c r="AC166" s="330"/>
      <c r="AD166" s="330"/>
      <c r="AE166" s="366"/>
      <c r="AF166" s="367"/>
      <c r="AG166" s="320"/>
      <c r="AH166" s="320">
        <f>S166</f>
        <v>70</v>
      </c>
      <c r="AI166" s="265"/>
      <c r="AK166" s="388"/>
    </row>
    <row r="167" spans="1:37" s="274" customFormat="1" ht="22.5">
      <c r="A167" s="397"/>
      <c r="B167" s="323"/>
      <c r="C167" s="323"/>
      <c r="D167" s="323"/>
      <c r="E167" s="323"/>
      <c r="F167" s="327"/>
      <c r="G167" s="325"/>
      <c r="H167" s="323"/>
      <c r="I167" s="323"/>
      <c r="J167" s="323"/>
      <c r="K167" s="323"/>
      <c r="L167" s="323"/>
      <c r="M167" s="327"/>
      <c r="N167" s="325"/>
      <c r="O167" s="323"/>
      <c r="P167" s="327"/>
      <c r="Q167" s="328" t="s">
        <v>6806</v>
      </c>
      <c r="R167" s="323">
        <v>2003</v>
      </c>
      <c r="S167" s="323">
        <v>533</v>
      </c>
      <c r="T167" s="323" t="s">
        <v>4528</v>
      </c>
      <c r="U167" s="323">
        <v>10</v>
      </c>
      <c r="V167" s="323">
        <v>1</v>
      </c>
      <c r="W167" s="327">
        <v>11</v>
      </c>
      <c r="X167" s="328" t="s">
        <v>4548</v>
      </c>
      <c r="Y167" s="323">
        <v>2003</v>
      </c>
      <c r="Z167" s="323">
        <v>60</v>
      </c>
      <c r="AA167" s="327" t="s">
        <v>4544</v>
      </c>
      <c r="AB167" s="311"/>
      <c r="AC167" s="330"/>
      <c r="AD167" s="330"/>
      <c r="AE167" s="366"/>
      <c r="AF167" s="367"/>
      <c r="AG167" s="320"/>
      <c r="AH167" s="320">
        <f>S167</f>
        <v>533</v>
      </c>
      <c r="AI167" s="265"/>
      <c r="AK167" s="388"/>
    </row>
    <row r="168" spans="1:37" s="274" customFormat="1" ht="33.75">
      <c r="A168" s="397"/>
      <c r="B168" s="323"/>
      <c r="C168" s="323"/>
      <c r="D168" s="323"/>
      <c r="E168" s="323"/>
      <c r="F168" s="327"/>
      <c r="G168" s="325"/>
      <c r="H168" s="323"/>
      <c r="I168" s="323"/>
      <c r="J168" s="323"/>
      <c r="K168" s="323"/>
      <c r="L168" s="323"/>
      <c r="M168" s="327"/>
      <c r="N168" s="325"/>
      <c r="O168" s="323"/>
      <c r="P168" s="327"/>
      <c r="Q168" s="328"/>
      <c r="R168" s="323"/>
      <c r="S168" s="323"/>
      <c r="T168" s="323"/>
      <c r="U168" s="323"/>
      <c r="V168" s="323"/>
      <c r="W168" s="327"/>
      <c r="X168" s="328" t="s">
        <v>4549</v>
      </c>
      <c r="Y168" s="323">
        <v>1988</v>
      </c>
      <c r="Z168" s="323">
        <v>60</v>
      </c>
      <c r="AA168" s="327" t="s">
        <v>4550</v>
      </c>
      <c r="AB168" s="311"/>
      <c r="AC168" s="330"/>
      <c r="AD168" s="330"/>
      <c r="AE168" s="366"/>
      <c r="AF168" s="367"/>
      <c r="AG168" s="320">
        <f t="shared" ref="AG168:AG231" si="27">Z168</f>
        <v>60</v>
      </c>
      <c r="AH168" s="320"/>
      <c r="AI168" s="265"/>
    </row>
    <row r="169" spans="1:37" s="274" customFormat="1" ht="33.75">
      <c r="A169" s="397"/>
      <c r="B169" s="323"/>
      <c r="C169" s="323"/>
      <c r="D169" s="323"/>
      <c r="E169" s="323"/>
      <c r="F169" s="327"/>
      <c r="G169" s="325"/>
      <c r="H169" s="323"/>
      <c r="I169" s="323"/>
      <c r="J169" s="323"/>
      <c r="K169" s="323"/>
      <c r="L169" s="323"/>
      <c r="M169" s="327"/>
      <c r="N169" s="325"/>
      <c r="O169" s="323"/>
      <c r="P169" s="327"/>
      <c r="Q169" s="328"/>
      <c r="R169" s="323"/>
      <c r="S169" s="368"/>
      <c r="T169" s="323"/>
      <c r="U169" s="323"/>
      <c r="V169" s="323"/>
      <c r="W169" s="327"/>
      <c r="X169" s="412" t="s">
        <v>4551</v>
      </c>
      <c r="Y169" s="329">
        <v>1988</v>
      </c>
      <c r="Z169" s="329">
        <v>60</v>
      </c>
      <c r="AA169" s="411" t="s">
        <v>4552</v>
      </c>
      <c r="AB169" s="311"/>
      <c r="AC169" s="330"/>
      <c r="AD169" s="330"/>
      <c r="AE169" s="366"/>
      <c r="AF169" s="367"/>
      <c r="AG169" s="320">
        <f t="shared" si="27"/>
        <v>60</v>
      </c>
      <c r="AH169" s="320"/>
      <c r="AI169" s="265"/>
    </row>
    <row r="170" spans="1:37" s="274" customFormat="1" ht="39" customHeight="1">
      <c r="A170" s="410"/>
      <c r="B170" s="368"/>
      <c r="C170" s="368"/>
      <c r="D170" s="368"/>
      <c r="E170" s="368"/>
      <c r="F170" s="411"/>
      <c r="G170" s="412"/>
      <c r="H170" s="368"/>
      <c r="I170" s="368"/>
      <c r="J170" s="368"/>
      <c r="K170" s="368"/>
      <c r="L170" s="368"/>
      <c r="M170" s="411"/>
      <c r="N170" s="412"/>
      <c r="O170" s="368"/>
      <c r="P170" s="411"/>
      <c r="Q170" s="412"/>
      <c r="R170" s="368"/>
      <c r="S170" s="368"/>
      <c r="T170" s="368"/>
      <c r="U170" s="368"/>
      <c r="V170" s="368"/>
      <c r="W170" s="411"/>
      <c r="X170" s="328" t="s">
        <v>4553</v>
      </c>
      <c r="Y170" s="323">
        <v>1988</v>
      </c>
      <c r="Z170" s="323">
        <v>40</v>
      </c>
      <c r="AA170" s="327" t="s">
        <v>1387</v>
      </c>
      <c r="AB170" s="311"/>
      <c r="AC170" s="330"/>
      <c r="AD170" s="330"/>
      <c r="AE170" s="366"/>
      <c r="AF170" s="367"/>
      <c r="AG170" s="320">
        <f t="shared" si="27"/>
        <v>40</v>
      </c>
      <c r="AH170" s="320"/>
      <c r="AI170" s="265"/>
    </row>
    <row r="171" spans="1:37" s="274" customFormat="1" ht="23.25" thickBot="1">
      <c r="A171" s="398"/>
      <c r="B171" s="103"/>
      <c r="C171" s="103"/>
      <c r="D171" s="103"/>
      <c r="E171" s="103"/>
      <c r="F171" s="338"/>
      <c r="G171" s="339"/>
      <c r="H171" s="103"/>
      <c r="I171" s="103"/>
      <c r="J171" s="103"/>
      <c r="K171" s="103"/>
      <c r="L171" s="103"/>
      <c r="M171" s="338"/>
      <c r="N171" s="339"/>
      <c r="O171" s="103"/>
      <c r="P171" s="338"/>
      <c r="Q171" s="340" t="s">
        <v>4210</v>
      </c>
      <c r="R171" s="103">
        <v>2003</v>
      </c>
      <c r="S171" s="103">
        <v>205</v>
      </c>
      <c r="T171" s="103" t="s">
        <v>4511</v>
      </c>
      <c r="U171" s="103"/>
      <c r="V171" s="103"/>
      <c r="W171" s="338"/>
      <c r="X171" s="340"/>
      <c r="Y171" s="103"/>
      <c r="Z171" s="103"/>
      <c r="AA171" s="332"/>
      <c r="AB171" s="311"/>
      <c r="AC171" s="341"/>
      <c r="AD171" s="341"/>
      <c r="AE171" s="369"/>
      <c r="AF171" s="370"/>
      <c r="AG171" s="320"/>
      <c r="AH171" s="342"/>
      <c r="AI171" s="343">
        <v>205</v>
      </c>
    </row>
    <row r="172" spans="1:37" s="349" customFormat="1" ht="15.75" customHeight="1" thickBot="1">
      <c r="A172" s="753" t="s">
        <v>4554</v>
      </c>
      <c r="B172" s="754"/>
      <c r="C172" s="754"/>
      <c r="D172" s="754"/>
      <c r="E172" s="754"/>
      <c r="F172" s="754"/>
      <c r="G172" s="754"/>
      <c r="H172" s="754"/>
      <c r="I172" s="754"/>
      <c r="J172" s="754"/>
      <c r="K172" s="754"/>
      <c r="L172" s="754"/>
      <c r="M172" s="754"/>
      <c r="N172" s="754"/>
      <c r="O172" s="754"/>
      <c r="P172" s="754"/>
      <c r="Q172" s="754"/>
      <c r="R172" s="754"/>
      <c r="S172" s="754"/>
      <c r="T172" s="754"/>
      <c r="U172" s="754"/>
      <c r="V172" s="754"/>
      <c r="W172" s="754"/>
      <c r="X172" s="754"/>
      <c r="Y172" s="754"/>
      <c r="Z172" s="754"/>
      <c r="AA172" s="755"/>
      <c r="AB172" s="344"/>
      <c r="AC172" s="345"/>
      <c r="AD172" s="345"/>
      <c r="AE172" s="346"/>
      <c r="AF172" s="347"/>
      <c r="AG172" s="347"/>
      <c r="AH172" s="347"/>
      <c r="AI172" s="348"/>
    </row>
    <row r="173" spans="1:37" s="274" customFormat="1" ht="22.5">
      <c r="A173" s="396">
        <v>19</v>
      </c>
      <c r="B173" s="313" t="s">
        <v>4555</v>
      </c>
      <c r="C173" s="313">
        <v>1980</v>
      </c>
      <c r="D173" s="313"/>
      <c r="E173" s="313">
        <v>160</v>
      </c>
      <c r="F173" s="350" t="s">
        <v>1082</v>
      </c>
      <c r="G173" s="315"/>
      <c r="H173" s="313"/>
      <c r="I173" s="313"/>
      <c r="J173" s="313"/>
      <c r="K173" s="313"/>
      <c r="L173" s="313"/>
      <c r="M173" s="350"/>
      <c r="N173" s="315" t="s">
        <v>276</v>
      </c>
      <c r="O173" s="313" t="s">
        <v>2828</v>
      </c>
      <c r="P173" s="350">
        <v>400</v>
      </c>
      <c r="Q173" s="316" t="s">
        <v>4556</v>
      </c>
      <c r="R173" s="313">
        <v>2007</v>
      </c>
      <c r="S173" s="313">
        <v>234</v>
      </c>
      <c r="T173" s="313" t="s">
        <v>4557</v>
      </c>
      <c r="U173" s="313">
        <v>7</v>
      </c>
      <c r="V173" s="313" t="s">
        <v>4215</v>
      </c>
      <c r="W173" s="350">
        <v>7</v>
      </c>
      <c r="X173" s="316" t="s">
        <v>4558</v>
      </c>
      <c r="Y173" s="313">
        <v>1968</v>
      </c>
      <c r="Z173" s="313">
        <v>30</v>
      </c>
      <c r="AA173" s="314" t="s">
        <v>4559</v>
      </c>
      <c r="AB173" s="311"/>
      <c r="AC173" s="317">
        <v>1</v>
      </c>
      <c r="AD173" s="317">
        <f>P173</f>
        <v>400</v>
      </c>
      <c r="AE173" s="318">
        <f>E173</f>
        <v>160</v>
      </c>
      <c r="AF173" s="319"/>
      <c r="AG173" s="320"/>
      <c r="AH173" s="320">
        <f>S173</f>
        <v>234</v>
      </c>
      <c r="AI173" s="321"/>
    </row>
    <row r="174" spans="1:37" s="274" customFormat="1" ht="22.5" customHeight="1">
      <c r="A174" s="397"/>
      <c r="B174" s="323"/>
      <c r="C174" s="323"/>
      <c r="D174" s="323"/>
      <c r="E174" s="323"/>
      <c r="F174" s="327"/>
      <c r="G174" s="325"/>
      <c r="H174" s="323"/>
      <c r="I174" s="323"/>
      <c r="J174" s="323"/>
      <c r="K174" s="323"/>
      <c r="L174" s="323"/>
      <c r="M174" s="327"/>
      <c r="N174" s="325"/>
      <c r="O174" s="323"/>
      <c r="P174" s="327"/>
      <c r="Q174" s="328"/>
      <c r="R174" s="323"/>
      <c r="S174" s="323"/>
      <c r="T174" s="323"/>
      <c r="U174" s="323"/>
      <c r="V174" s="323"/>
      <c r="W174" s="327"/>
      <c r="X174" s="328" t="s">
        <v>4560</v>
      </c>
      <c r="Y174" s="323">
        <v>2010</v>
      </c>
      <c r="Z174" s="323">
        <v>60</v>
      </c>
      <c r="AA174" s="327" t="s">
        <v>1017</v>
      </c>
      <c r="AB174" s="311"/>
      <c r="AC174" s="330"/>
      <c r="AD174" s="330"/>
      <c r="AE174" s="366"/>
      <c r="AF174" s="367"/>
      <c r="AG174" s="320">
        <f t="shared" si="27"/>
        <v>60</v>
      </c>
      <c r="AH174" s="320"/>
      <c r="AI174" s="265"/>
      <c r="AJ174" s="331"/>
    </row>
    <row r="175" spans="1:37" s="274" customFormat="1" ht="25.5" customHeight="1">
      <c r="A175" s="397"/>
      <c r="B175" s="323"/>
      <c r="C175" s="323"/>
      <c r="D175" s="323"/>
      <c r="E175" s="323"/>
      <c r="F175" s="327"/>
      <c r="G175" s="325"/>
      <c r="H175" s="323"/>
      <c r="I175" s="323"/>
      <c r="J175" s="323"/>
      <c r="K175" s="323"/>
      <c r="L175" s="323"/>
      <c r="M175" s="327"/>
      <c r="N175" s="325"/>
      <c r="O175" s="323"/>
      <c r="P175" s="327"/>
      <c r="Q175" s="328"/>
      <c r="R175" s="323"/>
      <c r="S175" s="323"/>
      <c r="T175" s="323"/>
      <c r="U175" s="323"/>
      <c r="V175" s="323"/>
      <c r="W175" s="327"/>
      <c r="X175" s="328" t="s">
        <v>4561</v>
      </c>
      <c r="Y175" s="323">
        <v>2007</v>
      </c>
      <c r="Z175" s="323">
        <v>225</v>
      </c>
      <c r="AA175" s="327" t="s">
        <v>4562</v>
      </c>
      <c r="AB175" s="311"/>
      <c r="AC175" s="330"/>
      <c r="AD175" s="330"/>
      <c r="AE175" s="366"/>
      <c r="AF175" s="367"/>
      <c r="AG175" s="320">
        <f t="shared" si="27"/>
        <v>225</v>
      </c>
      <c r="AH175" s="320"/>
      <c r="AI175" s="265"/>
    </row>
    <row r="176" spans="1:37" s="274" customFormat="1">
      <c r="A176" s="397"/>
      <c r="B176" s="323"/>
      <c r="C176" s="323"/>
      <c r="D176" s="323"/>
      <c r="E176" s="323"/>
      <c r="F176" s="327"/>
      <c r="G176" s="325"/>
      <c r="H176" s="323"/>
      <c r="I176" s="323"/>
      <c r="J176" s="323"/>
      <c r="K176" s="323"/>
      <c r="L176" s="323"/>
      <c r="M176" s="327"/>
      <c r="N176" s="325"/>
      <c r="O176" s="323"/>
      <c r="P176" s="327"/>
      <c r="Q176" s="328"/>
      <c r="R176" s="323"/>
      <c r="S176" s="323"/>
      <c r="T176" s="323"/>
      <c r="U176" s="323"/>
      <c r="V176" s="323"/>
      <c r="W176" s="327"/>
      <c r="X176" s="328" t="s">
        <v>4563</v>
      </c>
      <c r="Y176" s="323">
        <v>1976</v>
      </c>
      <c r="Z176" s="323">
        <v>50</v>
      </c>
      <c r="AA176" s="327" t="s">
        <v>4564</v>
      </c>
      <c r="AB176" s="311"/>
      <c r="AC176" s="330"/>
      <c r="AD176" s="330"/>
      <c r="AE176" s="366"/>
      <c r="AF176" s="367"/>
      <c r="AG176" s="320">
        <f t="shared" si="27"/>
        <v>50</v>
      </c>
      <c r="AH176" s="320"/>
      <c r="AI176" s="265"/>
    </row>
    <row r="177" spans="1:36" s="274" customFormat="1" ht="19.5" customHeight="1">
      <c r="A177" s="397"/>
      <c r="B177" s="323"/>
      <c r="C177" s="323"/>
      <c r="D177" s="323"/>
      <c r="E177" s="323"/>
      <c r="F177" s="327"/>
      <c r="G177" s="325"/>
      <c r="H177" s="323"/>
      <c r="I177" s="323"/>
      <c r="J177" s="323"/>
      <c r="K177" s="323"/>
      <c r="L177" s="323"/>
      <c r="M177" s="327"/>
      <c r="N177" s="325"/>
      <c r="O177" s="323"/>
      <c r="P177" s="327"/>
      <c r="Q177" s="328"/>
      <c r="R177" s="323"/>
      <c r="S177" s="323"/>
      <c r="T177" s="323"/>
      <c r="U177" s="323"/>
      <c r="V177" s="323"/>
      <c r="W177" s="327"/>
      <c r="X177" s="328" t="s">
        <v>4565</v>
      </c>
      <c r="Y177" s="323">
        <v>1976</v>
      </c>
      <c r="Z177" s="323">
        <v>50</v>
      </c>
      <c r="AA177" s="327" t="s">
        <v>4566</v>
      </c>
      <c r="AB177" s="311"/>
      <c r="AC177" s="330"/>
      <c r="AD177" s="330"/>
      <c r="AE177" s="366"/>
      <c r="AF177" s="367"/>
      <c r="AG177" s="320">
        <f t="shared" si="27"/>
        <v>50</v>
      </c>
      <c r="AH177" s="320"/>
      <c r="AI177" s="265"/>
    </row>
    <row r="178" spans="1:36" s="274" customFormat="1" ht="16.5" customHeight="1">
      <c r="A178" s="397"/>
      <c r="B178" s="323"/>
      <c r="C178" s="323"/>
      <c r="D178" s="323"/>
      <c r="E178" s="323"/>
      <c r="F178" s="327"/>
      <c r="G178" s="325"/>
      <c r="H178" s="323"/>
      <c r="I178" s="323"/>
      <c r="J178" s="323"/>
      <c r="K178" s="323"/>
      <c r="L178" s="323"/>
      <c r="M178" s="327"/>
      <c r="N178" s="325"/>
      <c r="O178" s="323"/>
      <c r="P178" s="327"/>
      <c r="Q178" s="328"/>
      <c r="R178" s="323"/>
      <c r="S178" s="323"/>
      <c r="T178" s="323"/>
      <c r="U178" s="323"/>
      <c r="V178" s="323"/>
      <c r="W178" s="327"/>
      <c r="X178" s="328" t="s">
        <v>4567</v>
      </c>
      <c r="Y178" s="323">
        <v>1976</v>
      </c>
      <c r="Z178" s="323">
        <v>300</v>
      </c>
      <c r="AA178" s="327" t="s">
        <v>4568</v>
      </c>
      <c r="AB178" s="311"/>
      <c r="AC178" s="330"/>
      <c r="AD178" s="330"/>
      <c r="AE178" s="366"/>
      <c r="AF178" s="367"/>
      <c r="AG178" s="320">
        <f t="shared" si="27"/>
        <v>300</v>
      </c>
      <c r="AH178" s="320"/>
      <c r="AI178" s="265"/>
    </row>
    <row r="179" spans="1:36" s="274" customFormat="1" ht="36" customHeight="1">
      <c r="A179" s="397"/>
      <c r="B179" s="323"/>
      <c r="C179" s="323"/>
      <c r="D179" s="323"/>
      <c r="E179" s="323"/>
      <c r="F179" s="327"/>
      <c r="G179" s="325"/>
      <c r="H179" s="323"/>
      <c r="I179" s="323"/>
      <c r="J179" s="323"/>
      <c r="K179" s="323"/>
      <c r="L179" s="323"/>
      <c r="M179" s="327"/>
      <c r="N179" s="325"/>
      <c r="O179" s="323"/>
      <c r="P179" s="327"/>
      <c r="Q179" s="328"/>
      <c r="R179" s="323"/>
      <c r="S179" s="323"/>
      <c r="T179" s="323"/>
      <c r="U179" s="323"/>
      <c r="V179" s="323"/>
      <c r="W179" s="327"/>
      <c r="X179" s="328" t="s">
        <v>4569</v>
      </c>
      <c r="Y179" s="323">
        <v>1976</v>
      </c>
      <c r="Z179" s="323">
        <v>40</v>
      </c>
      <c r="AA179" s="403" t="s">
        <v>4570</v>
      </c>
      <c r="AB179" s="409"/>
      <c r="AC179" s="330"/>
      <c r="AD179" s="330"/>
      <c r="AE179" s="366"/>
      <c r="AF179" s="367"/>
      <c r="AG179" s="320">
        <f t="shared" si="27"/>
        <v>40</v>
      </c>
      <c r="AH179" s="320"/>
      <c r="AI179" s="265"/>
    </row>
    <row r="180" spans="1:36" s="274" customFormat="1" ht="33.75">
      <c r="A180" s="397"/>
      <c r="B180" s="323"/>
      <c r="C180" s="323"/>
      <c r="D180" s="323"/>
      <c r="E180" s="323"/>
      <c r="F180" s="327"/>
      <c r="G180" s="325"/>
      <c r="H180" s="323"/>
      <c r="I180" s="323"/>
      <c r="J180" s="323"/>
      <c r="K180" s="323"/>
      <c r="L180" s="323"/>
      <c r="M180" s="327"/>
      <c r="N180" s="325"/>
      <c r="O180" s="323"/>
      <c r="P180" s="327"/>
      <c r="Q180" s="328"/>
      <c r="R180" s="323"/>
      <c r="S180" s="323"/>
      <c r="T180" s="323"/>
      <c r="U180" s="323"/>
      <c r="V180" s="323"/>
      <c r="W180" s="327"/>
      <c r="X180" s="328" t="s">
        <v>4571</v>
      </c>
      <c r="Y180" s="323">
        <v>1976</v>
      </c>
      <c r="Z180" s="323">
        <v>55</v>
      </c>
      <c r="AA180" s="327" t="s">
        <v>4572</v>
      </c>
      <c r="AB180" s="311"/>
      <c r="AC180" s="330"/>
      <c r="AD180" s="330"/>
      <c r="AE180" s="366"/>
      <c r="AF180" s="367"/>
      <c r="AG180" s="320">
        <f t="shared" si="27"/>
        <v>55</v>
      </c>
      <c r="AH180" s="320"/>
      <c r="AI180" s="265"/>
    </row>
    <row r="181" spans="1:36" s="274" customFormat="1" ht="33.75">
      <c r="A181" s="397"/>
      <c r="B181" s="323"/>
      <c r="C181" s="323"/>
      <c r="D181" s="323"/>
      <c r="E181" s="323"/>
      <c r="F181" s="327"/>
      <c r="G181" s="325"/>
      <c r="H181" s="323"/>
      <c r="I181" s="323"/>
      <c r="J181" s="323"/>
      <c r="K181" s="323"/>
      <c r="L181" s="323"/>
      <c r="M181" s="327"/>
      <c r="N181" s="325"/>
      <c r="O181" s="323"/>
      <c r="P181" s="327"/>
      <c r="Q181" s="328"/>
      <c r="R181" s="323"/>
      <c r="S181" s="323"/>
      <c r="T181" s="323"/>
      <c r="U181" s="323"/>
      <c r="V181" s="323"/>
      <c r="W181" s="327"/>
      <c r="X181" s="328" t="s">
        <v>4571</v>
      </c>
      <c r="Y181" s="323">
        <v>2016</v>
      </c>
      <c r="Z181" s="323">
        <v>85</v>
      </c>
      <c r="AA181" s="327" t="s">
        <v>1164</v>
      </c>
      <c r="AB181" s="311"/>
      <c r="AC181" s="330"/>
      <c r="AD181" s="330"/>
      <c r="AE181" s="366"/>
      <c r="AF181" s="367"/>
      <c r="AG181" s="320">
        <f t="shared" si="27"/>
        <v>85</v>
      </c>
      <c r="AH181" s="320"/>
      <c r="AI181" s="265"/>
    </row>
    <row r="182" spans="1:36" s="274" customFormat="1" ht="33.75">
      <c r="A182" s="397"/>
      <c r="B182" s="323"/>
      <c r="C182" s="323"/>
      <c r="D182" s="323"/>
      <c r="E182" s="323"/>
      <c r="F182" s="327"/>
      <c r="G182" s="325"/>
      <c r="H182" s="323"/>
      <c r="I182" s="323"/>
      <c r="J182" s="323"/>
      <c r="K182" s="323"/>
      <c r="L182" s="323"/>
      <c r="M182" s="327"/>
      <c r="N182" s="325"/>
      <c r="O182" s="323"/>
      <c r="P182" s="327"/>
      <c r="Q182" s="328"/>
      <c r="R182" s="329"/>
      <c r="S182" s="329"/>
      <c r="T182" s="323"/>
      <c r="U182" s="323"/>
      <c r="V182" s="323"/>
      <c r="W182" s="327"/>
      <c r="X182" s="328" t="s">
        <v>4573</v>
      </c>
      <c r="Y182" s="323">
        <v>2000</v>
      </c>
      <c r="Z182" s="323">
        <v>40</v>
      </c>
      <c r="AA182" s="327" t="s">
        <v>811</v>
      </c>
      <c r="AB182" s="311"/>
      <c r="AC182" s="330"/>
      <c r="AD182" s="330"/>
      <c r="AE182" s="366"/>
      <c r="AF182" s="367"/>
      <c r="AG182" s="320">
        <f t="shared" si="27"/>
        <v>40</v>
      </c>
      <c r="AH182" s="320"/>
      <c r="AI182" s="265"/>
    </row>
    <row r="183" spans="1:36" s="274" customFormat="1" ht="33.75">
      <c r="A183" s="398"/>
      <c r="B183" s="103"/>
      <c r="C183" s="103"/>
      <c r="D183" s="103"/>
      <c r="E183" s="103"/>
      <c r="F183" s="332"/>
      <c r="G183" s="339"/>
      <c r="H183" s="103"/>
      <c r="I183" s="103"/>
      <c r="J183" s="103"/>
      <c r="K183" s="103"/>
      <c r="L183" s="103"/>
      <c r="M183" s="332"/>
      <c r="N183" s="339"/>
      <c r="O183" s="103"/>
      <c r="P183" s="332"/>
      <c r="Q183" s="340"/>
      <c r="R183" s="103"/>
      <c r="T183" s="103"/>
      <c r="U183" s="103"/>
      <c r="V183" s="103"/>
      <c r="W183" s="332"/>
      <c r="X183" s="340" t="s">
        <v>4574</v>
      </c>
      <c r="Y183" s="103">
        <v>2000</v>
      </c>
      <c r="Z183" s="103">
        <v>30</v>
      </c>
      <c r="AA183" s="332" t="s">
        <v>1017</v>
      </c>
      <c r="AB183" s="311"/>
      <c r="AC183" s="341"/>
      <c r="AD183" s="341"/>
      <c r="AE183" s="369"/>
      <c r="AF183" s="370"/>
      <c r="AG183" s="320">
        <f t="shared" si="27"/>
        <v>30</v>
      </c>
      <c r="AH183" s="386"/>
      <c r="AI183" s="343"/>
    </row>
    <row r="184" spans="1:36" s="274" customFormat="1" ht="23.25" thickBot="1">
      <c r="A184" s="398"/>
      <c r="B184" s="103"/>
      <c r="C184" s="103"/>
      <c r="D184" s="103"/>
      <c r="E184" s="103"/>
      <c r="F184" s="338"/>
      <c r="G184" s="339"/>
      <c r="H184" s="103"/>
      <c r="I184" s="103"/>
      <c r="J184" s="103"/>
      <c r="K184" s="103"/>
      <c r="L184" s="103"/>
      <c r="M184" s="338"/>
      <c r="N184" s="339"/>
      <c r="O184" s="103"/>
      <c r="P184" s="338"/>
      <c r="Q184" s="340" t="s">
        <v>4210</v>
      </c>
      <c r="R184" s="103">
        <v>1968</v>
      </c>
      <c r="S184" s="103">
        <v>86</v>
      </c>
      <c r="T184" s="103" t="s">
        <v>4575</v>
      </c>
      <c r="U184" s="103"/>
      <c r="V184" s="103"/>
      <c r="W184" s="338"/>
      <c r="X184" s="340"/>
      <c r="Y184" s="103"/>
      <c r="Z184" s="103"/>
      <c r="AA184" s="332"/>
      <c r="AB184" s="311"/>
      <c r="AC184" s="341"/>
      <c r="AD184" s="341"/>
      <c r="AE184" s="369"/>
      <c r="AF184" s="370"/>
      <c r="AG184" s="320"/>
      <c r="AH184" s="342"/>
      <c r="AI184" s="343">
        <v>86</v>
      </c>
    </row>
    <row r="185" spans="1:36" s="349" customFormat="1" ht="15.75" customHeight="1" thickBot="1">
      <c r="A185" s="753" t="s">
        <v>4576</v>
      </c>
      <c r="B185" s="754"/>
      <c r="C185" s="754"/>
      <c r="D185" s="754"/>
      <c r="E185" s="754"/>
      <c r="F185" s="754"/>
      <c r="G185" s="754"/>
      <c r="H185" s="754"/>
      <c r="I185" s="754"/>
      <c r="J185" s="754"/>
      <c r="K185" s="754"/>
      <c r="L185" s="754"/>
      <c r="M185" s="754"/>
      <c r="N185" s="754"/>
      <c r="O185" s="754"/>
      <c r="P185" s="754"/>
      <c r="Q185" s="754"/>
      <c r="R185" s="754"/>
      <c r="S185" s="754"/>
      <c r="T185" s="754"/>
      <c r="U185" s="754"/>
      <c r="V185" s="754"/>
      <c r="W185" s="754"/>
      <c r="X185" s="754"/>
      <c r="Y185" s="754"/>
      <c r="Z185" s="754"/>
      <c r="AA185" s="755"/>
      <c r="AB185" s="344"/>
      <c r="AC185" s="345"/>
      <c r="AD185" s="345"/>
      <c r="AE185" s="346"/>
      <c r="AF185" s="347"/>
      <c r="AG185" s="347"/>
      <c r="AH185" s="347"/>
      <c r="AI185" s="347"/>
    </row>
    <row r="186" spans="1:36" s="274" customFormat="1" ht="40.5" customHeight="1">
      <c r="A186" s="396">
        <v>20</v>
      </c>
      <c r="B186" s="313" t="s">
        <v>4577</v>
      </c>
      <c r="C186" s="313">
        <v>1990</v>
      </c>
      <c r="D186" s="313"/>
      <c r="E186" s="313">
        <v>240</v>
      </c>
      <c r="F186" s="350" t="s">
        <v>938</v>
      </c>
      <c r="G186" s="315"/>
      <c r="H186" s="313"/>
      <c r="I186" s="313"/>
      <c r="J186" s="313"/>
      <c r="K186" s="313"/>
      <c r="L186" s="313"/>
      <c r="M186" s="350"/>
      <c r="N186" s="315" t="s">
        <v>321</v>
      </c>
      <c r="O186" s="313" t="s">
        <v>2828</v>
      </c>
      <c r="P186" s="350">
        <v>630</v>
      </c>
      <c r="Q186" s="316"/>
      <c r="R186" s="313"/>
      <c r="S186" s="323"/>
      <c r="T186" s="313"/>
      <c r="U186" s="313"/>
      <c r="V186" s="313"/>
      <c r="W186" s="350"/>
      <c r="X186" s="316" t="s">
        <v>4578</v>
      </c>
      <c r="Y186" s="313">
        <v>1972</v>
      </c>
      <c r="Z186" s="313">
        <v>70</v>
      </c>
      <c r="AA186" s="314" t="s">
        <v>4579</v>
      </c>
      <c r="AB186" s="311"/>
      <c r="AC186" s="317">
        <v>1</v>
      </c>
      <c r="AD186" s="317">
        <f>P186</f>
        <v>630</v>
      </c>
      <c r="AE186" s="318">
        <f>E186</f>
        <v>240</v>
      </c>
      <c r="AF186" s="319"/>
      <c r="AG186" s="320">
        <f t="shared" si="27"/>
        <v>70</v>
      </c>
      <c r="AH186" s="320"/>
      <c r="AI186" s="321"/>
      <c r="AJ186" s="331"/>
    </row>
    <row r="187" spans="1:36" s="274" customFormat="1">
      <c r="A187" s="397"/>
      <c r="B187" s="323" t="s">
        <v>4580</v>
      </c>
      <c r="C187" s="323">
        <v>1981</v>
      </c>
      <c r="D187" s="323"/>
      <c r="E187" s="323">
        <v>400</v>
      </c>
      <c r="F187" s="327" t="s">
        <v>1082</v>
      </c>
      <c r="G187" s="325"/>
      <c r="H187" s="323"/>
      <c r="I187" s="323"/>
      <c r="J187" s="323"/>
      <c r="K187" s="323"/>
      <c r="L187" s="323"/>
      <c r="M187" s="327"/>
      <c r="N187" s="325"/>
      <c r="O187" s="323"/>
      <c r="P187" s="327">
        <v>630</v>
      </c>
      <c r="Q187" s="328"/>
      <c r="R187" s="323"/>
      <c r="S187" s="323"/>
      <c r="T187" s="323"/>
      <c r="U187" s="323"/>
      <c r="V187" s="323"/>
      <c r="W187" s="327"/>
      <c r="X187" s="328" t="s">
        <v>4581</v>
      </c>
      <c r="Y187" s="323">
        <v>1988</v>
      </c>
      <c r="Z187" s="323">
        <v>160</v>
      </c>
      <c r="AA187" s="327" t="s">
        <v>783</v>
      </c>
      <c r="AB187" s="311"/>
      <c r="AC187" s="330"/>
      <c r="AD187" s="330">
        <f>P187</f>
        <v>630</v>
      </c>
      <c r="AE187" s="366">
        <f>E187</f>
        <v>400</v>
      </c>
      <c r="AF187" s="367"/>
      <c r="AG187" s="320">
        <f t="shared" si="27"/>
        <v>160</v>
      </c>
      <c r="AH187" s="320"/>
      <c r="AI187" s="265"/>
    </row>
    <row r="188" spans="1:36" s="274" customFormat="1" ht="22.5">
      <c r="A188" s="397"/>
      <c r="B188" s="323"/>
      <c r="C188" s="323"/>
      <c r="D188" s="323"/>
      <c r="E188" s="323"/>
      <c r="F188" s="327"/>
      <c r="G188" s="325"/>
      <c r="H188" s="323"/>
      <c r="I188" s="323"/>
      <c r="J188" s="323"/>
      <c r="K188" s="323"/>
      <c r="L188" s="323"/>
      <c r="M188" s="327"/>
      <c r="N188" s="325"/>
      <c r="O188" s="323"/>
      <c r="P188" s="327"/>
      <c r="Q188" s="328"/>
      <c r="R188" s="323"/>
      <c r="S188" s="323"/>
      <c r="T188" s="323"/>
      <c r="U188" s="323"/>
      <c r="V188" s="323"/>
      <c r="W188" s="327"/>
      <c r="X188" s="328" t="s">
        <v>4582</v>
      </c>
      <c r="Y188" s="323">
        <v>1988</v>
      </c>
      <c r="Z188" s="323">
        <v>230</v>
      </c>
      <c r="AA188" s="327" t="s">
        <v>4583</v>
      </c>
      <c r="AB188" s="311"/>
      <c r="AC188" s="330"/>
      <c r="AD188" s="330"/>
      <c r="AE188" s="366"/>
      <c r="AF188" s="367"/>
      <c r="AG188" s="320">
        <f t="shared" si="27"/>
        <v>230</v>
      </c>
      <c r="AH188" s="320"/>
      <c r="AI188" s="265"/>
    </row>
    <row r="189" spans="1:36" s="274" customFormat="1" ht="20.25" customHeight="1">
      <c r="A189" s="397"/>
      <c r="B189" s="323"/>
      <c r="C189" s="323"/>
      <c r="D189" s="323"/>
      <c r="E189" s="323"/>
      <c r="F189" s="327"/>
      <c r="G189" s="325"/>
      <c r="H189" s="323"/>
      <c r="I189" s="323"/>
      <c r="J189" s="323"/>
      <c r="K189" s="323"/>
      <c r="L189" s="323"/>
      <c r="M189" s="327"/>
      <c r="N189" s="325"/>
      <c r="O189" s="323"/>
      <c r="P189" s="327"/>
      <c r="Q189" s="328"/>
      <c r="R189" s="323"/>
      <c r="S189" s="323"/>
      <c r="T189" s="323"/>
      <c r="U189" s="323"/>
      <c r="V189" s="323"/>
      <c r="W189" s="327"/>
      <c r="X189" s="328" t="s">
        <v>4584</v>
      </c>
      <c r="Y189" s="323">
        <v>1988</v>
      </c>
      <c r="Z189" s="323">
        <v>80</v>
      </c>
      <c r="AA189" s="327" t="s">
        <v>4585</v>
      </c>
      <c r="AB189" s="311"/>
      <c r="AC189" s="330"/>
      <c r="AD189" s="330"/>
      <c r="AE189" s="366"/>
      <c r="AF189" s="367"/>
      <c r="AG189" s="320">
        <f t="shared" si="27"/>
        <v>80</v>
      </c>
      <c r="AH189" s="320"/>
      <c r="AI189" s="265"/>
    </row>
    <row r="190" spans="1:36" s="274" customFormat="1" ht="22.5">
      <c r="A190" s="397"/>
      <c r="B190" s="323"/>
      <c r="C190" s="323"/>
      <c r="D190" s="323"/>
      <c r="E190" s="323"/>
      <c r="F190" s="327"/>
      <c r="G190" s="325"/>
      <c r="H190" s="323"/>
      <c r="I190" s="323"/>
      <c r="J190" s="323"/>
      <c r="K190" s="323"/>
      <c r="L190" s="323"/>
      <c r="M190" s="327"/>
      <c r="N190" s="325"/>
      <c r="O190" s="323"/>
      <c r="P190" s="327"/>
      <c r="Q190" s="328"/>
      <c r="R190" s="323"/>
      <c r="S190" s="323"/>
      <c r="T190" s="323"/>
      <c r="U190" s="323"/>
      <c r="V190" s="323"/>
      <c r="W190" s="327"/>
      <c r="X190" s="328" t="s">
        <v>4586</v>
      </c>
      <c r="Y190" s="323">
        <v>1984</v>
      </c>
      <c r="Z190" s="323">
        <v>70</v>
      </c>
      <c r="AA190" s="327" t="s">
        <v>4587</v>
      </c>
      <c r="AB190" s="311"/>
      <c r="AC190" s="330"/>
      <c r="AD190" s="330"/>
      <c r="AE190" s="366"/>
      <c r="AF190" s="367"/>
      <c r="AG190" s="320">
        <f t="shared" si="27"/>
        <v>70</v>
      </c>
      <c r="AH190" s="320"/>
      <c r="AI190" s="265"/>
    </row>
    <row r="191" spans="1:36" s="274" customFormat="1" ht="22.5">
      <c r="A191" s="397"/>
      <c r="B191" s="323"/>
      <c r="C191" s="323"/>
      <c r="D191" s="323"/>
      <c r="E191" s="323"/>
      <c r="F191" s="327"/>
      <c r="G191" s="325"/>
      <c r="H191" s="323"/>
      <c r="I191" s="323"/>
      <c r="J191" s="323"/>
      <c r="K191" s="323"/>
      <c r="L191" s="323"/>
      <c r="M191" s="327"/>
      <c r="N191" s="325"/>
      <c r="O191" s="323"/>
      <c r="P191" s="327"/>
      <c r="Q191" s="328"/>
      <c r="R191" s="323"/>
      <c r="S191" s="323"/>
      <c r="T191" s="323"/>
      <c r="U191" s="323"/>
      <c r="V191" s="323"/>
      <c r="W191" s="327"/>
      <c r="X191" s="328" t="s">
        <v>4588</v>
      </c>
      <c r="Y191" s="323">
        <v>1988</v>
      </c>
      <c r="Z191" s="323">
        <v>200</v>
      </c>
      <c r="AA191" s="327" t="s">
        <v>1010</v>
      </c>
      <c r="AB191" s="311"/>
      <c r="AC191" s="330"/>
      <c r="AD191" s="330"/>
      <c r="AE191" s="366"/>
      <c r="AF191" s="367"/>
      <c r="AG191" s="320">
        <f t="shared" si="27"/>
        <v>200</v>
      </c>
      <c r="AH191" s="320"/>
      <c r="AI191" s="265"/>
    </row>
    <row r="192" spans="1:36" s="274" customFormat="1">
      <c r="A192" s="397"/>
      <c r="B192" s="323"/>
      <c r="C192" s="323"/>
      <c r="D192" s="323"/>
      <c r="E192" s="323"/>
      <c r="F192" s="327"/>
      <c r="G192" s="325"/>
      <c r="H192" s="323"/>
      <c r="I192" s="323"/>
      <c r="J192" s="323"/>
      <c r="K192" s="323"/>
      <c r="L192" s="323"/>
      <c r="M192" s="327"/>
      <c r="N192" s="325"/>
      <c r="O192" s="323"/>
      <c r="P192" s="327"/>
      <c r="Q192" s="328"/>
      <c r="R192" s="323"/>
      <c r="S192" s="323"/>
      <c r="T192" s="323"/>
      <c r="U192" s="323"/>
      <c r="V192" s="323"/>
      <c r="W192" s="327"/>
      <c r="X192" s="328" t="s">
        <v>4589</v>
      </c>
      <c r="Y192" s="323">
        <v>1988</v>
      </c>
      <c r="Z192" s="323">
        <v>70</v>
      </c>
      <c r="AA192" s="327" t="s">
        <v>3816</v>
      </c>
      <c r="AB192" s="311"/>
      <c r="AC192" s="330"/>
      <c r="AD192" s="330"/>
      <c r="AE192" s="366"/>
      <c r="AF192" s="367"/>
      <c r="AG192" s="320">
        <f t="shared" si="27"/>
        <v>70</v>
      </c>
      <c r="AH192" s="320"/>
      <c r="AI192" s="265"/>
    </row>
    <row r="193" spans="1:35" s="274" customFormat="1">
      <c r="A193" s="397"/>
      <c r="B193" s="323"/>
      <c r="C193" s="323"/>
      <c r="D193" s="323"/>
      <c r="E193" s="323"/>
      <c r="F193" s="327"/>
      <c r="G193" s="325"/>
      <c r="H193" s="323"/>
      <c r="I193" s="323"/>
      <c r="J193" s="323"/>
      <c r="K193" s="323"/>
      <c r="L193" s="323"/>
      <c r="M193" s="327"/>
      <c r="N193" s="325"/>
      <c r="O193" s="323"/>
      <c r="P193" s="327"/>
      <c r="Q193" s="328"/>
      <c r="R193" s="323"/>
      <c r="S193" s="323"/>
      <c r="T193" s="323"/>
      <c r="U193" s="323"/>
      <c r="V193" s="323"/>
      <c r="W193" s="327"/>
      <c r="X193" s="328" t="s">
        <v>4590</v>
      </c>
      <c r="Y193" s="323">
        <v>1988</v>
      </c>
      <c r="Z193" s="323">
        <v>70</v>
      </c>
      <c r="AA193" s="327" t="s">
        <v>4591</v>
      </c>
      <c r="AB193" s="311"/>
      <c r="AC193" s="330"/>
      <c r="AD193" s="330"/>
      <c r="AE193" s="366"/>
      <c r="AF193" s="367"/>
      <c r="AG193" s="320">
        <f t="shared" si="27"/>
        <v>70</v>
      </c>
      <c r="AH193" s="320"/>
      <c r="AI193" s="265"/>
    </row>
    <row r="194" spans="1:35" s="274" customFormat="1" ht="22.5">
      <c r="A194" s="397"/>
      <c r="B194" s="323"/>
      <c r="C194" s="323"/>
      <c r="D194" s="323"/>
      <c r="E194" s="323"/>
      <c r="F194" s="327"/>
      <c r="G194" s="325"/>
      <c r="H194" s="323"/>
      <c r="I194" s="323"/>
      <c r="J194" s="323"/>
      <c r="K194" s="323"/>
      <c r="L194" s="323"/>
      <c r="M194" s="327"/>
      <c r="N194" s="325"/>
      <c r="O194" s="323"/>
      <c r="P194" s="327"/>
      <c r="Q194" s="328"/>
      <c r="R194" s="323"/>
      <c r="S194" s="323"/>
      <c r="T194" s="323"/>
      <c r="U194" s="323"/>
      <c r="V194" s="323"/>
      <c r="W194" s="327"/>
      <c r="X194" s="328" t="s">
        <v>4592</v>
      </c>
      <c r="Y194" s="323">
        <v>1988</v>
      </c>
      <c r="Z194" s="323">
        <v>150</v>
      </c>
      <c r="AA194" s="327" t="s">
        <v>4593</v>
      </c>
      <c r="AB194" s="311"/>
      <c r="AC194" s="330"/>
      <c r="AD194" s="330"/>
      <c r="AE194" s="366"/>
      <c r="AF194" s="367"/>
      <c r="AG194" s="320">
        <f t="shared" si="27"/>
        <v>150</v>
      </c>
      <c r="AH194" s="320"/>
      <c r="AI194" s="265"/>
    </row>
    <row r="195" spans="1:35" s="274" customFormat="1" ht="22.5">
      <c r="A195" s="397"/>
      <c r="B195" s="323"/>
      <c r="C195" s="323"/>
      <c r="D195" s="323"/>
      <c r="E195" s="323"/>
      <c r="F195" s="327"/>
      <c r="G195" s="325"/>
      <c r="H195" s="323"/>
      <c r="I195" s="323"/>
      <c r="J195" s="323"/>
      <c r="K195" s="323"/>
      <c r="L195" s="323"/>
      <c r="M195" s="327"/>
      <c r="N195" s="325"/>
      <c r="O195" s="323"/>
      <c r="P195" s="327"/>
      <c r="Q195" s="328"/>
      <c r="R195" s="323"/>
      <c r="S195" s="323"/>
      <c r="T195" s="323"/>
      <c r="U195" s="323"/>
      <c r="V195" s="323"/>
      <c r="W195" s="327"/>
      <c r="X195" s="328" t="s">
        <v>4594</v>
      </c>
      <c r="Y195" s="323">
        <v>1988</v>
      </c>
      <c r="Z195" s="323">
        <v>150</v>
      </c>
      <c r="AA195" s="327" t="s">
        <v>4595</v>
      </c>
      <c r="AB195" s="311"/>
      <c r="AC195" s="330"/>
      <c r="AD195" s="330"/>
      <c r="AE195" s="366"/>
      <c r="AF195" s="367"/>
      <c r="AG195" s="320">
        <f t="shared" si="27"/>
        <v>150</v>
      </c>
      <c r="AH195" s="320"/>
      <c r="AI195" s="265"/>
    </row>
    <row r="196" spans="1:35" s="274" customFormat="1">
      <c r="A196" s="397"/>
      <c r="B196" s="323"/>
      <c r="C196" s="323"/>
      <c r="D196" s="323"/>
      <c r="E196" s="323"/>
      <c r="F196" s="327"/>
      <c r="G196" s="325"/>
      <c r="H196" s="323"/>
      <c r="I196" s="323"/>
      <c r="J196" s="323"/>
      <c r="K196" s="323"/>
      <c r="L196" s="323"/>
      <c r="M196" s="327"/>
      <c r="N196" s="325"/>
      <c r="O196" s="323"/>
      <c r="P196" s="327"/>
      <c r="Q196" s="328"/>
      <c r="R196" s="323"/>
      <c r="S196" s="323"/>
      <c r="T196" s="323"/>
      <c r="U196" s="323"/>
      <c r="V196" s="323"/>
      <c r="W196" s="327"/>
      <c r="X196" s="328" t="s">
        <v>4596</v>
      </c>
      <c r="Y196" s="323">
        <v>1988</v>
      </c>
      <c r="Z196" s="323">
        <v>80</v>
      </c>
      <c r="AA196" s="327" t="s">
        <v>783</v>
      </c>
      <c r="AB196" s="311"/>
      <c r="AC196" s="330"/>
      <c r="AD196" s="330"/>
      <c r="AE196" s="366"/>
      <c r="AF196" s="367"/>
      <c r="AG196" s="320">
        <f t="shared" si="27"/>
        <v>80</v>
      </c>
      <c r="AH196" s="320"/>
      <c r="AI196" s="265"/>
    </row>
    <row r="197" spans="1:35" s="274" customFormat="1" ht="22.5">
      <c r="A197" s="397"/>
      <c r="B197" s="323"/>
      <c r="C197" s="323"/>
      <c r="D197" s="323"/>
      <c r="E197" s="323"/>
      <c r="F197" s="327"/>
      <c r="G197" s="325"/>
      <c r="H197" s="323"/>
      <c r="I197" s="323"/>
      <c r="J197" s="323"/>
      <c r="K197" s="323"/>
      <c r="L197" s="323"/>
      <c r="M197" s="327"/>
      <c r="N197" s="325"/>
      <c r="O197" s="323"/>
      <c r="P197" s="327"/>
      <c r="Q197" s="328"/>
      <c r="R197" s="323"/>
      <c r="S197" s="323"/>
      <c r="T197" s="323"/>
      <c r="U197" s="323"/>
      <c r="V197" s="323"/>
      <c r="W197" s="327"/>
      <c r="X197" s="328" t="s">
        <v>4597</v>
      </c>
      <c r="Y197" s="323">
        <v>1988</v>
      </c>
      <c r="Z197" s="323">
        <v>150</v>
      </c>
      <c r="AA197" s="327" t="s">
        <v>4598</v>
      </c>
      <c r="AB197" s="311"/>
      <c r="AC197" s="330"/>
      <c r="AD197" s="330"/>
      <c r="AE197" s="366"/>
      <c r="AF197" s="367"/>
      <c r="AG197" s="320">
        <f t="shared" si="27"/>
        <v>150</v>
      </c>
      <c r="AH197" s="320"/>
      <c r="AI197" s="265"/>
    </row>
    <row r="198" spans="1:35" s="274" customFormat="1" ht="33.75">
      <c r="A198" s="397"/>
      <c r="B198" s="323"/>
      <c r="C198" s="323"/>
      <c r="D198" s="323"/>
      <c r="E198" s="323"/>
      <c r="F198" s="327"/>
      <c r="G198" s="325"/>
      <c r="H198" s="323"/>
      <c r="I198" s="323"/>
      <c r="J198" s="323"/>
      <c r="K198" s="323"/>
      <c r="L198" s="323"/>
      <c r="M198" s="327"/>
      <c r="N198" s="325"/>
      <c r="O198" s="323"/>
      <c r="P198" s="327"/>
      <c r="Q198" s="328"/>
      <c r="R198" s="323"/>
      <c r="S198" s="323"/>
      <c r="T198" s="323"/>
      <c r="U198" s="323"/>
      <c r="V198" s="323"/>
      <c r="W198" s="327"/>
      <c r="X198" s="328" t="s">
        <v>4599</v>
      </c>
      <c r="Y198" s="323">
        <v>2015</v>
      </c>
      <c r="Z198" s="323">
        <v>186</v>
      </c>
      <c r="AA198" s="327" t="s">
        <v>1164</v>
      </c>
      <c r="AB198" s="311"/>
      <c r="AC198" s="330"/>
      <c r="AD198" s="330"/>
      <c r="AE198" s="366"/>
      <c r="AF198" s="367"/>
      <c r="AG198" s="320">
        <f t="shared" si="27"/>
        <v>186</v>
      </c>
      <c r="AH198" s="320"/>
      <c r="AI198" s="265"/>
    </row>
    <row r="199" spans="1:35" s="274" customFormat="1" ht="33.75">
      <c r="A199" s="397"/>
      <c r="B199" s="323"/>
      <c r="C199" s="323"/>
      <c r="D199" s="323"/>
      <c r="E199" s="323"/>
      <c r="F199" s="327"/>
      <c r="G199" s="325"/>
      <c r="H199" s="323"/>
      <c r="I199" s="323"/>
      <c r="J199" s="323"/>
      <c r="K199" s="323"/>
      <c r="L199" s="323"/>
      <c r="M199" s="327"/>
      <c r="N199" s="325"/>
      <c r="O199" s="323"/>
      <c r="P199" s="327"/>
      <c r="Q199" s="328"/>
      <c r="R199" s="323"/>
      <c r="S199" s="323"/>
      <c r="T199" s="323"/>
      <c r="U199" s="323"/>
      <c r="V199" s="323"/>
      <c r="W199" s="327"/>
      <c r="X199" s="328" t="s">
        <v>4600</v>
      </c>
      <c r="Y199" s="323">
        <v>1986</v>
      </c>
      <c r="Z199" s="323">
        <v>80</v>
      </c>
      <c r="AA199" s="327" t="s">
        <v>4601</v>
      </c>
      <c r="AB199" s="311"/>
      <c r="AC199" s="330"/>
      <c r="AD199" s="330"/>
      <c r="AE199" s="366"/>
      <c r="AF199" s="367"/>
      <c r="AG199" s="320">
        <v>80</v>
      </c>
      <c r="AH199" s="320"/>
      <c r="AI199" s="265"/>
    </row>
    <row r="200" spans="1:35" s="274" customFormat="1" ht="45.75" customHeight="1">
      <c r="A200" s="397"/>
      <c r="B200" s="323"/>
      <c r="C200" s="323"/>
      <c r="D200" s="323"/>
      <c r="E200" s="323"/>
      <c r="F200" s="327"/>
      <c r="G200" s="325"/>
      <c r="H200" s="323"/>
      <c r="I200" s="323"/>
      <c r="J200" s="323"/>
      <c r="K200" s="323"/>
      <c r="L200" s="323"/>
      <c r="M200" s="327"/>
      <c r="N200" s="325"/>
      <c r="O200" s="323"/>
      <c r="P200" s="327"/>
      <c r="Q200" s="328"/>
      <c r="R200" s="323"/>
      <c r="S200" s="323"/>
      <c r="T200" s="323"/>
      <c r="U200" s="323"/>
      <c r="V200" s="323"/>
      <c r="W200" s="327"/>
      <c r="X200" s="328" t="s">
        <v>4602</v>
      </c>
      <c r="Y200" s="323">
        <v>1988</v>
      </c>
      <c r="Z200" s="323" t="s">
        <v>4603</v>
      </c>
      <c r="AA200" s="403" t="s">
        <v>4604</v>
      </c>
      <c r="AB200" s="409"/>
      <c r="AC200" s="330"/>
      <c r="AD200" s="330"/>
      <c r="AE200" s="366"/>
      <c r="AF200" s="367"/>
      <c r="AG200" s="320">
        <v>120</v>
      </c>
      <c r="AH200" s="320"/>
      <c r="AI200" s="265"/>
    </row>
    <row r="201" spans="1:35" s="274" customFormat="1" ht="33.75">
      <c r="A201" s="397"/>
      <c r="B201" s="323"/>
      <c r="C201" s="323"/>
      <c r="D201" s="323"/>
      <c r="E201" s="323"/>
      <c r="F201" s="327"/>
      <c r="G201" s="325"/>
      <c r="H201" s="323"/>
      <c r="I201" s="323"/>
      <c r="J201" s="323"/>
      <c r="K201" s="323"/>
      <c r="L201" s="323"/>
      <c r="M201" s="327"/>
      <c r="N201" s="325"/>
      <c r="O201" s="323"/>
      <c r="P201" s="327"/>
      <c r="Q201" s="328"/>
      <c r="R201" s="323"/>
      <c r="S201" s="323"/>
      <c r="T201" s="323"/>
      <c r="U201" s="323"/>
      <c r="V201" s="323"/>
      <c r="W201" s="327"/>
      <c r="X201" s="328" t="s">
        <v>4605</v>
      </c>
      <c r="Y201" s="323">
        <v>1988</v>
      </c>
      <c r="Z201" s="323">
        <v>7</v>
      </c>
      <c r="AA201" s="327" t="s">
        <v>4606</v>
      </c>
      <c r="AB201" s="311"/>
      <c r="AC201" s="330"/>
      <c r="AD201" s="330"/>
      <c r="AE201" s="366"/>
      <c r="AF201" s="367"/>
      <c r="AG201" s="320">
        <f t="shared" si="27"/>
        <v>7</v>
      </c>
      <c r="AH201" s="320"/>
      <c r="AI201" s="265"/>
    </row>
    <row r="202" spans="1:35" s="274" customFormat="1" ht="33.75">
      <c r="A202" s="397"/>
      <c r="B202" s="323"/>
      <c r="C202" s="323"/>
      <c r="D202" s="323"/>
      <c r="E202" s="323"/>
      <c r="F202" s="327"/>
      <c r="G202" s="325"/>
      <c r="H202" s="323"/>
      <c r="I202" s="323"/>
      <c r="J202" s="323"/>
      <c r="K202" s="323"/>
      <c r="L202" s="323"/>
      <c r="M202" s="327"/>
      <c r="N202" s="325"/>
      <c r="O202" s="323"/>
      <c r="P202" s="327"/>
      <c r="Q202" s="328"/>
      <c r="R202" s="323"/>
      <c r="S202" s="323"/>
      <c r="T202" s="323"/>
      <c r="U202" s="323"/>
      <c r="V202" s="323"/>
      <c r="W202" s="327"/>
      <c r="X202" s="328" t="s">
        <v>4607</v>
      </c>
      <c r="Y202" s="323">
        <v>2012</v>
      </c>
      <c r="Z202" s="323">
        <v>70</v>
      </c>
      <c r="AA202" s="327" t="s">
        <v>1164</v>
      </c>
      <c r="AB202" s="311"/>
      <c r="AC202" s="330"/>
      <c r="AD202" s="330"/>
      <c r="AE202" s="366"/>
      <c r="AF202" s="367"/>
      <c r="AG202" s="320">
        <f t="shared" si="27"/>
        <v>70</v>
      </c>
      <c r="AH202" s="320"/>
      <c r="AI202" s="265"/>
    </row>
    <row r="203" spans="1:35" s="274" customFormat="1" ht="33.75">
      <c r="A203" s="397"/>
      <c r="B203" s="323"/>
      <c r="C203" s="323"/>
      <c r="D203" s="323"/>
      <c r="E203" s="323"/>
      <c r="F203" s="327"/>
      <c r="G203" s="325"/>
      <c r="H203" s="323"/>
      <c r="I203" s="323"/>
      <c r="J203" s="323"/>
      <c r="K203" s="323"/>
      <c r="L203" s="323"/>
      <c r="M203" s="327"/>
      <c r="N203" s="325"/>
      <c r="O203" s="323"/>
      <c r="P203" s="327"/>
      <c r="Q203" s="328"/>
      <c r="R203" s="323"/>
      <c r="S203" s="323"/>
      <c r="T203" s="323"/>
      <c r="U203" s="323"/>
      <c r="V203" s="323"/>
      <c r="W203" s="327"/>
      <c r="X203" s="328" t="s">
        <v>4608</v>
      </c>
      <c r="Y203" s="323">
        <v>1988</v>
      </c>
      <c r="Z203" s="323" t="s">
        <v>4609</v>
      </c>
      <c r="AA203" s="327" t="s">
        <v>4610</v>
      </c>
      <c r="AB203" s="311"/>
      <c r="AC203" s="330"/>
      <c r="AD203" s="330"/>
      <c r="AE203" s="366"/>
      <c r="AF203" s="367"/>
      <c r="AG203" s="320">
        <v>80</v>
      </c>
      <c r="AH203" s="320"/>
      <c r="AI203" s="265"/>
    </row>
    <row r="204" spans="1:35" s="274" customFormat="1" ht="45">
      <c r="A204" s="397"/>
      <c r="B204" s="323"/>
      <c r="C204" s="323"/>
      <c r="D204" s="323"/>
      <c r="E204" s="323"/>
      <c r="F204" s="327"/>
      <c r="G204" s="325"/>
      <c r="H204" s="323"/>
      <c r="I204" s="323"/>
      <c r="J204" s="323"/>
      <c r="K204" s="323"/>
      <c r="L204" s="323"/>
      <c r="M204" s="327"/>
      <c r="N204" s="325"/>
      <c r="O204" s="323"/>
      <c r="P204" s="327"/>
      <c r="Q204" s="328"/>
      <c r="R204" s="323"/>
      <c r="S204" s="323"/>
      <c r="T204" s="323"/>
      <c r="U204" s="323"/>
      <c r="V204" s="323"/>
      <c r="W204" s="327"/>
      <c r="X204" s="328" t="s">
        <v>4611</v>
      </c>
      <c r="Y204" s="323">
        <v>2012</v>
      </c>
      <c r="Z204" s="323">
        <v>60</v>
      </c>
      <c r="AA204" s="327" t="s">
        <v>4612</v>
      </c>
      <c r="AB204" s="311"/>
      <c r="AC204" s="330"/>
      <c r="AD204" s="330"/>
      <c r="AE204" s="366"/>
      <c r="AF204" s="367"/>
      <c r="AG204" s="320">
        <f t="shared" si="27"/>
        <v>60</v>
      </c>
      <c r="AH204" s="320"/>
      <c r="AI204" s="265"/>
    </row>
    <row r="205" spans="1:35" s="274" customFormat="1" ht="33.75">
      <c r="A205" s="397"/>
      <c r="B205" s="323"/>
      <c r="C205" s="323"/>
      <c r="D205" s="323"/>
      <c r="E205" s="323"/>
      <c r="F205" s="327"/>
      <c r="G205" s="325"/>
      <c r="H205" s="323"/>
      <c r="I205" s="323"/>
      <c r="J205" s="323"/>
      <c r="K205" s="323"/>
      <c r="L205" s="323"/>
      <c r="M205" s="327"/>
      <c r="N205" s="325"/>
      <c r="O205" s="323"/>
      <c r="P205" s="327"/>
      <c r="Q205" s="328"/>
      <c r="R205" s="323"/>
      <c r="S205" s="323"/>
      <c r="T205" s="323"/>
      <c r="U205" s="323"/>
      <c r="V205" s="323"/>
      <c r="W205" s="327"/>
      <c r="X205" s="328" t="s">
        <v>4613</v>
      </c>
      <c r="Y205" s="323">
        <v>1988</v>
      </c>
      <c r="Z205" s="323">
        <v>120</v>
      </c>
      <c r="AA205" s="327" t="s">
        <v>4396</v>
      </c>
      <c r="AB205" s="311"/>
      <c r="AC205" s="330"/>
      <c r="AD205" s="330"/>
      <c r="AE205" s="366"/>
      <c r="AF205" s="367"/>
      <c r="AG205" s="320">
        <f t="shared" si="27"/>
        <v>120</v>
      </c>
      <c r="AH205" s="320"/>
      <c r="AI205" s="265"/>
    </row>
    <row r="206" spans="1:35" s="274" customFormat="1" ht="33.75">
      <c r="A206" s="410"/>
      <c r="B206" s="323"/>
      <c r="C206" s="323"/>
      <c r="D206" s="323"/>
      <c r="E206" s="323"/>
      <c r="F206" s="327"/>
      <c r="G206" s="325"/>
      <c r="H206" s="323"/>
      <c r="I206" s="323"/>
      <c r="J206" s="323"/>
      <c r="K206" s="323"/>
      <c r="L206" s="323"/>
      <c r="M206" s="327"/>
      <c r="N206" s="325"/>
      <c r="O206" s="323"/>
      <c r="P206" s="327"/>
      <c r="Q206" s="328"/>
      <c r="R206" s="329"/>
      <c r="S206" s="329"/>
      <c r="T206" s="329"/>
      <c r="U206" s="329"/>
      <c r="V206" s="323"/>
      <c r="W206" s="327"/>
      <c r="X206" s="328" t="s">
        <v>4614</v>
      </c>
      <c r="Y206" s="323">
        <v>1988</v>
      </c>
      <c r="Z206" s="323">
        <v>45</v>
      </c>
      <c r="AA206" s="327" t="s">
        <v>4615</v>
      </c>
      <c r="AB206" s="311"/>
      <c r="AC206" s="330"/>
      <c r="AD206" s="330"/>
      <c r="AE206" s="366"/>
      <c r="AF206" s="367"/>
      <c r="AG206" s="320">
        <f t="shared" si="27"/>
        <v>45</v>
      </c>
      <c r="AH206" s="320"/>
      <c r="AI206" s="265"/>
    </row>
    <row r="207" spans="1:35" s="274" customFormat="1" ht="34.5" thickBot="1">
      <c r="A207" s="398"/>
      <c r="B207" s="103"/>
      <c r="C207" s="103"/>
      <c r="D207" s="103"/>
      <c r="E207" s="103"/>
      <c r="F207" s="338"/>
      <c r="G207" s="339"/>
      <c r="H207" s="103"/>
      <c r="I207" s="103"/>
      <c r="J207" s="103"/>
      <c r="K207" s="103"/>
      <c r="L207" s="103"/>
      <c r="M207" s="338"/>
      <c r="N207" s="339"/>
      <c r="O207" s="103"/>
      <c r="P207" s="338"/>
      <c r="Q207" s="340"/>
      <c r="R207" s="103"/>
      <c r="S207" s="103"/>
      <c r="T207" s="103"/>
      <c r="U207" s="103"/>
      <c r="V207" s="103"/>
      <c r="W207" s="338"/>
      <c r="X207" s="340" t="s">
        <v>4616</v>
      </c>
      <c r="Y207" s="103">
        <v>1984</v>
      </c>
      <c r="Z207" s="103">
        <v>60</v>
      </c>
      <c r="AA207" s="332" t="s">
        <v>4617</v>
      </c>
      <c r="AB207" s="311"/>
      <c r="AC207" s="341"/>
      <c r="AD207" s="341"/>
      <c r="AE207" s="369"/>
      <c r="AF207" s="370"/>
      <c r="AG207" s="320">
        <f t="shared" si="27"/>
        <v>60</v>
      </c>
      <c r="AH207" s="320"/>
      <c r="AI207" s="343"/>
    </row>
    <row r="208" spans="1:35" s="349" customFormat="1" ht="15.75" customHeight="1" thickBot="1">
      <c r="A208" s="753" t="s">
        <v>4618</v>
      </c>
      <c r="B208" s="754"/>
      <c r="C208" s="754"/>
      <c r="D208" s="754"/>
      <c r="E208" s="754"/>
      <c r="F208" s="754"/>
      <c r="G208" s="754"/>
      <c r="H208" s="754"/>
      <c r="I208" s="754"/>
      <c r="J208" s="754"/>
      <c r="K208" s="754"/>
      <c r="L208" s="754"/>
      <c r="M208" s="754"/>
      <c r="N208" s="754"/>
      <c r="O208" s="754"/>
      <c r="P208" s="754"/>
      <c r="Q208" s="754"/>
      <c r="R208" s="754"/>
      <c r="S208" s="754"/>
      <c r="T208" s="754"/>
      <c r="U208" s="754"/>
      <c r="V208" s="754"/>
      <c r="W208" s="754"/>
      <c r="X208" s="754"/>
      <c r="Y208" s="754"/>
      <c r="Z208" s="754"/>
      <c r="AA208" s="755"/>
      <c r="AB208" s="344"/>
      <c r="AC208" s="345"/>
      <c r="AD208" s="345"/>
      <c r="AE208" s="346"/>
      <c r="AF208" s="347"/>
      <c r="AG208" s="347"/>
      <c r="AH208" s="347"/>
      <c r="AI208" s="348"/>
    </row>
    <row r="209" spans="1:36" s="274" customFormat="1" ht="22.5">
      <c r="A209" s="396">
        <v>21</v>
      </c>
      <c r="B209" s="313" t="s">
        <v>4619</v>
      </c>
      <c r="C209" s="313">
        <v>1981</v>
      </c>
      <c r="D209" s="313"/>
      <c r="E209" s="313">
        <v>320</v>
      </c>
      <c r="F209" s="350" t="s">
        <v>4198</v>
      </c>
      <c r="G209" s="315"/>
      <c r="H209" s="313"/>
      <c r="I209" s="313"/>
      <c r="J209" s="313"/>
      <c r="K209" s="313"/>
      <c r="L209" s="313"/>
      <c r="M209" s="350"/>
      <c r="N209" s="315" t="s">
        <v>393</v>
      </c>
      <c r="O209" s="313" t="s">
        <v>2828</v>
      </c>
      <c r="P209" s="350">
        <v>630</v>
      </c>
      <c r="Q209" s="316"/>
      <c r="R209" s="313"/>
      <c r="S209" s="323"/>
      <c r="T209" s="313"/>
      <c r="U209" s="313"/>
      <c r="V209" s="313"/>
      <c r="W209" s="350"/>
      <c r="X209" s="316" t="s">
        <v>4620</v>
      </c>
      <c r="Y209" s="313">
        <v>2014</v>
      </c>
      <c r="Z209" s="313">
        <v>195</v>
      </c>
      <c r="AA209" s="314" t="s">
        <v>1164</v>
      </c>
      <c r="AB209" s="311"/>
      <c r="AC209" s="317">
        <v>1</v>
      </c>
      <c r="AD209" s="317">
        <f>P209</f>
        <v>630</v>
      </c>
      <c r="AE209" s="318">
        <f>E209</f>
        <v>320</v>
      </c>
      <c r="AF209" s="319"/>
      <c r="AG209" s="320">
        <f t="shared" si="27"/>
        <v>195</v>
      </c>
      <c r="AH209" s="320"/>
      <c r="AI209" s="321"/>
      <c r="AJ209" s="331"/>
    </row>
    <row r="210" spans="1:36" s="274" customFormat="1" ht="22.5">
      <c r="A210" s="397"/>
      <c r="B210" s="323"/>
      <c r="C210" s="323"/>
      <c r="D210" s="323"/>
      <c r="E210" s="323"/>
      <c r="F210" s="327"/>
      <c r="G210" s="325"/>
      <c r="H210" s="323"/>
      <c r="I210" s="323"/>
      <c r="J210" s="323"/>
      <c r="K210" s="323"/>
      <c r="L210" s="323"/>
      <c r="M210" s="327"/>
      <c r="N210" s="325"/>
      <c r="O210" s="323"/>
      <c r="P210" s="327">
        <v>630</v>
      </c>
      <c r="Q210" s="328"/>
      <c r="R210" s="323"/>
      <c r="S210" s="323"/>
      <c r="T210" s="323"/>
      <c r="U210" s="323"/>
      <c r="V210" s="323"/>
      <c r="W210" s="327"/>
      <c r="X210" s="328" t="s">
        <v>4621</v>
      </c>
      <c r="Y210" s="323">
        <v>1986</v>
      </c>
      <c r="Z210" s="323">
        <v>80</v>
      </c>
      <c r="AA210" s="327" t="s">
        <v>786</v>
      </c>
      <c r="AB210" s="311"/>
      <c r="AC210" s="330"/>
      <c r="AD210" s="330">
        <f>P210</f>
        <v>630</v>
      </c>
      <c r="AE210" s="366"/>
      <c r="AF210" s="367"/>
      <c r="AG210" s="320">
        <f t="shared" si="27"/>
        <v>80</v>
      </c>
      <c r="AH210" s="320"/>
      <c r="AI210" s="265"/>
    </row>
    <row r="211" spans="1:36" s="274" customFormat="1" ht="22.5">
      <c r="A211" s="397"/>
      <c r="B211" s="323"/>
      <c r="C211" s="323"/>
      <c r="D211" s="323"/>
      <c r="E211" s="323"/>
      <c r="F211" s="327"/>
      <c r="G211" s="325"/>
      <c r="H211" s="323"/>
      <c r="I211" s="323"/>
      <c r="J211" s="323"/>
      <c r="K211" s="323"/>
      <c r="L211" s="323"/>
      <c r="M211" s="327"/>
      <c r="N211" s="325"/>
      <c r="O211" s="323"/>
      <c r="P211" s="327"/>
      <c r="Q211" s="328"/>
      <c r="R211" s="323"/>
      <c r="S211" s="323"/>
      <c r="T211" s="323"/>
      <c r="U211" s="323"/>
      <c r="V211" s="323"/>
      <c r="W211" s="327"/>
      <c r="X211" s="328" t="s">
        <v>4622</v>
      </c>
      <c r="Y211" s="323">
        <v>1986</v>
      </c>
      <c r="Z211" s="323">
        <v>220</v>
      </c>
      <c r="AA211" s="327" t="s">
        <v>4583</v>
      </c>
      <c r="AB211" s="311"/>
      <c r="AC211" s="330"/>
      <c r="AD211" s="330"/>
      <c r="AE211" s="366"/>
      <c r="AF211" s="367"/>
      <c r="AG211" s="320">
        <f t="shared" si="27"/>
        <v>220</v>
      </c>
      <c r="AH211" s="320"/>
      <c r="AI211" s="265"/>
    </row>
    <row r="212" spans="1:36" s="274" customFormat="1" ht="33.75">
      <c r="A212" s="397"/>
      <c r="B212" s="323"/>
      <c r="C212" s="323"/>
      <c r="D212" s="323"/>
      <c r="E212" s="323"/>
      <c r="F212" s="327"/>
      <c r="G212" s="325"/>
      <c r="H212" s="323"/>
      <c r="I212" s="323"/>
      <c r="J212" s="323"/>
      <c r="K212" s="323"/>
      <c r="L212" s="323"/>
      <c r="M212" s="327"/>
      <c r="N212" s="325"/>
      <c r="O212" s="323"/>
      <c r="P212" s="327"/>
      <c r="Q212" s="328"/>
      <c r="R212" s="323"/>
      <c r="S212" s="323"/>
      <c r="T212" s="323"/>
      <c r="U212" s="323"/>
      <c r="V212" s="323"/>
      <c r="W212" s="327"/>
      <c r="X212" s="328" t="s">
        <v>4623</v>
      </c>
      <c r="Y212" s="323">
        <v>1980</v>
      </c>
      <c r="Z212" s="323">
        <v>65</v>
      </c>
      <c r="AA212" s="327" t="s">
        <v>4583</v>
      </c>
      <c r="AB212" s="311"/>
      <c r="AC212" s="330"/>
      <c r="AD212" s="330"/>
      <c r="AE212" s="366"/>
      <c r="AF212" s="367"/>
      <c r="AG212" s="320">
        <f t="shared" si="27"/>
        <v>65</v>
      </c>
      <c r="AH212" s="320"/>
      <c r="AI212" s="265"/>
    </row>
    <row r="213" spans="1:36" s="274" customFormat="1" ht="22.5">
      <c r="A213" s="397"/>
      <c r="B213" s="323"/>
      <c r="C213" s="323"/>
      <c r="D213" s="323"/>
      <c r="E213" s="323"/>
      <c r="F213" s="327"/>
      <c r="G213" s="325"/>
      <c r="H213" s="323"/>
      <c r="I213" s="323"/>
      <c r="J213" s="323"/>
      <c r="K213" s="323"/>
      <c r="L213" s="323"/>
      <c r="M213" s="327"/>
      <c r="N213" s="325"/>
      <c r="O213" s="323"/>
      <c r="P213" s="327"/>
      <c r="Q213" s="328"/>
      <c r="R213" s="323"/>
      <c r="S213" s="323"/>
      <c r="T213" s="323"/>
      <c r="U213" s="323"/>
      <c r="V213" s="323"/>
      <c r="W213" s="327"/>
      <c r="X213" s="328" t="s">
        <v>4624</v>
      </c>
      <c r="Y213" s="323">
        <v>1986</v>
      </c>
      <c r="Z213" s="323">
        <v>130</v>
      </c>
      <c r="AA213" s="327" t="s">
        <v>4625</v>
      </c>
      <c r="AB213" s="311"/>
      <c r="AC213" s="330"/>
      <c r="AD213" s="330"/>
      <c r="AE213" s="366"/>
      <c r="AF213" s="367"/>
      <c r="AG213" s="320">
        <f t="shared" si="27"/>
        <v>130</v>
      </c>
      <c r="AH213" s="320"/>
      <c r="AI213" s="265"/>
    </row>
    <row r="214" spans="1:36" s="274" customFormat="1" ht="22.5">
      <c r="A214" s="397"/>
      <c r="B214" s="323"/>
      <c r="C214" s="323"/>
      <c r="D214" s="323"/>
      <c r="E214" s="323"/>
      <c r="F214" s="327"/>
      <c r="G214" s="325"/>
      <c r="H214" s="323"/>
      <c r="I214" s="323"/>
      <c r="J214" s="323"/>
      <c r="K214" s="323"/>
      <c r="L214" s="323"/>
      <c r="M214" s="327"/>
      <c r="N214" s="325"/>
      <c r="O214" s="323"/>
      <c r="P214" s="327"/>
      <c r="Q214" s="328"/>
      <c r="R214" s="323"/>
      <c r="S214" s="323"/>
      <c r="T214" s="323"/>
      <c r="U214" s="323"/>
      <c r="V214" s="323"/>
      <c r="W214" s="327"/>
      <c r="X214" s="328" t="s">
        <v>4626</v>
      </c>
      <c r="Y214" s="323">
        <v>1986</v>
      </c>
      <c r="Z214" s="323">
        <v>80</v>
      </c>
      <c r="AA214" s="327" t="s">
        <v>786</v>
      </c>
      <c r="AB214" s="311"/>
      <c r="AC214" s="330"/>
      <c r="AD214" s="330"/>
      <c r="AE214" s="366"/>
      <c r="AF214" s="367"/>
      <c r="AG214" s="320">
        <f t="shared" si="27"/>
        <v>80</v>
      </c>
      <c r="AH214" s="320"/>
      <c r="AI214" s="265"/>
    </row>
    <row r="215" spans="1:36" s="274" customFormat="1">
      <c r="A215" s="397"/>
      <c r="B215" s="323"/>
      <c r="C215" s="323"/>
      <c r="D215" s="323"/>
      <c r="E215" s="323"/>
      <c r="F215" s="327"/>
      <c r="G215" s="325"/>
      <c r="H215" s="323"/>
      <c r="I215" s="323"/>
      <c r="J215" s="323"/>
      <c r="K215" s="323"/>
      <c r="L215" s="323"/>
      <c r="M215" s="327"/>
      <c r="N215" s="325"/>
      <c r="O215" s="323"/>
      <c r="P215" s="327"/>
      <c r="Q215" s="328"/>
      <c r="R215" s="323"/>
      <c r="S215" s="323"/>
      <c r="T215" s="323"/>
      <c r="U215" s="323"/>
      <c r="V215" s="323"/>
      <c r="W215" s="327"/>
      <c r="X215" s="328" t="s">
        <v>4627</v>
      </c>
      <c r="Y215" s="323">
        <v>1986</v>
      </c>
      <c r="Z215" s="323">
        <v>150</v>
      </c>
      <c r="AA215" s="327" t="s">
        <v>878</v>
      </c>
      <c r="AB215" s="311"/>
      <c r="AC215" s="330"/>
      <c r="AD215" s="330"/>
      <c r="AE215" s="366"/>
      <c r="AF215" s="367"/>
      <c r="AG215" s="320">
        <f t="shared" si="27"/>
        <v>150</v>
      </c>
      <c r="AH215" s="320"/>
      <c r="AI215" s="265"/>
    </row>
    <row r="216" spans="1:36" s="274" customFormat="1">
      <c r="A216" s="397"/>
      <c r="B216" s="323"/>
      <c r="C216" s="323"/>
      <c r="D216" s="323"/>
      <c r="E216" s="323"/>
      <c r="F216" s="327"/>
      <c r="G216" s="325"/>
      <c r="H216" s="323"/>
      <c r="I216" s="323"/>
      <c r="J216" s="323"/>
      <c r="K216" s="323"/>
      <c r="L216" s="323"/>
      <c r="M216" s="327"/>
      <c r="N216" s="325"/>
      <c r="O216" s="323"/>
      <c r="P216" s="327"/>
      <c r="Q216" s="328"/>
      <c r="R216" s="323"/>
      <c r="S216" s="323"/>
      <c r="T216" s="323"/>
      <c r="U216" s="323"/>
      <c r="V216" s="323"/>
      <c r="W216" s="327"/>
      <c r="X216" s="328" t="s">
        <v>4628</v>
      </c>
      <c r="Y216" s="323">
        <v>2015</v>
      </c>
      <c r="Z216" s="323">
        <v>80</v>
      </c>
      <c r="AA216" s="327" t="s">
        <v>4629</v>
      </c>
      <c r="AB216" s="311"/>
      <c r="AC216" s="330"/>
      <c r="AD216" s="330"/>
      <c r="AE216" s="366"/>
      <c r="AF216" s="367"/>
      <c r="AG216" s="320">
        <f t="shared" si="27"/>
        <v>80</v>
      </c>
      <c r="AH216" s="320"/>
      <c r="AI216" s="265"/>
    </row>
    <row r="217" spans="1:36" s="274" customFormat="1" ht="22.5">
      <c r="A217" s="397"/>
      <c r="B217" s="323"/>
      <c r="C217" s="323"/>
      <c r="D217" s="323"/>
      <c r="E217" s="323"/>
      <c r="F217" s="327"/>
      <c r="G217" s="325"/>
      <c r="H217" s="323"/>
      <c r="I217" s="323"/>
      <c r="J217" s="323"/>
      <c r="K217" s="323"/>
      <c r="L217" s="323"/>
      <c r="M217" s="327"/>
      <c r="N217" s="325"/>
      <c r="O217" s="323"/>
      <c r="P217" s="327"/>
      <c r="Q217" s="328"/>
      <c r="R217" s="323"/>
      <c r="S217" s="323"/>
      <c r="T217" s="323"/>
      <c r="U217" s="323"/>
      <c r="V217" s="323"/>
      <c r="W217" s="327"/>
      <c r="X217" s="328" t="s">
        <v>4630</v>
      </c>
      <c r="Y217" s="323">
        <v>1979</v>
      </c>
      <c r="Z217" s="373">
        <v>200</v>
      </c>
      <c r="AA217" s="323" t="s">
        <v>1387</v>
      </c>
      <c r="AB217" s="311"/>
      <c r="AC217" s="330"/>
      <c r="AD217" s="330"/>
      <c r="AE217" s="366"/>
      <c r="AF217" s="367"/>
      <c r="AG217" s="320">
        <f t="shared" si="27"/>
        <v>200</v>
      </c>
      <c r="AH217" s="320"/>
      <c r="AI217" s="265"/>
    </row>
    <row r="218" spans="1:36" s="274" customFormat="1">
      <c r="A218" s="397"/>
      <c r="B218" s="323"/>
      <c r="C218" s="323"/>
      <c r="D218" s="323"/>
      <c r="E218" s="323"/>
      <c r="F218" s="327"/>
      <c r="G218" s="325"/>
      <c r="H218" s="323"/>
      <c r="I218" s="323"/>
      <c r="J218" s="323"/>
      <c r="K218" s="323"/>
      <c r="L218" s="323"/>
      <c r="M218" s="327"/>
      <c r="N218" s="325"/>
      <c r="O218" s="323"/>
      <c r="P218" s="327"/>
      <c r="Q218" s="328"/>
      <c r="R218" s="323"/>
      <c r="S218" s="323"/>
      <c r="T218" s="323"/>
      <c r="U218" s="323"/>
      <c r="V218" s="323"/>
      <c r="W218" s="327"/>
      <c r="X218" s="328" t="s">
        <v>4631</v>
      </c>
      <c r="Y218" s="323">
        <v>2014</v>
      </c>
      <c r="Z218" s="323">
        <v>150</v>
      </c>
      <c r="AA218" s="327" t="s">
        <v>4629</v>
      </c>
      <c r="AB218" s="311"/>
      <c r="AC218" s="330"/>
      <c r="AD218" s="330"/>
      <c r="AE218" s="366"/>
      <c r="AF218" s="367"/>
      <c r="AG218" s="320">
        <f t="shared" si="27"/>
        <v>150</v>
      </c>
      <c r="AH218" s="320"/>
      <c r="AI218" s="265"/>
    </row>
    <row r="219" spans="1:36" s="274" customFormat="1" ht="22.5">
      <c r="A219" s="397"/>
      <c r="B219" s="323"/>
      <c r="C219" s="323"/>
      <c r="D219" s="323"/>
      <c r="E219" s="323"/>
      <c r="F219" s="327"/>
      <c r="G219" s="325"/>
      <c r="H219" s="323"/>
      <c r="I219" s="323"/>
      <c r="J219" s="323"/>
      <c r="K219" s="323"/>
      <c r="L219" s="323"/>
      <c r="M219" s="327"/>
      <c r="N219" s="325"/>
      <c r="O219" s="323"/>
      <c r="P219" s="327"/>
      <c r="Q219" s="328"/>
      <c r="R219" s="323"/>
      <c r="S219" s="323"/>
      <c r="T219" s="323"/>
      <c r="U219" s="323"/>
      <c r="V219" s="323"/>
      <c r="W219" s="327"/>
      <c r="X219" s="328" t="s">
        <v>4632</v>
      </c>
      <c r="Y219" s="323">
        <v>1986</v>
      </c>
      <c r="Z219" s="323">
        <v>50</v>
      </c>
      <c r="AA219" s="327" t="s">
        <v>4633</v>
      </c>
      <c r="AB219" s="311"/>
      <c r="AC219" s="330"/>
      <c r="AD219" s="330"/>
      <c r="AE219" s="366"/>
      <c r="AF219" s="367"/>
      <c r="AG219" s="320">
        <f t="shared" si="27"/>
        <v>50</v>
      </c>
      <c r="AH219" s="320"/>
      <c r="AI219" s="265"/>
    </row>
    <row r="220" spans="1:36" s="274" customFormat="1" ht="22.5">
      <c r="A220" s="397"/>
      <c r="B220" s="323"/>
      <c r="C220" s="323"/>
      <c r="D220" s="323"/>
      <c r="E220" s="323"/>
      <c r="F220" s="327"/>
      <c r="G220" s="325"/>
      <c r="H220" s="323"/>
      <c r="I220" s="323"/>
      <c r="J220" s="323"/>
      <c r="K220" s="323"/>
      <c r="L220" s="323"/>
      <c r="M220" s="327"/>
      <c r="N220" s="325"/>
      <c r="O220" s="323"/>
      <c r="P220" s="327"/>
      <c r="Q220" s="328"/>
      <c r="R220" s="323"/>
      <c r="S220" s="323"/>
      <c r="T220" s="323"/>
      <c r="U220" s="323"/>
      <c r="V220" s="323"/>
      <c r="W220" s="327"/>
      <c r="X220" s="328" t="s">
        <v>4634</v>
      </c>
      <c r="Y220" s="323">
        <v>2014</v>
      </c>
      <c r="Z220" s="323">
        <v>105</v>
      </c>
      <c r="AA220" s="327" t="s">
        <v>1164</v>
      </c>
      <c r="AB220" s="311"/>
      <c r="AC220" s="330"/>
      <c r="AD220" s="330"/>
      <c r="AE220" s="366"/>
      <c r="AF220" s="367"/>
      <c r="AG220" s="320">
        <f t="shared" si="27"/>
        <v>105</v>
      </c>
      <c r="AH220" s="320"/>
      <c r="AI220" s="265"/>
    </row>
    <row r="221" spans="1:36" s="274" customFormat="1" ht="22.5">
      <c r="A221" s="397"/>
      <c r="B221" s="323"/>
      <c r="C221" s="323"/>
      <c r="D221" s="323"/>
      <c r="E221" s="323"/>
      <c r="F221" s="327"/>
      <c r="G221" s="325"/>
      <c r="H221" s="323"/>
      <c r="I221" s="323"/>
      <c r="J221" s="323"/>
      <c r="K221" s="323"/>
      <c r="L221" s="323"/>
      <c r="M221" s="327"/>
      <c r="N221" s="325"/>
      <c r="O221" s="323"/>
      <c r="P221" s="327"/>
      <c r="Q221" s="328"/>
      <c r="R221" s="323"/>
      <c r="S221" s="323"/>
      <c r="T221" s="323"/>
      <c r="U221" s="323"/>
      <c r="V221" s="323"/>
      <c r="W221" s="327"/>
      <c r="X221" s="328" t="s">
        <v>4635</v>
      </c>
      <c r="Y221" s="323">
        <v>2013</v>
      </c>
      <c r="Z221" s="323">
        <v>120</v>
      </c>
      <c r="AA221" s="327" t="s">
        <v>1164</v>
      </c>
      <c r="AB221" s="311"/>
      <c r="AC221" s="330"/>
      <c r="AD221" s="330"/>
      <c r="AE221" s="366"/>
      <c r="AF221" s="367"/>
      <c r="AG221" s="320">
        <f t="shared" si="27"/>
        <v>120</v>
      </c>
      <c r="AH221" s="320"/>
      <c r="AI221" s="265"/>
    </row>
    <row r="222" spans="1:36" s="274" customFormat="1" ht="22.5">
      <c r="A222" s="397"/>
      <c r="B222" s="323"/>
      <c r="C222" s="323"/>
      <c r="D222" s="323"/>
      <c r="E222" s="323"/>
      <c r="F222" s="327"/>
      <c r="G222" s="325"/>
      <c r="H222" s="323"/>
      <c r="I222" s="323"/>
      <c r="J222" s="323"/>
      <c r="K222" s="323"/>
      <c r="L222" s="323"/>
      <c r="M222" s="327"/>
      <c r="N222" s="325"/>
      <c r="O222" s="323"/>
      <c r="P222" s="327"/>
      <c r="Q222" s="328"/>
      <c r="R222" s="323"/>
      <c r="S222" s="323"/>
      <c r="T222" s="323"/>
      <c r="U222" s="323"/>
      <c r="V222" s="323"/>
      <c r="W222" s="327"/>
      <c r="X222" s="328" t="s">
        <v>4636</v>
      </c>
      <c r="Y222" s="323">
        <v>1986</v>
      </c>
      <c r="Z222" s="323">
        <v>112</v>
      </c>
      <c r="AA222" s="327" t="s">
        <v>3048</v>
      </c>
      <c r="AB222" s="311"/>
      <c r="AC222" s="330"/>
      <c r="AD222" s="330"/>
      <c r="AE222" s="366"/>
      <c r="AF222" s="367"/>
      <c r="AG222" s="320">
        <f t="shared" si="27"/>
        <v>112</v>
      </c>
      <c r="AH222" s="320"/>
      <c r="AI222" s="265"/>
    </row>
    <row r="223" spans="1:36" s="274" customFormat="1">
      <c r="A223" s="397"/>
      <c r="B223" s="323"/>
      <c r="C223" s="323"/>
      <c r="D223" s="323"/>
      <c r="E223" s="323"/>
      <c r="F223" s="327"/>
      <c r="G223" s="325"/>
      <c r="H223" s="323"/>
      <c r="I223" s="323"/>
      <c r="J223" s="323"/>
      <c r="K223" s="323"/>
      <c r="L223" s="323"/>
      <c r="M223" s="327"/>
      <c r="N223" s="325"/>
      <c r="O223" s="323"/>
      <c r="P223" s="327"/>
      <c r="Q223" s="328"/>
      <c r="R223" s="323"/>
      <c r="S223" s="323"/>
      <c r="T223" s="323"/>
      <c r="U223" s="323"/>
      <c r="V223" s="323"/>
      <c r="W223" s="327"/>
      <c r="X223" s="328" t="s">
        <v>4637</v>
      </c>
      <c r="Y223" s="323">
        <v>1986</v>
      </c>
      <c r="Z223" s="323">
        <v>150</v>
      </c>
      <c r="AA223" s="327" t="s">
        <v>3048</v>
      </c>
      <c r="AB223" s="311"/>
      <c r="AC223" s="330"/>
      <c r="AD223" s="330"/>
      <c r="AE223" s="366"/>
      <c r="AF223" s="367"/>
      <c r="AG223" s="320">
        <f t="shared" si="27"/>
        <v>150</v>
      </c>
      <c r="AH223" s="320"/>
      <c r="AI223" s="265"/>
    </row>
    <row r="224" spans="1:36" s="274" customFormat="1" ht="33.75">
      <c r="A224" s="397"/>
      <c r="B224" s="323"/>
      <c r="C224" s="323"/>
      <c r="D224" s="323"/>
      <c r="E224" s="323"/>
      <c r="F224" s="327"/>
      <c r="G224" s="325"/>
      <c r="H224" s="323"/>
      <c r="I224" s="323"/>
      <c r="J224" s="323"/>
      <c r="K224" s="323"/>
      <c r="L224" s="323"/>
      <c r="M224" s="327"/>
      <c r="N224" s="325"/>
      <c r="O224" s="323"/>
      <c r="P224" s="327"/>
      <c r="Q224" s="328"/>
      <c r="R224" s="323"/>
      <c r="S224" s="323"/>
      <c r="T224" s="323"/>
      <c r="U224" s="323"/>
      <c r="V224" s="323"/>
      <c r="W224" s="327"/>
      <c r="X224" s="328" t="s">
        <v>4638</v>
      </c>
      <c r="Y224" s="323">
        <v>2013</v>
      </c>
      <c r="Z224" s="323">
        <v>5</v>
      </c>
      <c r="AA224" s="327" t="s">
        <v>1017</v>
      </c>
      <c r="AB224" s="311"/>
      <c r="AC224" s="330"/>
      <c r="AD224" s="330"/>
      <c r="AE224" s="366"/>
      <c r="AF224" s="367"/>
      <c r="AG224" s="320">
        <f t="shared" si="27"/>
        <v>5</v>
      </c>
      <c r="AH224" s="320"/>
      <c r="AI224" s="265"/>
    </row>
    <row r="225" spans="1:36" s="274" customFormat="1" ht="33.75">
      <c r="A225" s="397"/>
      <c r="B225" s="323"/>
      <c r="C225" s="323"/>
      <c r="D225" s="323"/>
      <c r="E225" s="323"/>
      <c r="F225" s="327"/>
      <c r="G225" s="325"/>
      <c r="H225" s="323"/>
      <c r="I225" s="323"/>
      <c r="J225" s="323"/>
      <c r="K225" s="323"/>
      <c r="L225" s="323"/>
      <c r="M225" s="327"/>
      <c r="N225" s="325"/>
      <c r="O225" s="323"/>
      <c r="P225" s="327"/>
      <c r="Q225" s="328"/>
      <c r="R225" s="323"/>
      <c r="S225" s="323"/>
      <c r="T225" s="323"/>
      <c r="U225" s="323"/>
      <c r="V225" s="323"/>
      <c r="W225" s="327"/>
      <c r="X225" s="328" t="s">
        <v>4639</v>
      </c>
      <c r="Y225" s="323">
        <v>1986</v>
      </c>
      <c r="Z225" s="323">
        <v>85</v>
      </c>
      <c r="AA225" s="327" t="s">
        <v>4640</v>
      </c>
      <c r="AB225" s="311"/>
      <c r="AC225" s="330"/>
      <c r="AD225" s="330"/>
      <c r="AE225" s="366"/>
      <c r="AF225" s="367"/>
      <c r="AG225" s="320">
        <f t="shared" si="27"/>
        <v>85</v>
      </c>
      <c r="AH225" s="320"/>
      <c r="AI225" s="265"/>
    </row>
    <row r="226" spans="1:36" s="274" customFormat="1" ht="33.75">
      <c r="A226" s="397"/>
      <c r="B226" s="323"/>
      <c r="C226" s="323"/>
      <c r="D226" s="323"/>
      <c r="E226" s="323"/>
      <c r="F226" s="327"/>
      <c r="G226" s="325"/>
      <c r="H226" s="323"/>
      <c r="I226" s="323"/>
      <c r="J226" s="323"/>
      <c r="K226" s="323"/>
      <c r="L226" s="323"/>
      <c r="M226" s="327"/>
      <c r="N226" s="325"/>
      <c r="O226" s="323"/>
      <c r="P226" s="327"/>
      <c r="Q226" s="328"/>
      <c r="R226" s="323"/>
      <c r="S226" s="323"/>
      <c r="T226" s="323"/>
      <c r="U226" s="323"/>
      <c r="V226" s="323"/>
      <c r="W226" s="327"/>
      <c r="X226" s="328" t="s">
        <v>4641</v>
      </c>
      <c r="Y226" s="323">
        <v>1986</v>
      </c>
      <c r="Z226" s="323">
        <v>100</v>
      </c>
      <c r="AA226" s="327" t="s">
        <v>4642</v>
      </c>
      <c r="AB226" s="311"/>
      <c r="AC226" s="330"/>
      <c r="AD226" s="330"/>
      <c r="AE226" s="366"/>
      <c r="AF226" s="367"/>
      <c r="AG226" s="320">
        <f t="shared" si="27"/>
        <v>100</v>
      </c>
      <c r="AH226" s="320"/>
      <c r="AI226" s="265"/>
    </row>
    <row r="227" spans="1:36" s="274" customFormat="1" ht="33.75">
      <c r="A227" s="397"/>
      <c r="B227" s="323"/>
      <c r="C227" s="323"/>
      <c r="D227" s="323"/>
      <c r="E227" s="323"/>
      <c r="F227" s="327"/>
      <c r="G227" s="325"/>
      <c r="H227" s="323"/>
      <c r="I227" s="323"/>
      <c r="J227" s="323"/>
      <c r="K227" s="323"/>
      <c r="L227" s="323"/>
      <c r="M227" s="327"/>
      <c r="N227" s="325"/>
      <c r="O227" s="323"/>
      <c r="P227" s="327"/>
      <c r="Q227" s="328"/>
      <c r="R227" s="323"/>
      <c r="S227" s="323"/>
      <c r="T227" s="323"/>
      <c r="U227" s="323"/>
      <c r="V227" s="323"/>
      <c r="W227" s="327"/>
      <c r="X227" s="328" t="s">
        <v>4643</v>
      </c>
      <c r="Y227" s="323">
        <v>1986</v>
      </c>
      <c r="Z227" s="323">
        <v>300</v>
      </c>
      <c r="AA227" s="327" t="s">
        <v>4642</v>
      </c>
      <c r="AB227" s="311"/>
      <c r="AC227" s="330"/>
      <c r="AD227" s="330"/>
      <c r="AE227" s="366"/>
      <c r="AF227" s="367"/>
      <c r="AG227" s="320">
        <f t="shared" si="27"/>
        <v>300</v>
      </c>
      <c r="AH227" s="320"/>
      <c r="AI227" s="265"/>
    </row>
    <row r="228" spans="1:36" s="274" customFormat="1" ht="33.75">
      <c r="A228" s="397"/>
      <c r="B228" s="323"/>
      <c r="C228" s="323"/>
      <c r="D228" s="323"/>
      <c r="E228" s="323"/>
      <c r="F228" s="327"/>
      <c r="G228" s="325"/>
      <c r="H228" s="323"/>
      <c r="I228" s="323"/>
      <c r="J228" s="323"/>
      <c r="K228" s="323"/>
      <c r="L228" s="323"/>
      <c r="M228" s="327"/>
      <c r="N228" s="325"/>
      <c r="O228" s="323"/>
      <c r="P228" s="327"/>
      <c r="Q228" s="328"/>
      <c r="R228" s="323"/>
      <c r="S228" s="323"/>
      <c r="T228" s="323"/>
      <c r="U228" s="323"/>
      <c r="V228" s="323"/>
      <c r="W228" s="327"/>
      <c r="X228" s="328" t="s">
        <v>4644</v>
      </c>
      <c r="Y228" s="323">
        <v>1986</v>
      </c>
      <c r="Z228" s="323">
        <v>135</v>
      </c>
      <c r="AA228" s="327" t="s">
        <v>4645</v>
      </c>
      <c r="AB228" s="311"/>
      <c r="AC228" s="330"/>
      <c r="AD228" s="330"/>
      <c r="AE228" s="366"/>
      <c r="AF228" s="367"/>
      <c r="AG228" s="320">
        <f t="shared" si="27"/>
        <v>135</v>
      </c>
      <c r="AH228" s="320"/>
      <c r="AI228" s="265"/>
    </row>
    <row r="229" spans="1:36" s="274" customFormat="1" ht="33.75">
      <c r="A229" s="397"/>
      <c r="B229" s="323"/>
      <c r="C229" s="323"/>
      <c r="D229" s="323"/>
      <c r="E229" s="323"/>
      <c r="F229" s="327"/>
      <c r="G229" s="325"/>
      <c r="H229" s="323"/>
      <c r="I229" s="323"/>
      <c r="J229" s="323"/>
      <c r="K229" s="323"/>
      <c r="L229" s="323"/>
      <c r="M229" s="327"/>
      <c r="N229" s="325"/>
      <c r="O229" s="323"/>
      <c r="P229" s="327"/>
      <c r="Q229" s="328"/>
      <c r="R229" s="323"/>
      <c r="S229" s="323"/>
      <c r="T229" s="323"/>
      <c r="U229" s="323"/>
      <c r="V229" s="323"/>
      <c r="W229" s="327"/>
      <c r="X229" s="328" t="s">
        <v>4646</v>
      </c>
      <c r="Y229" s="323">
        <v>1986</v>
      </c>
      <c r="Z229" s="323">
        <v>80</v>
      </c>
      <c r="AA229" s="327" t="s">
        <v>878</v>
      </c>
      <c r="AB229" s="311"/>
      <c r="AC229" s="330"/>
      <c r="AD229" s="330"/>
      <c r="AE229" s="366"/>
      <c r="AF229" s="367"/>
      <c r="AG229" s="320">
        <f t="shared" si="27"/>
        <v>80</v>
      </c>
      <c r="AH229" s="320"/>
      <c r="AI229" s="265"/>
    </row>
    <row r="230" spans="1:36" s="274" customFormat="1" ht="33.75">
      <c r="A230" s="397"/>
      <c r="B230" s="323"/>
      <c r="C230" s="323"/>
      <c r="D230" s="323"/>
      <c r="E230" s="323"/>
      <c r="F230" s="327"/>
      <c r="G230" s="325"/>
      <c r="H230" s="323"/>
      <c r="I230" s="323"/>
      <c r="J230" s="323"/>
      <c r="K230" s="323"/>
      <c r="L230" s="323"/>
      <c r="M230" s="327"/>
      <c r="N230" s="325"/>
      <c r="O230" s="323"/>
      <c r="P230" s="327"/>
      <c r="Q230" s="328"/>
      <c r="R230" s="323"/>
      <c r="S230" s="323"/>
      <c r="T230" s="323"/>
      <c r="U230" s="323"/>
      <c r="V230" s="323"/>
      <c r="W230" s="327"/>
      <c r="X230" s="328" t="s">
        <v>4646</v>
      </c>
      <c r="Y230" s="323">
        <v>2015</v>
      </c>
      <c r="Z230" s="323">
        <v>160</v>
      </c>
      <c r="AA230" s="327" t="s">
        <v>4647</v>
      </c>
      <c r="AB230" s="311"/>
      <c r="AC230" s="330"/>
      <c r="AD230" s="330"/>
      <c r="AE230" s="366"/>
      <c r="AF230" s="367"/>
      <c r="AG230" s="320">
        <f t="shared" si="27"/>
        <v>160</v>
      </c>
      <c r="AH230" s="320"/>
      <c r="AI230" s="265"/>
    </row>
    <row r="231" spans="1:36" s="274" customFormat="1" ht="33.75">
      <c r="A231" s="397"/>
      <c r="B231" s="323"/>
      <c r="C231" s="323"/>
      <c r="D231" s="323"/>
      <c r="E231" s="323"/>
      <c r="F231" s="327"/>
      <c r="G231" s="325"/>
      <c r="H231" s="323"/>
      <c r="I231" s="323"/>
      <c r="J231" s="323"/>
      <c r="K231" s="323"/>
      <c r="L231" s="323"/>
      <c r="M231" s="327"/>
      <c r="N231" s="325"/>
      <c r="O231" s="323"/>
      <c r="P231" s="327"/>
      <c r="Q231" s="328"/>
      <c r="R231" s="323"/>
      <c r="S231" s="323"/>
      <c r="T231" s="323"/>
      <c r="U231" s="323"/>
      <c r="V231" s="323"/>
      <c r="W231" s="327"/>
      <c r="X231" s="328" t="s">
        <v>4648</v>
      </c>
      <c r="Y231" s="323">
        <v>1986</v>
      </c>
      <c r="Z231" s="323">
        <v>80</v>
      </c>
      <c r="AA231" s="327" t="s">
        <v>878</v>
      </c>
      <c r="AB231" s="311"/>
      <c r="AC231" s="330"/>
      <c r="AD231" s="330"/>
      <c r="AE231" s="366"/>
      <c r="AF231" s="367"/>
      <c r="AG231" s="320">
        <f t="shared" si="27"/>
        <v>80</v>
      </c>
      <c r="AH231" s="320"/>
      <c r="AI231" s="265"/>
    </row>
    <row r="232" spans="1:36" s="274" customFormat="1" ht="33.75">
      <c r="A232" s="397"/>
      <c r="B232" s="323"/>
      <c r="C232" s="323"/>
      <c r="D232" s="323"/>
      <c r="E232" s="323"/>
      <c r="F232" s="327"/>
      <c r="G232" s="325"/>
      <c r="H232" s="323"/>
      <c r="I232" s="323"/>
      <c r="J232" s="323"/>
      <c r="K232" s="323"/>
      <c r="L232" s="323"/>
      <c r="M232" s="327"/>
      <c r="N232" s="325"/>
      <c r="O232" s="323"/>
      <c r="P232" s="327"/>
      <c r="Q232" s="328"/>
      <c r="R232" s="323"/>
      <c r="S232" s="323"/>
      <c r="T232" s="323"/>
      <c r="U232" s="323"/>
      <c r="V232" s="323"/>
      <c r="W232" s="327"/>
      <c r="X232" s="328" t="s">
        <v>4648</v>
      </c>
      <c r="Y232" s="323">
        <v>2015</v>
      </c>
      <c r="Z232" s="323">
        <v>140</v>
      </c>
      <c r="AA232" s="327" t="s">
        <v>4647</v>
      </c>
      <c r="AB232" s="311"/>
      <c r="AC232" s="330"/>
      <c r="AD232" s="330"/>
      <c r="AE232" s="366"/>
      <c r="AF232" s="367"/>
      <c r="AG232" s="320">
        <f>Z232</f>
        <v>140</v>
      </c>
      <c r="AH232" s="320"/>
      <c r="AI232" s="265"/>
    </row>
    <row r="233" spans="1:36" s="274" customFormat="1" ht="33.75">
      <c r="A233" s="397"/>
      <c r="B233" s="323"/>
      <c r="C233" s="323"/>
      <c r="D233" s="323"/>
      <c r="E233" s="323"/>
      <c r="F233" s="327"/>
      <c r="G233" s="325"/>
      <c r="H233" s="323"/>
      <c r="I233" s="323"/>
      <c r="J233" s="323"/>
      <c r="K233" s="323"/>
      <c r="L233" s="323"/>
      <c r="M233" s="327"/>
      <c r="N233" s="325"/>
      <c r="O233" s="323"/>
      <c r="P233" s="327"/>
      <c r="Q233" s="328"/>
      <c r="R233" s="323"/>
      <c r="S233" s="323"/>
      <c r="T233" s="323"/>
      <c r="U233" s="323"/>
      <c r="V233" s="323"/>
      <c r="W233" s="327"/>
      <c r="X233" s="328" t="s">
        <v>4649</v>
      </c>
      <c r="Y233" s="323">
        <v>1986</v>
      </c>
      <c r="Z233" s="323">
        <v>100</v>
      </c>
      <c r="AA233" s="327" t="s">
        <v>4650</v>
      </c>
      <c r="AB233" s="311"/>
      <c r="AC233" s="330"/>
      <c r="AD233" s="330"/>
      <c r="AE233" s="366"/>
      <c r="AF233" s="367"/>
      <c r="AG233" s="320">
        <f t="shared" ref="AG233:AG263" si="28">Z233</f>
        <v>100</v>
      </c>
      <c r="AH233" s="320"/>
      <c r="AI233" s="265"/>
    </row>
    <row r="234" spans="1:36" s="274" customFormat="1" ht="33.75">
      <c r="A234" s="397"/>
      <c r="B234" s="323"/>
      <c r="C234" s="323"/>
      <c r="D234" s="323"/>
      <c r="E234" s="323"/>
      <c r="F234" s="327"/>
      <c r="G234" s="325"/>
      <c r="H234" s="323"/>
      <c r="I234" s="323"/>
      <c r="J234" s="323"/>
      <c r="K234" s="323"/>
      <c r="L234" s="323"/>
      <c r="M234" s="327"/>
      <c r="N234" s="325"/>
      <c r="O234" s="323"/>
      <c r="P234" s="327"/>
      <c r="Q234" s="328"/>
      <c r="R234" s="323"/>
      <c r="S234" s="103"/>
      <c r="T234" s="323"/>
      <c r="U234" s="323"/>
      <c r="V234" s="323"/>
      <c r="W234" s="327"/>
      <c r="X234" s="328" t="s">
        <v>4651</v>
      </c>
      <c r="Y234" s="323">
        <v>1986</v>
      </c>
      <c r="Z234" s="323">
        <v>75</v>
      </c>
      <c r="AA234" s="327" t="s">
        <v>878</v>
      </c>
      <c r="AB234" s="311"/>
      <c r="AC234" s="330"/>
      <c r="AD234" s="330"/>
      <c r="AE234" s="366"/>
      <c r="AF234" s="367"/>
      <c r="AG234" s="320">
        <f t="shared" si="28"/>
        <v>75</v>
      </c>
      <c r="AH234" s="320"/>
      <c r="AI234" s="265"/>
    </row>
    <row r="235" spans="1:36" s="274" customFormat="1" ht="33" customHeight="1" thickBot="1">
      <c r="A235" s="398"/>
      <c r="B235" s="103"/>
      <c r="C235" s="103"/>
      <c r="D235" s="103"/>
      <c r="E235" s="103"/>
      <c r="F235" s="338"/>
      <c r="G235" s="339"/>
      <c r="H235" s="103"/>
      <c r="I235" s="103"/>
      <c r="J235" s="103"/>
      <c r="K235" s="103"/>
      <c r="L235" s="103"/>
      <c r="M235" s="338"/>
      <c r="N235" s="339"/>
      <c r="O235" s="103"/>
      <c r="P235" s="338"/>
      <c r="Q235" s="340"/>
      <c r="R235" s="103"/>
      <c r="S235" s="103"/>
      <c r="T235" s="103"/>
      <c r="U235" s="103"/>
      <c r="V235" s="103"/>
      <c r="W235" s="338"/>
      <c r="X235" s="340" t="s">
        <v>4652</v>
      </c>
      <c r="Y235" s="103">
        <v>1986</v>
      </c>
      <c r="Z235" s="103">
        <v>100</v>
      </c>
      <c r="AA235" s="332" t="s">
        <v>783</v>
      </c>
      <c r="AB235" s="311"/>
      <c r="AC235" s="341"/>
      <c r="AD235" s="341"/>
      <c r="AE235" s="369"/>
      <c r="AF235" s="370"/>
      <c r="AG235" s="320">
        <f t="shared" si="28"/>
        <v>100</v>
      </c>
      <c r="AH235" s="320"/>
      <c r="AI235" s="343"/>
    </row>
    <row r="236" spans="1:36" s="349" customFormat="1" ht="15.75" customHeight="1" thickBot="1">
      <c r="A236" s="753" t="s">
        <v>4653</v>
      </c>
      <c r="B236" s="754"/>
      <c r="C236" s="754"/>
      <c r="D236" s="754"/>
      <c r="E236" s="754"/>
      <c r="F236" s="754"/>
      <c r="G236" s="754"/>
      <c r="H236" s="754"/>
      <c r="I236" s="754"/>
      <c r="J236" s="754"/>
      <c r="K236" s="754"/>
      <c r="L236" s="754"/>
      <c r="M236" s="754"/>
      <c r="N236" s="754"/>
      <c r="O236" s="754"/>
      <c r="P236" s="754"/>
      <c r="Q236" s="754"/>
      <c r="R236" s="754"/>
      <c r="S236" s="754"/>
      <c r="T236" s="754"/>
      <c r="U236" s="754"/>
      <c r="V236" s="754"/>
      <c r="W236" s="754"/>
      <c r="X236" s="754"/>
      <c r="Y236" s="754"/>
      <c r="Z236" s="754"/>
      <c r="AA236" s="755"/>
      <c r="AB236" s="344"/>
      <c r="AC236" s="345"/>
      <c r="AD236" s="345"/>
      <c r="AE236" s="346"/>
      <c r="AF236" s="347"/>
      <c r="AG236" s="347"/>
      <c r="AH236" s="351"/>
      <c r="AI236" s="348"/>
    </row>
    <row r="237" spans="1:36" s="274" customFormat="1" ht="35.25" customHeight="1">
      <c r="A237" s="396">
        <v>22</v>
      </c>
      <c r="B237" s="313" t="s">
        <v>4654</v>
      </c>
      <c r="C237" s="313">
        <v>1984</v>
      </c>
      <c r="D237" s="313"/>
      <c r="E237" s="313">
        <v>320</v>
      </c>
      <c r="F237" s="350" t="s">
        <v>1341</v>
      </c>
      <c r="G237" s="315"/>
      <c r="H237" s="313"/>
      <c r="I237" s="313"/>
      <c r="J237" s="313"/>
      <c r="K237" s="313"/>
      <c r="L237" s="313"/>
      <c r="M237" s="350"/>
      <c r="N237" s="315" t="s">
        <v>186</v>
      </c>
      <c r="O237" s="313" t="s">
        <v>2828</v>
      </c>
      <c r="P237" s="350">
        <v>400</v>
      </c>
      <c r="Q237" s="316" t="s">
        <v>4655</v>
      </c>
      <c r="R237" s="313">
        <v>2013</v>
      </c>
      <c r="S237" s="313">
        <v>90</v>
      </c>
      <c r="T237" s="313" t="s">
        <v>4656</v>
      </c>
      <c r="U237" s="313">
        <v>3</v>
      </c>
      <c r="V237" s="313" t="s">
        <v>115</v>
      </c>
      <c r="W237" s="350">
        <v>3</v>
      </c>
      <c r="X237" s="316" t="s">
        <v>4657</v>
      </c>
      <c r="Y237" s="313">
        <v>2013</v>
      </c>
      <c r="Z237" s="313">
        <v>25</v>
      </c>
      <c r="AA237" s="314" t="s">
        <v>556</v>
      </c>
      <c r="AB237" s="311"/>
      <c r="AC237" s="317">
        <v>1</v>
      </c>
      <c r="AD237" s="317">
        <f>P237</f>
        <v>400</v>
      </c>
      <c r="AE237" s="318">
        <f>E237</f>
        <v>320</v>
      </c>
      <c r="AF237" s="319"/>
      <c r="AG237" s="320"/>
      <c r="AH237" s="320">
        <f>S237</f>
        <v>90</v>
      </c>
      <c r="AI237" s="321"/>
      <c r="AJ237" s="331"/>
    </row>
    <row r="238" spans="1:36" s="274" customFormat="1" ht="22.5">
      <c r="A238" s="407"/>
      <c r="B238" s="323"/>
      <c r="C238" s="323"/>
      <c r="D238" s="323"/>
      <c r="E238" s="323"/>
      <c r="F238" s="327"/>
      <c r="G238" s="325"/>
      <c r="H238" s="323"/>
      <c r="I238" s="323"/>
      <c r="J238" s="323"/>
      <c r="K238" s="323"/>
      <c r="L238" s="323"/>
      <c r="M238" s="327"/>
      <c r="N238" s="325"/>
      <c r="O238" s="323"/>
      <c r="P238" s="327"/>
      <c r="Q238" s="328"/>
      <c r="R238" s="323"/>
      <c r="S238" s="323"/>
      <c r="T238" s="323"/>
      <c r="U238" s="323"/>
      <c r="V238" s="323"/>
      <c r="W238" s="327"/>
      <c r="X238" s="328" t="s">
        <v>4658</v>
      </c>
      <c r="Y238" s="323">
        <v>1965</v>
      </c>
      <c r="Z238" s="323">
        <v>120</v>
      </c>
      <c r="AA238" s="327" t="s">
        <v>1082</v>
      </c>
      <c r="AB238" s="311"/>
      <c r="AC238" s="330"/>
      <c r="AD238" s="330"/>
      <c r="AE238" s="366"/>
      <c r="AF238" s="367"/>
      <c r="AG238" s="320">
        <f t="shared" si="28"/>
        <v>120</v>
      </c>
      <c r="AH238" s="320"/>
      <c r="AI238" s="265"/>
    </row>
    <row r="239" spans="1:36" s="274" customFormat="1" ht="23.25" customHeight="1">
      <c r="A239" s="407"/>
      <c r="B239" s="323"/>
      <c r="C239" s="323"/>
      <c r="D239" s="323"/>
      <c r="E239" s="323"/>
      <c r="F239" s="327"/>
      <c r="G239" s="325"/>
      <c r="H239" s="323"/>
      <c r="I239" s="323"/>
      <c r="J239" s="323"/>
      <c r="K239" s="323"/>
      <c r="L239" s="323"/>
      <c r="M239" s="327"/>
      <c r="N239" s="325"/>
      <c r="O239" s="323"/>
      <c r="P239" s="327"/>
      <c r="Q239" s="328"/>
      <c r="R239" s="323"/>
      <c r="S239" s="323"/>
      <c r="T239" s="323"/>
      <c r="U239" s="323"/>
      <c r="V239" s="323"/>
      <c r="W239" s="327"/>
      <c r="X239" s="328" t="s">
        <v>4659</v>
      </c>
      <c r="Y239" s="323">
        <v>2006</v>
      </c>
      <c r="Z239" s="323">
        <v>200</v>
      </c>
      <c r="AA239" s="327" t="s">
        <v>4660</v>
      </c>
      <c r="AB239" s="311"/>
      <c r="AC239" s="330"/>
      <c r="AD239" s="330"/>
      <c r="AE239" s="366"/>
      <c r="AF239" s="367"/>
      <c r="AG239" s="320">
        <f t="shared" si="28"/>
        <v>200</v>
      </c>
      <c r="AH239" s="320"/>
      <c r="AI239" s="265"/>
    </row>
    <row r="240" spans="1:36" s="274" customFormat="1" ht="23.25" customHeight="1">
      <c r="A240" s="407"/>
      <c r="B240" s="323"/>
      <c r="C240" s="323"/>
      <c r="D240" s="323"/>
      <c r="E240" s="323"/>
      <c r="F240" s="327"/>
      <c r="G240" s="325"/>
      <c r="H240" s="323"/>
      <c r="I240" s="323"/>
      <c r="J240" s="323"/>
      <c r="K240" s="323"/>
      <c r="L240" s="323"/>
      <c r="M240" s="327"/>
      <c r="N240" s="325"/>
      <c r="O240" s="323"/>
      <c r="P240" s="327"/>
      <c r="Q240" s="328"/>
      <c r="R240" s="323"/>
      <c r="S240" s="323"/>
      <c r="T240" s="323"/>
      <c r="U240" s="323"/>
      <c r="V240" s="323"/>
      <c r="W240" s="327"/>
      <c r="X240" s="328" t="s">
        <v>4661</v>
      </c>
      <c r="Y240" s="323">
        <v>1972</v>
      </c>
      <c r="Z240" s="323">
        <v>50</v>
      </c>
      <c r="AA240" s="327" t="s">
        <v>1231</v>
      </c>
      <c r="AB240" s="311"/>
      <c r="AC240" s="330"/>
      <c r="AD240" s="330"/>
      <c r="AE240" s="366"/>
      <c r="AF240" s="367"/>
      <c r="AG240" s="320">
        <f t="shared" si="28"/>
        <v>50</v>
      </c>
      <c r="AH240" s="320"/>
      <c r="AI240" s="265"/>
    </row>
    <row r="241" spans="1:35" s="274" customFormat="1" ht="26.25" customHeight="1">
      <c r="A241" s="407"/>
      <c r="B241" s="323"/>
      <c r="C241" s="323"/>
      <c r="D241" s="323"/>
      <c r="E241" s="323"/>
      <c r="F241" s="327"/>
      <c r="G241" s="325"/>
      <c r="H241" s="323"/>
      <c r="I241" s="323"/>
      <c r="J241" s="323"/>
      <c r="K241" s="323"/>
      <c r="L241" s="323"/>
      <c r="M241" s="327"/>
      <c r="N241" s="325"/>
      <c r="O241" s="323"/>
      <c r="P241" s="327"/>
      <c r="Q241" s="328"/>
      <c r="R241" s="323"/>
      <c r="S241" s="323"/>
      <c r="T241" s="323"/>
      <c r="U241" s="323"/>
      <c r="V241" s="323"/>
      <c r="W241" s="327"/>
      <c r="X241" s="328" t="s">
        <v>4662</v>
      </c>
      <c r="Y241" s="323">
        <v>1972</v>
      </c>
      <c r="Z241" s="323">
        <v>100</v>
      </c>
      <c r="AA241" s="403" t="s">
        <v>2704</v>
      </c>
      <c r="AB241" s="409"/>
      <c r="AC241" s="330"/>
      <c r="AD241" s="330"/>
      <c r="AE241" s="366"/>
      <c r="AF241" s="367"/>
      <c r="AG241" s="320">
        <f t="shared" si="28"/>
        <v>100</v>
      </c>
      <c r="AH241" s="320"/>
      <c r="AI241" s="265"/>
    </row>
    <row r="242" spans="1:35" s="274" customFormat="1" ht="21.75" customHeight="1">
      <c r="A242" s="407"/>
      <c r="B242" s="323"/>
      <c r="C242" s="323"/>
      <c r="D242" s="323"/>
      <c r="E242" s="323"/>
      <c r="F242" s="327"/>
      <c r="G242" s="325"/>
      <c r="H242" s="323"/>
      <c r="I242" s="323"/>
      <c r="J242" s="323"/>
      <c r="K242" s="323"/>
      <c r="L242" s="323"/>
      <c r="M242" s="327"/>
      <c r="N242" s="325"/>
      <c r="O242" s="323"/>
      <c r="P242" s="327"/>
      <c r="Q242" s="328"/>
      <c r="R242" s="323"/>
      <c r="S242" s="323"/>
      <c r="T242" s="323"/>
      <c r="U242" s="323"/>
      <c r="V242" s="323"/>
      <c r="W242" s="327"/>
      <c r="X242" s="328" t="s">
        <v>4663</v>
      </c>
      <c r="Y242" s="323">
        <v>2006</v>
      </c>
      <c r="Z242" s="323">
        <v>315</v>
      </c>
      <c r="AA242" s="327" t="s">
        <v>4660</v>
      </c>
      <c r="AB242" s="311"/>
      <c r="AC242" s="330"/>
      <c r="AD242" s="330"/>
      <c r="AE242" s="366"/>
      <c r="AF242" s="367"/>
      <c r="AG242" s="320">
        <f t="shared" si="28"/>
        <v>315</v>
      </c>
      <c r="AH242" s="320"/>
      <c r="AI242" s="265"/>
    </row>
    <row r="243" spans="1:35" s="274" customFormat="1" ht="33.75">
      <c r="A243" s="397"/>
      <c r="B243" s="323"/>
      <c r="C243" s="323"/>
      <c r="D243" s="323"/>
      <c r="E243" s="323"/>
      <c r="F243" s="327"/>
      <c r="G243" s="325"/>
      <c r="H243" s="323"/>
      <c r="I243" s="323"/>
      <c r="J243" s="323"/>
      <c r="K243" s="323"/>
      <c r="L243" s="323"/>
      <c r="M243" s="327"/>
      <c r="N243" s="325"/>
      <c r="O243" s="323"/>
      <c r="P243" s="327"/>
      <c r="Q243" s="328"/>
      <c r="R243" s="323"/>
      <c r="S243" s="323"/>
      <c r="T243" s="323"/>
      <c r="U243" s="323"/>
      <c r="V243" s="323"/>
      <c r="W243" s="327"/>
      <c r="X243" s="328" t="s">
        <v>4664</v>
      </c>
      <c r="Y243" s="323">
        <v>2006</v>
      </c>
      <c r="Z243" s="323">
        <v>90</v>
      </c>
      <c r="AA243" s="327" t="s">
        <v>4665</v>
      </c>
      <c r="AB243" s="311"/>
      <c r="AC243" s="330"/>
      <c r="AD243" s="330"/>
      <c r="AE243" s="366"/>
      <c r="AF243" s="367"/>
      <c r="AG243" s="320">
        <f t="shared" si="28"/>
        <v>90</v>
      </c>
      <c r="AH243" s="320"/>
      <c r="AI243" s="265"/>
    </row>
    <row r="244" spans="1:35" s="274" customFormat="1" ht="33.75">
      <c r="A244" s="397"/>
      <c r="B244" s="323"/>
      <c r="C244" s="323"/>
      <c r="D244" s="323"/>
      <c r="E244" s="323"/>
      <c r="F244" s="327"/>
      <c r="G244" s="325"/>
      <c r="H244" s="323"/>
      <c r="I244" s="323"/>
      <c r="J244" s="323"/>
      <c r="K244" s="323"/>
      <c r="L244" s="323"/>
      <c r="M244" s="327"/>
      <c r="N244" s="325"/>
      <c r="O244" s="323"/>
      <c r="P244" s="327"/>
      <c r="Q244" s="328"/>
      <c r="R244" s="323"/>
      <c r="S244" s="323"/>
      <c r="T244" s="323"/>
      <c r="U244" s="323"/>
      <c r="V244" s="323"/>
      <c r="W244" s="327"/>
      <c r="X244" s="328" t="s">
        <v>4666</v>
      </c>
      <c r="Y244" s="323">
        <v>1972</v>
      </c>
      <c r="Z244" s="323">
        <v>90</v>
      </c>
      <c r="AA244" s="327" t="s">
        <v>4665</v>
      </c>
      <c r="AB244" s="311"/>
      <c r="AC244" s="330"/>
      <c r="AD244" s="330"/>
      <c r="AE244" s="366"/>
      <c r="AF244" s="367"/>
      <c r="AG244" s="320">
        <f t="shared" si="28"/>
        <v>90</v>
      </c>
      <c r="AH244" s="320"/>
      <c r="AI244" s="265"/>
    </row>
    <row r="245" spans="1:35" s="274" customFormat="1" ht="20.25" customHeight="1">
      <c r="A245" s="397"/>
      <c r="B245" s="323" t="s">
        <v>4667</v>
      </c>
      <c r="C245" s="323">
        <v>1990</v>
      </c>
      <c r="D245" s="323"/>
      <c r="E245" s="323">
        <v>358</v>
      </c>
      <c r="F245" s="327" t="s">
        <v>4668</v>
      </c>
      <c r="G245" s="325"/>
      <c r="H245" s="323"/>
      <c r="I245" s="323"/>
      <c r="J245" s="323"/>
      <c r="K245" s="323"/>
      <c r="L245" s="323"/>
      <c r="M245" s="327"/>
      <c r="N245" s="325" t="s">
        <v>1018</v>
      </c>
      <c r="O245" s="323" t="s">
        <v>2828</v>
      </c>
      <c r="P245" s="327">
        <v>250</v>
      </c>
      <c r="Q245" s="328"/>
      <c r="R245" s="323"/>
      <c r="S245" s="323"/>
      <c r="T245" s="323"/>
      <c r="U245" s="323"/>
      <c r="V245" s="323"/>
      <c r="W245" s="327"/>
      <c r="X245" s="328" t="s">
        <v>4669</v>
      </c>
      <c r="Y245" s="323">
        <v>1977</v>
      </c>
      <c r="Z245" s="323">
        <v>300</v>
      </c>
      <c r="AA245" s="327" t="s">
        <v>4670</v>
      </c>
      <c r="AB245" s="311"/>
      <c r="AC245" s="330">
        <v>1</v>
      </c>
      <c r="AD245" s="330">
        <f t="shared" ref="AD245:AD246" si="29">P245</f>
        <v>250</v>
      </c>
      <c r="AE245" s="366">
        <f t="shared" ref="AE245" si="30">E245</f>
        <v>358</v>
      </c>
      <c r="AF245" s="367"/>
      <c r="AG245" s="320">
        <f t="shared" si="28"/>
        <v>300</v>
      </c>
      <c r="AH245" s="320"/>
      <c r="AI245" s="265"/>
    </row>
    <row r="246" spans="1:35" s="274" customFormat="1" ht="22.5">
      <c r="A246" s="397"/>
      <c r="B246" s="323"/>
      <c r="C246" s="323"/>
      <c r="D246" s="323"/>
      <c r="E246" s="323"/>
      <c r="F246" s="327"/>
      <c r="G246" s="325"/>
      <c r="H246" s="323"/>
      <c r="I246" s="323"/>
      <c r="J246" s="323"/>
      <c r="K246" s="323"/>
      <c r="L246" s="323"/>
      <c r="M246" s="327"/>
      <c r="N246" s="325"/>
      <c r="O246" s="323"/>
      <c r="P246" s="327">
        <v>250</v>
      </c>
      <c r="Q246" s="328"/>
      <c r="R246" s="323"/>
      <c r="S246" s="323"/>
      <c r="T246" s="323"/>
      <c r="U246" s="323"/>
      <c r="V246" s="323"/>
      <c r="W246" s="327"/>
      <c r="X246" s="328" t="s">
        <v>4671</v>
      </c>
      <c r="Y246" s="323">
        <v>1972</v>
      </c>
      <c r="Z246" s="323">
        <v>250</v>
      </c>
      <c r="AA246" s="327" t="s">
        <v>1341</v>
      </c>
      <c r="AB246" s="311"/>
      <c r="AC246" s="330"/>
      <c r="AD246" s="330">
        <f t="shared" si="29"/>
        <v>250</v>
      </c>
      <c r="AE246" s="366"/>
      <c r="AF246" s="367"/>
      <c r="AG246" s="320">
        <f t="shared" si="28"/>
        <v>250</v>
      </c>
      <c r="AH246" s="320"/>
      <c r="AI246" s="265"/>
    </row>
    <row r="247" spans="1:35" s="274" customFormat="1" ht="22.5">
      <c r="A247" s="397"/>
      <c r="B247" s="323"/>
      <c r="C247" s="323"/>
      <c r="D247" s="323"/>
      <c r="E247" s="323"/>
      <c r="F247" s="327"/>
      <c r="G247" s="325"/>
      <c r="H247" s="323"/>
      <c r="I247" s="323"/>
      <c r="J247" s="323"/>
      <c r="K247" s="323"/>
      <c r="L247" s="323"/>
      <c r="M247" s="327"/>
      <c r="N247" s="325"/>
      <c r="O247" s="323"/>
      <c r="P247" s="327"/>
      <c r="Q247" s="328"/>
      <c r="R247" s="323"/>
      <c r="S247" s="323"/>
      <c r="T247" s="323"/>
      <c r="U247" s="323"/>
      <c r="V247" s="323"/>
      <c r="W247" s="327"/>
      <c r="X247" s="328" t="s">
        <v>4672</v>
      </c>
      <c r="Y247" s="323">
        <v>1972</v>
      </c>
      <c r="Z247" s="323">
        <v>200</v>
      </c>
      <c r="AA247" s="327" t="s">
        <v>2902</v>
      </c>
      <c r="AB247" s="311"/>
      <c r="AC247" s="330"/>
      <c r="AD247" s="330"/>
      <c r="AE247" s="366"/>
      <c r="AF247" s="367"/>
      <c r="AG247" s="320">
        <f t="shared" si="28"/>
        <v>200</v>
      </c>
      <c r="AH247" s="320"/>
      <c r="AI247" s="265"/>
    </row>
    <row r="248" spans="1:35" s="274" customFormat="1" ht="33.75">
      <c r="A248" s="397"/>
      <c r="B248" s="323"/>
      <c r="C248" s="323"/>
      <c r="D248" s="323"/>
      <c r="E248" s="323"/>
      <c r="F248" s="327"/>
      <c r="G248" s="325"/>
      <c r="H248" s="323"/>
      <c r="I248" s="323"/>
      <c r="J248" s="323"/>
      <c r="K248" s="323"/>
      <c r="L248" s="323"/>
      <c r="M248" s="327"/>
      <c r="N248" s="325"/>
      <c r="O248" s="323"/>
      <c r="P248" s="327"/>
      <c r="Q248" s="328"/>
      <c r="R248" s="323"/>
      <c r="S248" s="323"/>
      <c r="T248" s="323"/>
      <c r="U248" s="323"/>
      <c r="V248" s="323"/>
      <c r="W248" s="327"/>
      <c r="X248" s="328" t="s">
        <v>4673</v>
      </c>
      <c r="Y248" s="323">
        <v>1972</v>
      </c>
      <c r="Z248" s="323">
        <v>50</v>
      </c>
      <c r="AA248" s="327" t="s">
        <v>4674</v>
      </c>
      <c r="AB248" s="311"/>
      <c r="AC248" s="330"/>
      <c r="AD248" s="330"/>
      <c r="AE248" s="366"/>
      <c r="AF248" s="367"/>
      <c r="AG248" s="320">
        <f t="shared" si="28"/>
        <v>50</v>
      </c>
      <c r="AH248" s="320"/>
      <c r="AI248" s="265"/>
    </row>
    <row r="249" spans="1:35" s="274" customFormat="1">
      <c r="A249" s="397"/>
      <c r="B249" s="323"/>
      <c r="C249" s="323"/>
      <c r="D249" s="323"/>
      <c r="E249" s="323"/>
      <c r="F249" s="327"/>
      <c r="G249" s="325"/>
      <c r="H249" s="323"/>
      <c r="I249" s="323"/>
      <c r="J249" s="323"/>
      <c r="K249" s="323"/>
      <c r="L249" s="323"/>
      <c r="M249" s="327"/>
      <c r="N249" s="325"/>
      <c r="O249" s="323"/>
      <c r="P249" s="327"/>
      <c r="Q249" s="328"/>
      <c r="R249" s="323"/>
      <c r="S249" s="323"/>
      <c r="T249" s="323"/>
      <c r="U249" s="323"/>
      <c r="V249" s="323"/>
      <c r="W249" s="327"/>
      <c r="X249" s="328" t="s">
        <v>4675</v>
      </c>
      <c r="Y249" s="323">
        <v>1975</v>
      </c>
      <c r="Z249" s="323">
        <v>500</v>
      </c>
      <c r="AA249" s="327" t="s">
        <v>4676</v>
      </c>
      <c r="AB249" s="311"/>
      <c r="AC249" s="330"/>
      <c r="AD249" s="330"/>
      <c r="AE249" s="366"/>
      <c r="AF249" s="367"/>
      <c r="AG249" s="320">
        <f t="shared" si="28"/>
        <v>500</v>
      </c>
      <c r="AH249" s="320"/>
      <c r="AI249" s="265"/>
    </row>
    <row r="250" spans="1:35" s="274" customFormat="1">
      <c r="A250" s="397"/>
      <c r="B250" s="323"/>
      <c r="C250" s="323"/>
      <c r="D250" s="323"/>
      <c r="E250" s="323"/>
      <c r="F250" s="327"/>
      <c r="G250" s="325"/>
      <c r="H250" s="323"/>
      <c r="I250" s="323"/>
      <c r="J250" s="323"/>
      <c r="K250" s="323"/>
      <c r="L250" s="323"/>
      <c r="M250" s="327"/>
      <c r="N250" s="325"/>
      <c r="O250" s="323"/>
      <c r="P250" s="327"/>
      <c r="Q250" s="328"/>
      <c r="R250" s="323"/>
      <c r="S250" s="103"/>
      <c r="T250" s="323"/>
      <c r="U250" s="323"/>
      <c r="V250" s="323"/>
      <c r="W250" s="327"/>
      <c r="X250" s="328" t="s">
        <v>4677</v>
      </c>
      <c r="Y250" s="323">
        <v>1975</v>
      </c>
      <c r="Z250" s="323">
        <v>500</v>
      </c>
      <c r="AA250" s="327" t="s">
        <v>4676</v>
      </c>
      <c r="AB250" s="311"/>
      <c r="AC250" s="330"/>
      <c r="AD250" s="330"/>
      <c r="AE250" s="366"/>
      <c r="AF250" s="367"/>
      <c r="AG250" s="320">
        <f t="shared" si="28"/>
        <v>500</v>
      </c>
      <c r="AH250" s="320"/>
      <c r="AI250" s="265"/>
    </row>
    <row r="251" spans="1:35" s="274" customFormat="1" ht="45">
      <c r="A251" s="398"/>
      <c r="B251" s="103"/>
      <c r="C251" s="103"/>
      <c r="D251" s="103"/>
      <c r="E251" s="103"/>
      <c r="F251" s="332"/>
      <c r="G251" s="339"/>
      <c r="H251" s="103"/>
      <c r="I251" s="103"/>
      <c r="J251" s="103"/>
      <c r="K251" s="103"/>
      <c r="L251" s="103"/>
      <c r="M251" s="332"/>
      <c r="N251" s="339"/>
      <c r="O251" s="103"/>
      <c r="P251" s="332"/>
      <c r="Q251" s="340"/>
      <c r="R251" s="103"/>
      <c r="S251" s="103"/>
      <c r="T251" s="103"/>
      <c r="U251" s="103"/>
      <c r="V251" s="103"/>
      <c r="W251" s="332"/>
      <c r="X251" s="340" t="s">
        <v>4678</v>
      </c>
      <c r="Y251" s="103">
        <v>1976</v>
      </c>
      <c r="Z251" s="103">
        <v>300</v>
      </c>
      <c r="AA251" s="332" t="s">
        <v>4670</v>
      </c>
      <c r="AB251" s="311"/>
      <c r="AC251" s="341"/>
      <c r="AD251" s="341"/>
      <c r="AE251" s="369"/>
      <c r="AF251" s="370"/>
      <c r="AG251" s="320">
        <f t="shared" si="28"/>
        <v>300</v>
      </c>
      <c r="AH251" s="320"/>
      <c r="AI251" s="343"/>
    </row>
    <row r="252" spans="1:35" s="274" customFormat="1" ht="23.25" thickBot="1">
      <c r="A252" s="398"/>
      <c r="B252" s="103"/>
      <c r="C252" s="103"/>
      <c r="D252" s="103"/>
      <c r="E252" s="103"/>
      <c r="F252" s="338"/>
      <c r="G252" s="339"/>
      <c r="H252" s="103"/>
      <c r="I252" s="103"/>
      <c r="J252" s="103"/>
      <c r="K252" s="103"/>
      <c r="L252" s="103"/>
      <c r="M252" s="338"/>
      <c r="N252" s="339"/>
      <c r="O252" s="103"/>
      <c r="P252" s="338"/>
      <c r="Q252" s="340"/>
      <c r="R252" s="103"/>
      <c r="S252" s="103"/>
      <c r="T252" s="103"/>
      <c r="U252" s="103"/>
      <c r="V252" s="103"/>
      <c r="W252" s="338"/>
      <c r="X252" s="340" t="s">
        <v>4679</v>
      </c>
      <c r="Y252" s="103">
        <v>1980</v>
      </c>
      <c r="Z252" s="103">
        <v>200</v>
      </c>
      <c r="AA252" s="332" t="s">
        <v>4680</v>
      </c>
      <c r="AB252" s="311"/>
      <c r="AC252" s="341"/>
      <c r="AD252" s="341"/>
      <c r="AE252" s="369"/>
      <c r="AF252" s="370"/>
      <c r="AG252" s="320">
        <f t="shared" si="28"/>
        <v>200</v>
      </c>
      <c r="AH252" s="320"/>
      <c r="AI252" s="343"/>
    </row>
    <row r="253" spans="1:35" s="349" customFormat="1" ht="15.75" customHeight="1" thickBot="1">
      <c r="A253" s="753" t="s">
        <v>4681</v>
      </c>
      <c r="B253" s="754"/>
      <c r="C253" s="754"/>
      <c r="D253" s="754"/>
      <c r="E253" s="754"/>
      <c r="F253" s="754"/>
      <c r="G253" s="754"/>
      <c r="H253" s="754"/>
      <c r="I253" s="754"/>
      <c r="J253" s="754"/>
      <c r="K253" s="754"/>
      <c r="L253" s="754"/>
      <c r="M253" s="754"/>
      <c r="N253" s="754"/>
      <c r="O253" s="754"/>
      <c r="P253" s="754"/>
      <c r="Q253" s="754"/>
      <c r="R253" s="754"/>
      <c r="S253" s="754"/>
      <c r="T253" s="754"/>
      <c r="U253" s="754"/>
      <c r="V253" s="754"/>
      <c r="W253" s="754"/>
      <c r="X253" s="754"/>
      <c r="Y253" s="754"/>
      <c r="Z253" s="754"/>
      <c r="AA253" s="755"/>
      <c r="AB253" s="344"/>
      <c r="AC253" s="345"/>
      <c r="AD253" s="345"/>
      <c r="AE253" s="346"/>
      <c r="AF253" s="347"/>
      <c r="AG253" s="347"/>
      <c r="AH253" s="347"/>
      <c r="AI253" s="348"/>
    </row>
    <row r="254" spans="1:35" s="274" customFormat="1" ht="22.5">
      <c r="A254" s="396">
        <v>23</v>
      </c>
      <c r="B254" s="313" t="s">
        <v>4682</v>
      </c>
      <c r="C254" s="313"/>
      <c r="D254" s="313"/>
      <c r="E254" s="313"/>
      <c r="F254" s="350"/>
      <c r="G254" s="315">
        <v>1977</v>
      </c>
      <c r="H254" s="313" t="s">
        <v>4516</v>
      </c>
      <c r="I254" s="313">
        <v>265</v>
      </c>
      <c r="J254" s="313" t="s">
        <v>2905</v>
      </c>
      <c r="K254" s="313">
        <v>6</v>
      </c>
      <c r="L254" s="313" t="s">
        <v>4215</v>
      </c>
      <c r="M254" s="350">
        <v>6</v>
      </c>
      <c r="N254" s="315"/>
      <c r="O254" s="313"/>
      <c r="P254" s="350"/>
      <c r="Q254" s="316"/>
      <c r="R254" s="313"/>
      <c r="S254" s="313"/>
      <c r="T254" s="313"/>
      <c r="U254" s="313"/>
      <c r="V254" s="313"/>
      <c r="W254" s="350"/>
      <c r="X254" s="316"/>
      <c r="Y254" s="313"/>
      <c r="Z254" s="313"/>
      <c r="AA254" s="314"/>
      <c r="AB254" s="311"/>
      <c r="AC254" s="317"/>
      <c r="AD254" s="317"/>
      <c r="AE254" s="318"/>
      <c r="AF254" s="319">
        <f>I254</f>
        <v>265</v>
      </c>
      <c r="AG254" s="320"/>
      <c r="AH254" s="320"/>
      <c r="AI254" s="321"/>
    </row>
    <row r="255" spans="1:35" s="274" customFormat="1" ht="23.25" thickBot="1">
      <c r="A255" s="398"/>
      <c r="B255" s="103" t="s">
        <v>4683</v>
      </c>
      <c r="C255" s="103">
        <v>1977</v>
      </c>
      <c r="D255" s="103"/>
      <c r="E255" s="103">
        <v>35</v>
      </c>
      <c r="F255" s="338" t="s">
        <v>4684</v>
      </c>
      <c r="G255" s="339"/>
      <c r="H255" s="103"/>
      <c r="I255" s="103"/>
      <c r="J255" s="103"/>
      <c r="K255" s="103"/>
      <c r="L255" s="103"/>
      <c r="M255" s="338"/>
      <c r="N255" s="339" t="s">
        <v>4685</v>
      </c>
      <c r="O255" s="103" t="s">
        <v>546</v>
      </c>
      <c r="P255" s="338">
        <v>250</v>
      </c>
      <c r="Q255" s="340"/>
      <c r="R255" s="103"/>
      <c r="S255" s="103"/>
      <c r="T255" s="103"/>
      <c r="U255" s="103"/>
      <c r="V255" s="103"/>
      <c r="W255" s="338"/>
      <c r="X255" s="340" t="s">
        <v>4686</v>
      </c>
      <c r="Y255" s="103">
        <v>1972</v>
      </c>
      <c r="Z255" s="103">
        <v>120</v>
      </c>
      <c r="AA255" s="332" t="s">
        <v>1082</v>
      </c>
      <c r="AB255" s="311"/>
      <c r="AC255" s="341">
        <v>1</v>
      </c>
      <c r="AD255" s="341">
        <f>P255</f>
        <v>250</v>
      </c>
      <c r="AE255" s="369">
        <f>E255</f>
        <v>35</v>
      </c>
      <c r="AF255" s="370"/>
      <c r="AG255" s="320">
        <f t="shared" si="28"/>
        <v>120</v>
      </c>
      <c r="AH255" s="342"/>
      <c r="AI255" s="343"/>
    </row>
    <row r="256" spans="1:35" s="349" customFormat="1" ht="15.75" customHeight="1" thickBot="1">
      <c r="A256" s="753" t="s">
        <v>4687</v>
      </c>
      <c r="B256" s="754"/>
      <c r="C256" s="754"/>
      <c r="D256" s="754"/>
      <c r="E256" s="754"/>
      <c r="F256" s="754"/>
      <c r="G256" s="754"/>
      <c r="H256" s="754"/>
      <c r="I256" s="754"/>
      <c r="J256" s="754"/>
      <c r="K256" s="754"/>
      <c r="L256" s="754"/>
      <c r="M256" s="754"/>
      <c r="N256" s="754"/>
      <c r="O256" s="754"/>
      <c r="P256" s="754"/>
      <c r="Q256" s="754"/>
      <c r="R256" s="754"/>
      <c r="S256" s="754"/>
      <c r="T256" s="754"/>
      <c r="U256" s="754"/>
      <c r="V256" s="754"/>
      <c r="W256" s="754"/>
      <c r="X256" s="754"/>
      <c r="Y256" s="754"/>
      <c r="Z256" s="754"/>
      <c r="AA256" s="755"/>
      <c r="AB256" s="344"/>
      <c r="AC256" s="345"/>
      <c r="AD256" s="345"/>
      <c r="AE256" s="346"/>
      <c r="AF256" s="347"/>
      <c r="AG256" s="347"/>
      <c r="AH256" s="347"/>
      <c r="AI256" s="348"/>
    </row>
    <row r="257" spans="1:35" s="274" customFormat="1" ht="15.75">
      <c r="A257" s="396">
        <v>24</v>
      </c>
      <c r="B257" s="313" t="s">
        <v>4688</v>
      </c>
      <c r="C257" s="313">
        <v>1990</v>
      </c>
      <c r="D257" s="313"/>
      <c r="E257" s="313">
        <v>186</v>
      </c>
      <c r="F257" s="350" t="s">
        <v>2835</v>
      </c>
      <c r="G257" s="315"/>
      <c r="H257" s="313"/>
      <c r="I257" s="313"/>
      <c r="J257" s="313"/>
      <c r="K257" s="313"/>
      <c r="L257" s="313"/>
      <c r="M257" s="350"/>
      <c r="N257" s="315" t="s">
        <v>3958</v>
      </c>
      <c r="O257" s="313" t="s">
        <v>2828</v>
      </c>
      <c r="P257" s="350">
        <v>250</v>
      </c>
      <c r="Q257" s="316"/>
      <c r="R257" s="313"/>
      <c r="S257" s="313"/>
      <c r="T257" s="313"/>
      <c r="U257" s="313"/>
      <c r="V257" s="313"/>
      <c r="W257" s="350"/>
      <c r="X257" s="316" t="s">
        <v>6807</v>
      </c>
      <c r="Y257" s="313">
        <v>1990</v>
      </c>
      <c r="Z257" s="313">
        <v>70</v>
      </c>
      <c r="AA257" s="314" t="s">
        <v>4689</v>
      </c>
      <c r="AB257" s="311"/>
      <c r="AC257" s="317">
        <v>1</v>
      </c>
      <c r="AD257" s="383">
        <f>P257</f>
        <v>250</v>
      </c>
      <c r="AE257" s="318">
        <f>E257</f>
        <v>186</v>
      </c>
      <c r="AF257" s="319"/>
      <c r="AG257" s="320">
        <f t="shared" si="28"/>
        <v>70</v>
      </c>
      <c r="AH257" s="320"/>
      <c r="AI257" s="321"/>
    </row>
    <row r="258" spans="1:35" s="274" customFormat="1" ht="17.25" customHeight="1" thickBot="1">
      <c r="A258" s="398"/>
      <c r="B258" s="103"/>
      <c r="C258" s="103"/>
      <c r="D258" s="103"/>
      <c r="E258" s="103"/>
      <c r="F258" s="338"/>
      <c r="G258" s="339"/>
      <c r="H258" s="103"/>
      <c r="I258" s="103"/>
      <c r="J258" s="103"/>
      <c r="K258" s="103"/>
      <c r="L258" s="103"/>
      <c r="M258" s="338"/>
      <c r="N258" s="339"/>
      <c r="O258" s="103"/>
      <c r="P258" s="338">
        <v>250</v>
      </c>
      <c r="Q258" s="340"/>
      <c r="R258" s="103"/>
      <c r="S258" s="103"/>
      <c r="T258" s="103"/>
      <c r="U258" s="103"/>
      <c r="V258" s="103"/>
      <c r="W258" s="338"/>
      <c r="X258" s="340" t="s">
        <v>6808</v>
      </c>
      <c r="Y258" s="103">
        <v>1990</v>
      </c>
      <c r="Z258" s="103">
        <v>70</v>
      </c>
      <c r="AA258" s="332" t="s">
        <v>4689</v>
      </c>
      <c r="AB258" s="311"/>
      <c r="AC258" s="341"/>
      <c r="AD258" s="341">
        <f>P258</f>
        <v>250</v>
      </c>
      <c r="AE258" s="369"/>
      <c r="AF258" s="370"/>
      <c r="AG258" s="320">
        <f t="shared" si="28"/>
        <v>70</v>
      </c>
      <c r="AH258" s="342"/>
      <c r="AI258" s="343"/>
    </row>
    <row r="259" spans="1:35" s="349" customFormat="1" ht="15.75" customHeight="1" thickBot="1">
      <c r="A259" s="753" t="s">
        <v>4690</v>
      </c>
      <c r="B259" s="754"/>
      <c r="C259" s="754"/>
      <c r="D259" s="754"/>
      <c r="E259" s="754"/>
      <c r="F259" s="754"/>
      <c r="G259" s="754"/>
      <c r="H259" s="754"/>
      <c r="I259" s="754"/>
      <c r="J259" s="754"/>
      <c r="K259" s="754"/>
      <c r="L259" s="754"/>
      <c r="M259" s="754"/>
      <c r="N259" s="754"/>
      <c r="O259" s="754"/>
      <c r="P259" s="754"/>
      <c r="Q259" s="754"/>
      <c r="R259" s="754"/>
      <c r="S259" s="754"/>
      <c r="T259" s="754"/>
      <c r="U259" s="754"/>
      <c r="V259" s="754"/>
      <c r="W259" s="754"/>
      <c r="X259" s="754"/>
      <c r="Y259" s="754"/>
      <c r="Z259" s="754"/>
      <c r="AA259" s="755"/>
      <c r="AB259" s="344"/>
      <c r="AC259" s="345"/>
      <c r="AD259" s="345"/>
      <c r="AE259" s="346"/>
      <c r="AF259" s="347"/>
      <c r="AG259" s="347"/>
      <c r="AH259" s="347"/>
      <c r="AI259" s="348"/>
    </row>
    <row r="260" spans="1:35" s="274" customFormat="1" ht="22.5">
      <c r="A260" s="396">
        <v>25</v>
      </c>
      <c r="B260" s="313" t="s">
        <v>4691</v>
      </c>
      <c r="C260" s="313">
        <v>1990</v>
      </c>
      <c r="D260" s="313"/>
      <c r="E260" s="313">
        <v>157</v>
      </c>
      <c r="F260" s="350" t="s">
        <v>2835</v>
      </c>
      <c r="G260" s="315"/>
      <c r="H260" s="313"/>
      <c r="I260" s="313"/>
      <c r="J260" s="313"/>
      <c r="K260" s="313"/>
      <c r="L260" s="313"/>
      <c r="M260" s="350"/>
      <c r="N260" s="315" t="s">
        <v>146</v>
      </c>
      <c r="O260" s="313" t="s">
        <v>2828</v>
      </c>
      <c r="P260" s="350">
        <v>250</v>
      </c>
      <c r="Q260" s="316"/>
      <c r="R260" s="313"/>
      <c r="S260" s="323"/>
      <c r="T260" s="313"/>
      <c r="U260" s="313"/>
      <c r="V260" s="313"/>
      <c r="W260" s="350"/>
      <c r="X260" s="316" t="s">
        <v>4692</v>
      </c>
      <c r="Y260" s="313">
        <v>1972</v>
      </c>
      <c r="Z260" s="313">
        <v>50</v>
      </c>
      <c r="AA260" s="314" t="s">
        <v>1612</v>
      </c>
      <c r="AB260" s="311"/>
      <c r="AC260" s="317">
        <v>1</v>
      </c>
      <c r="AD260" s="317">
        <f>P260</f>
        <v>250</v>
      </c>
      <c r="AE260" s="318">
        <f>E260</f>
        <v>157</v>
      </c>
      <c r="AF260" s="319"/>
      <c r="AG260" s="320">
        <f t="shared" si="28"/>
        <v>50</v>
      </c>
      <c r="AH260" s="320"/>
      <c r="AI260" s="321"/>
    </row>
    <row r="261" spans="1:35" s="274" customFormat="1" ht="15.75">
      <c r="A261" s="407"/>
      <c r="B261" s="323"/>
      <c r="C261" s="323"/>
      <c r="D261" s="323"/>
      <c r="E261" s="323"/>
      <c r="F261" s="327"/>
      <c r="G261" s="325"/>
      <c r="H261" s="323"/>
      <c r="I261" s="323"/>
      <c r="J261" s="323"/>
      <c r="K261" s="323"/>
      <c r="L261" s="323"/>
      <c r="M261" s="327"/>
      <c r="N261" s="325"/>
      <c r="O261" s="323"/>
      <c r="P261" s="327"/>
      <c r="Q261" s="328"/>
      <c r="R261" s="323"/>
      <c r="S261" s="103"/>
      <c r="T261" s="323"/>
      <c r="U261" s="323"/>
      <c r="V261" s="323"/>
      <c r="W261" s="327"/>
      <c r="X261" s="328" t="s">
        <v>4693</v>
      </c>
      <c r="Y261" s="323">
        <v>1972</v>
      </c>
      <c r="Z261" s="323">
        <v>50</v>
      </c>
      <c r="AA261" s="327" t="s">
        <v>786</v>
      </c>
      <c r="AB261" s="311"/>
      <c r="AC261" s="330"/>
      <c r="AD261" s="330"/>
      <c r="AE261" s="366"/>
      <c r="AF261" s="367"/>
      <c r="AG261" s="320">
        <f t="shared" si="28"/>
        <v>50</v>
      </c>
      <c r="AH261" s="334"/>
      <c r="AI261" s="265"/>
    </row>
    <row r="262" spans="1:35" s="274" customFormat="1" ht="33.75">
      <c r="A262" s="408"/>
      <c r="B262" s="103"/>
      <c r="C262" s="103"/>
      <c r="D262" s="103"/>
      <c r="E262" s="103"/>
      <c r="F262" s="332"/>
      <c r="G262" s="339"/>
      <c r="H262" s="103"/>
      <c r="I262" s="103"/>
      <c r="J262" s="103"/>
      <c r="K262" s="103"/>
      <c r="L262" s="103"/>
      <c r="M262" s="332"/>
      <c r="N262" s="339"/>
      <c r="O262" s="103"/>
      <c r="P262" s="332"/>
      <c r="Q262" s="340"/>
      <c r="R262" s="103"/>
      <c r="S262" s="103"/>
      <c r="T262" s="103"/>
      <c r="U262" s="103"/>
      <c r="V262" s="103"/>
      <c r="W262" s="332"/>
      <c r="X262" s="328" t="s">
        <v>4694</v>
      </c>
      <c r="Y262" s="323">
        <v>2014</v>
      </c>
      <c r="Z262" s="323">
        <v>112</v>
      </c>
      <c r="AA262" s="403" t="s">
        <v>1017</v>
      </c>
      <c r="AB262" s="311"/>
      <c r="AC262" s="330"/>
      <c r="AD262" s="330"/>
      <c r="AE262" s="366"/>
      <c r="AF262" s="367"/>
      <c r="AG262" s="320">
        <f t="shared" si="28"/>
        <v>112</v>
      </c>
      <c r="AH262" s="334"/>
      <c r="AI262" s="265"/>
    </row>
    <row r="263" spans="1:35" s="274" customFormat="1" ht="36.75" customHeight="1" thickBot="1">
      <c r="A263" s="408"/>
      <c r="B263" s="103"/>
      <c r="C263" s="103"/>
      <c r="D263" s="103"/>
      <c r="E263" s="103"/>
      <c r="F263" s="338"/>
      <c r="G263" s="339"/>
      <c r="H263" s="103"/>
      <c r="I263" s="103"/>
      <c r="J263" s="103"/>
      <c r="K263" s="103"/>
      <c r="L263" s="103"/>
      <c r="M263" s="338"/>
      <c r="N263" s="339"/>
      <c r="O263" s="103"/>
      <c r="P263" s="338"/>
      <c r="Q263" s="340"/>
      <c r="R263" s="103"/>
      <c r="S263" s="103"/>
      <c r="T263" s="103"/>
      <c r="U263" s="103"/>
      <c r="V263" s="103"/>
      <c r="W263" s="338"/>
      <c r="X263" s="376" t="s">
        <v>4695</v>
      </c>
      <c r="Y263" s="373">
        <v>2014</v>
      </c>
      <c r="Z263" s="373">
        <v>68</v>
      </c>
      <c r="AA263" s="419" t="s">
        <v>1017</v>
      </c>
      <c r="AB263" s="409"/>
      <c r="AC263" s="341"/>
      <c r="AD263" s="341"/>
      <c r="AE263" s="369"/>
      <c r="AF263" s="370"/>
      <c r="AG263" s="320">
        <f t="shared" si="28"/>
        <v>68</v>
      </c>
      <c r="AH263" s="342"/>
      <c r="AI263" s="343"/>
    </row>
    <row r="264" spans="1:35" s="349" customFormat="1" ht="15.75" customHeight="1" thickBot="1">
      <c r="A264" s="753" t="s">
        <v>4696</v>
      </c>
      <c r="B264" s="754"/>
      <c r="C264" s="754"/>
      <c r="D264" s="754"/>
      <c r="E264" s="754"/>
      <c r="F264" s="754"/>
      <c r="G264" s="754"/>
      <c r="H264" s="754"/>
      <c r="I264" s="754"/>
      <c r="J264" s="754"/>
      <c r="K264" s="754"/>
      <c r="L264" s="754"/>
      <c r="M264" s="754"/>
      <c r="N264" s="754"/>
      <c r="O264" s="754"/>
      <c r="P264" s="754"/>
      <c r="Q264" s="754"/>
      <c r="R264" s="754"/>
      <c r="S264" s="754"/>
      <c r="T264" s="754"/>
      <c r="U264" s="754"/>
      <c r="V264" s="754"/>
      <c r="W264" s="754"/>
      <c r="X264" s="754"/>
      <c r="Y264" s="754"/>
      <c r="Z264" s="754"/>
      <c r="AA264" s="755"/>
      <c r="AB264" s="344"/>
      <c r="AC264" s="345"/>
      <c r="AD264" s="345"/>
      <c r="AE264" s="346"/>
      <c r="AF264" s="347"/>
      <c r="AG264" s="347"/>
      <c r="AH264" s="347"/>
      <c r="AI264" s="348"/>
    </row>
    <row r="265" spans="1:35" s="274" customFormat="1" ht="22.5">
      <c r="A265" s="396">
        <v>26</v>
      </c>
      <c r="B265" s="313" t="s">
        <v>4697</v>
      </c>
      <c r="C265" s="313"/>
      <c r="D265" s="313"/>
      <c r="E265" s="313"/>
      <c r="F265" s="350"/>
      <c r="G265" s="315">
        <v>1978</v>
      </c>
      <c r="H265" s="313" t="s">
        <v>4516</v>
      </c>
      <c r="I265" s="313">
        <v>300</v>
      </c>
      <c r="J265" s="313" t="s">
        <v>2905</v>
      </c>
      <c r="K265" s="313">
        <v>6</v>
      </c>
      <c r="L265" s="313" t="s">
        <v>4215</v>
      </c>
      <c r="M265" s="350">
        <v>6</v>
      </c>
      <c r="N265" s="315"/>
      <c r="O265" s="313"/>
      <c r="P265" s="350"/>
      <c r="Q265" s="316"/>
      <c r="R265" s="313"/>
      <c r="S265" s="323"/>
      <c r="T265" s="313"/>
      <c r="U265" s="313"/>
      <c r="V265" s="313"/>
      <c r="W265" s="350"/>
      <c r="X265" s="316"/>
      <c r="Y265" s="313"/>
      <c r="Z265" s="313"/>
      <c r="AA265" s="314"/>
      <c r="AB265" s="311"/>
      <c r="AC265" s="317"/>
      <c r="AD265" s="317"/>
      <c r="AE265" s="318"/>
      <c r="AF265" s="319">
        <f>I265</f>
        <v>300</v>
      </c>
      <c r="AG265" s="320"/>
      <c r="AH265" s="320"/>
      <c r="AI265" s="321"/>
    </row>
    <row r="266" spans="1:35" s="274" customFormat="1">
      <c r="A266" s="397"/>
      <c r="B266" s="323" t="s">
        <v>4698</v>
      </c>
      <c r="C266" s="323">
        <v>1988</v>
      </c>
      <c r="D266" s="323"/>
      <c r="E266" s="323">
        <v>45</v>
      </c>
      <c r="F266" s="327" t="s">
        <v>3009</v>
      </c>
      <c r="G266" s="325"/>
      <c r="H266" s="323"/>
      <c r="I266" s="323"/>
      <c r="J266" s="323"/>
      <c r="K266" s="323"/>
      <c r="L266" s="323"/>
      <c r="M266" s="327"/>
      <c r="N266" s="325" t="s">
        <v>1553</v>
      </c>
      <c r="O266" s="323" t="s">
        <v>2828</v>
      </c>
      <c r="P266" s="327">
        <v>250</v>
      </c>
      <c r="Q266" s="328"/>
      <c r="R266" s="323"/>
      <c r="S266" s="323"/>
      <c r="T266" s="323"/>
      <c r="U266" s="323"/>
      <c r="V266" s="323"/>
      <c r="W266" s="327"/>
      <c r="X266" s="328"/>
      <c r="Y266" s="323"/>
      <c r="Z266" s="323"/>
      <c r="AA266" s="327"/>
      <c r="AB266" s="311"/>
      <c r="AC266" s="330">
        <v>1</v>
      </c>
      <c r="AD266" s="330">
        <f t="shared" ref="AD266:AD267" si="31">P266</f>
        <v>250</v>
      </c>
      <c r="AE266" s="366">
        <f t="shared" ref="AE266:AE272" si="32">E266</f>
        <v>45</v>
      </c>
      <c r="AF266" s="367"/>
      <c r="AG266" s="320"/>
      <c r="AH266" s="334"/>
      <c r="AI266" s="265"/>
    </row>
    <row r="267" spans="1:35" s="274" customFormat="1">
      <c r="A267" s="397"/>
      <c r="B267" s="323" t="s">
        <v>4699</v>
      </c>
      <c r="C267" s="323">
        <v>1988</v>
      </c>
      <c r="D267" s="323"/>
      <c r="E267" s="323">
        <v>45</v>
      </c>
      <c r="F267" s="327" t="s">
        <v>3528</v>
      </c>
      <c r="G267" s="325"/>
      <c r="H267" s="323"/>
      <c r="I267" s="323"/>
      <c r="J267" s="323"/>
      <c r="K267" s="323"/>
      <c r="L267" s="323"/>
      <c r="M267" s="327"/>
      <c r="N267" s="325"/>
      <c r="O267" s="323"/>
      <c r="P267" s="327"/>
      <c r="Q267" s="328"/>
      <c r="R267" s="323"/>
      <c r="S267" s="323"/>
      <c r="T267" s="323"/>
      <c r="U267" s="323"/>
      <c r="V267" s="323"/>
      <c r="W267" s="327"/>
      <c r="X267" s="328"/>
      <c r="Y267" s="323"/>
      <c r="Z267" s="323"/>
      <c r="AA267" s="327"/>
      <c r="AB267" s="311"/>
      <c r="AC267" s="330"/>
      <c r="AD267" s="330">
        <f t="shared" si="31"/>
        <v>0</v>
      </c>
      <c r="AE267" s="366">
        <f t="shared" si="32"/>
        <v>45</v>
      </c>
      <c r="AF267" s="367"/>
      <c r="AG267" s="320"/>
      <c r="AH267" s="334"/>
      <c r="AI267" s="265"/>
    </row>
    <row r="268" spans="1:35" s="274" customFormat="1" ht="22.5">
      <c r="A268" s="397"/>
      <c r="B268" s="323" t="s">
        <v>4700</v>
      </c>
      <c r="C268" s="323"/>
      <c r="D268" s="323"/>
      <c r="E268" s="323"/>
      <c r="F268" s="327"/>
      <c r="G268" s="325">
        <v>1978</v>
      </c>
      <c r="H268" s="323" t="s">
        <v>4516</v>
      </c>
      <c r="I268" s="323">
        <v>792</v>
      </c>
      <c r="J268" s="323" t="s">
        <v>274</v>
      </c>
      <c r="K268" s="323">
        <v>11</v>
      </c>
      <c r="L268" s="323" t="s">
        <v>4215</v>
      </c>
      <c r="M268" s="327">
        <v>11</v>
      </c>
      <c r="N268" s="325"/>
      <c r="O268" s="323"/>
      <c r="P268" s="327"/>
      <c r="Q268" s="328"/>
      <c r="R268" s="323"/>
      <c r="S268" s="323"/>
      <c r="T268" s="323"/>
      <c r="U268" s="323"/>
      <c r="V268" s="323"/>
      <c r="W268" s="327"/>
      <c r="X268" s="328"/>
      <c r="Y268" s="323"/>
      <c r="Z268" s="323"/>
      <c r="AA268" s="327"/>
      <c r="AB268" s="311"/>
      <c r="AC268" s="330"/>
      <c r="AD268" s="330"/>
      <c r="AE268" s="366"/>
      <c r="AF268" s="367">
        <f t="shared" ref="AF268:AF271" si="33">I268</f>
        <v>792</v>
      </c>
      <c r="AG268" s="320"/>
      <c r="AH268" s="334"/>
      <c r="AI268" s="265"/>
    </row>
    <row r="269" spans="1:35" s="274" customFormat="1">
      <c r="A269" s="397"/>
      <c r="B269" s="323" t="s">
        <v>4701</v>
      </c>
      <c r="C269" s="323">
        <v>1976</v>
      </c>
      <c r="D269" s="323"/>
      <c r="E269" s="323">
        <v>137</v>
      </c>
      <c r="F269" s="327" t="s">
        <v>2902</v>
      </c>
      <c r="G269" s="325"/>
      <c r="H269" s="323"/>
      <c r="I269" s="323"/>
      <c r="J269" s="323"/>
      <c r="K269" s="323"/>
      <c r="L269" s="323"/>
      <c r="M269" s="327"/>
      <c r="N269" s="325"/>
      <c r="O269" s="323"/>
      <c r="P269" s="327"/>
      <c r="Q269" s="328"/>
      <c r="R269" s="323"/>
      <c r="S269" s="323"/>
      <c r="T269" s="323"/>
      <c r="U269" s="323"/>
      <c r="V269" s="323"/>
      <c r="W269" s="327"/>
      <c r="X269" s="328"/>
      <c r="Y269" s="323"/>
      <c r="Z269" s="323"/>
      <c r="AA269" s="327"/>
      <c r="AB269" s="311"/>
      <c r="AC269" s="330"/>
      <c r="AD269" s="330"/>
      <c r="AE269" s="366">
        <f t="shared" si="32"/>
        <v>137</v>
      </c>
      <c r="AF269" s="367"/>
      <c r="AG269" s="320"/>
      <c r="AH269" s="334"/>
      <c r="AI269" s="265"/>
    </row>
    <row r="270" spans="1:35" s="274" customFormat="1" ht="22.5">
      <c r="A270" s="397"/>
      <c r="B270" s="323" t="s">
        <v>4702</v>
      </c>
      <c r="C270" s="323"/>
      <c r="D270" s="323"/>
      <c r="E270" s="323"/>
      <c r="F270" s="327"/>
      <c r="G270" s="325">
        <v>1978</v>
      </c>
      <c r="H270" s="323"/>
      <c r="I270" s="323">
        <v>146</v>
      </c>
      <c r="J270" s="323" t="s">
        <v>756</v>
      </c>
      <c r="K270" s="323">
        <v>3</v>
      </c>
      <c r="L270" s="323" t="s">
        <v>4215</v>
      </c>
      <c r="M270" s="327">
        <v>3</v>
      </c>
      <c r="N270" s="325"/>
      <c r="O270" s="323"/>
      <c r="P270" s="327"/>
      <c r="Q270" s="328"/>
      <c r="R270" s="323"/>
      <c r="S270" s="323"/>
      <c r="T270" s="323"/>
      <c r="U270" s="323"/>
      <c r="V270" s="323"/>
      <c r="W270" s="327"/>
      <c r="X270" s="328"/>
      <c r="Y270" s="323"/>
      <c r="Z270" s="323"/>
      <c r="AA270" s="327"/>
      <c r="AB270" s="311"/>
      <c r="AC270" s="330"/>
      <c r="AD270" s="330"/>
      <c r="AE270" s="366"/>
      <c r="AF270" s="367">
        <f t="shared" si="33"/>
        <v>146</v>
      </c>
      <c r="AG270" s="320"/>
      <c r="AH270" s="334"/>
      <c r="AI270" s="265"/>
    </row>
    <row r="271" spans="1:35" s="274" customFormat="1" ht="22.5">
      <c r="A271" s="397"/>
      <c r="B271" s="323" t="s">
        <v>4703</v>
      </c>
      <c r="C271" s="323"/>
      <c r="D271" s="323"/>
      <c r="E271" s="323"/>
      <c r="F271" s="327"/>
      <c r="G271" s="325">
        <v>1978</v>
      </c>
      <c r="H271" s="323" t="s">
        <v>4516</v>
      </c>
      <c r="I271" s="323">
        <v>290</v>
      </c>
      <c r="J271" s="323" t="s">
        <v>748</v>
      </c>
      <c r="K271" s="323">
        <v>6</v>
      </c>
      <c r="L271" s="323" t="s">
        <v>4215</v>
      </c>
      <c r="M271" s="327">
        <v>6</v>
      </c>
      <c r="N271" s="325"/>
      <c r="O271" s="323"/>
      <c r="P271" s="327"/>
      <c r="Q271" s="328"/>
      <c r="R271" s="323"/>
      <c r="S271" s="103"/>
      <c r="T271" s="323"/>
      <c r="U271" s="323"/>
      <c r="V271" s="323"/>
      <c r="W271" s="327"/>
      <c r="X271" s="328"/>
      <c r="Y271" s="323"/>
      <c r="Z271" s="323"/>
      <c r="AA271" s="327"/>
      <c r="AB271" s="311"/>
      <c r="AC271" s="330"/>
      <c r="AD271" s="330"/>
      <c r="AE271" s="366"/>
      <c r="AF271" s="367">
        <f t="shared" si="33"/>
        <v>290</v>
      </c>
      <c r="AG271" s="320"/>
      <c r="AH271" s="334"/>
      <c r="AI271" s="265"/>
    </row>
    <row r="272" spans="1:35" s="274" customFormat="1" ht="15.75" thickBot="1">
      <c r="A272" s="398"/>
      <c r="B272" s="103" t="s">
        <v>4704</v>
      </c>
      <c r="C272" s="103">
        <v>1986</v>
      </c>
      <c r="D272" s="103"/>
      <c r="E272" s="103">
        <v>30</v>
      </c>
      <c r="F272" s="338" t="s">
        <v>4705</v>
      </c>
      <c r="G272" s="339"/>
      <c r="H272" s="103"/>
      <c r="I272" s="103"/>
      <c r="J272" s="103"/>
      <c r="K272" s="103"/>
      <c r="L272" s="103"/>
      <c r="M272" s="338"/>
      <c r="N272" s="339"/>
      <c r="O272" s="103"/>
      <c r="P272" s="338"/>
      <c r="Q272" s="340"/>
      <c r="R272" s="103"/>
      <c r="S272" s="103"/>
      <c r="T272" s="103"/>
      <c r="U272" s="103"/>
      <c r="V272" s="103"/>
      <c r="W272" s="338"/>
      <c r="X272" s="340"/>
      <c r="Y272" s="103"/>
      <c r="Z272" s="103"/>
      <c r="AA272" s="332"/>
      <c r="AB272" s="311"/>
      <c r="AC272" s="341"/>
      <c r="AD272" s="341"/>
      <c r="AE272" s="369">
        <f t="shared" si="32"/>
        <v>30</v>
      </c>
      <c r="AF272" s="370"/>
      <c r="AG272" s="320"/>
      <c r="AH272" s="342"/>
      <c r="AI272" s="343"/>
    </row>
    <row r="273" spans="1:36" s="349" customFormat="1" ht="15.75" customHeight="1" thickBot="1">
      <c r="A273" s="753" t="s">
        <v>4706</v>
      </c>
      <c r="B273" s="754"/>
      <c r="C273" s="754"/>
      <c r="D273" s="754"/>
      <c r="E273" s="754"/>
      <c r="F273" s="754"/>
      <c r="G273" s="754"/>
      <c r="H273" s="754"/>
      <c r="I273" s="754"/>
      <c r="J273" s="754"/>
      <c r="K273" s="754"/>
      <c r="L273" s="754"/>
      <c r="M273" s="754"/>
      <c r="N273" s="754"/>
      <c r="O273" s="754"/>
      <c r="P273" s="754"/>
      <c r="Q273" s="754"/>
      <c r="R273" s="754"/>
      <c r="S273" s="754"/>
      <c r="T273" s="754"/>
      <c r="U273" s="754"/>
      <c r="V273" s="754"/>
      <c r="W273" s="754"/>
      <c r="X273" s="754"/>
      <c r="Y273" s="754"/>
      <c r="Z273" s="754"/>
      <c r="AA273" s="755"/>
      <c r="AB273" s="344"/>
      <c r="AC273" s="345"/>
      <c r="AD273" s="345"/>
      <c r="AE273" s="346"/>
      <c r="AF273" s="347"/>
      <c r="AG273" s="347"/>
      <c r="AH273" s="347"/>
      <c r="AI273" s="348"/>
    </row>
    <row r="274" spans="1:36" s="274" customFormat="1" ht="36" customHeight="1">
      <c r="A274" s="396">
        <v>27</v>
      </c>
      <c r="B274" s="313" t="s">
        <v>4707</v>
      </c>
      <c r="C274" s="313"/>
      <c r="D274" s="313"/>
      <c r="E274" s="313"/>
      <c r="F274" s="350"/>
      <c r="G274" s="315" t="s">
        <v>4708</v>
      </c>
      <c r="H274" s="313" t="s">
        <v>4240</v>
      </c>
      <c r="I274" s="313" t="s">
        <v>4709</v>
      </c>
      <c r="J274" s="313" t="s">
        <v>4710</v>
      </c>
      <c r="K274" s="313">
        <v>21</v>
      </c>
      <c r="L274" s="313" t="s">
        <v>4215</v>
      </c>
      <c r="M274" s="350">
        <v>21</v>
      </c>
      <c r="N274" s="315" t="s">
        <v>3236</v>
      </c>
      <c r="O274" s="313" t="s">
        <v>546</v>
      </c>
      <c r="P274" s="350">
        <v>250</v>
      </c>
      <c r="Q274" s="316" t="s">
        <v>4711</v>
      </c>
      <c r="R274" s="313">
        <v>2015</v>
      </c>
      <c r="S274" s="313">
        <v>263</v>
      </c>
      <c r="T274" s="313" t="s">
        <v>4450</v>
      </c>
      <c r="U274" s="313">
        <v>7</v>
      </c>
      <c r="V274" s="313">
        <v>3</v>
      </c>
      <c r="W274" s="350">
        <v>10</v>
      </c>
      <c r="X274" s="316" t="s">
        <v>4305</v>
      </c>
      <c r="Y274" s="313">
        <v>2015</v>
      </c>
      <c r="Z274" s="313">
        <v>30</v>
      </c>
      <c r="AA274" s="314" t="s">
        <v>1164</v>
      </c>
      <c r="AB274" s="311"/>
      <c r="AC274" s="317">
        <v>1</v>
      </c>
      <c r="AD274" s="317">
        <f>P274</f>
        <v>250</v>
      </c>
      <c r="AE274" s="318"/>
      <c r="AF274" s="319">
        <v>585</v>
      </c>
      <c r="AG274" s="320"/>
      <c r="AH274" s="320">
        <f>S274</f>
        <v>263</v>
      </c>
      <c r="AI274" s="321"/>
    </row>
    <row r="275" spans="1:36" s="274" customFormat="1" ht="33.75">
      <c r="A275" s="397"/>
      <c r="B275" s="323" t="s">
        <v>4712</v>
      </c>
      <c r="C275" s="323">
        <v>2004</v>
      </c>
      <c r="D275" s="323"/>
      <c r="E275" s="323">
        <v>20</v>
      </c>
      <c r="F275" s="327" t="s">
        <v>1878</v>
      </c>
      <c r="G275" s="325"/>
      <c r="H275" s="323"/>
      <c r="I275" s="323"/>
      <c r="J275" s="323"/>
      <c r="K275" s="323"/>
      <c r="L275" s="323"/>
      <c r="M275" s="327"/>
      <c r="N275" s="325"/>
      <c r="O275" s="323"/>
      <c r="P275" s="327"/>
      <c r="Q275" s="328" t="s">
        <v>4713</v>
      </c>
      <c r="R275" s="323">
        <v>2011</v>
      </c>
      <c r="S275" s="323">
        <v>337</v>
      </c>
      <c r="T275" s="323" t="s">
        <v>4714</v>
      </c>
      <c r="U275" s="323">
        <v>9</v>
      </c>
      <c r="V275" s="323">
        <v>3</v>
      </c>
      <c r="W275" s="327">
        <v>16</v>
      </c>
      <c r="X275" s="328" t="s">
        <v>4451</v>
      </c>
      <c r="Y275" s="323">
        <v>2009</v>
      </c>
      <c r="Z275" s="323">
        <v>30</v>
      </c>
      <c r="AA275" s="327" t="s">
        <v>4660</v>
      </c>
      <c r="AB275" s="311"/>
      <c r="AC275" s="330"/>
      <c r="AD275" s="330"/>
      <c r="AE275" s="366">
        <f t="shared" ref="AE275:AE278" si="34">E275</f>
        <v>20</v>
      </c>
      <c r="AF275" s="367"/>
      <c r="AG275" s="320"/>
      <c r="AH275" s="320">
        <f t="shared" ref="AH275:AH276" si="35">S275</f>
        <v>337</v>
      </c>
      <c r="AI275" s="265"/>
    </row>
    <row r="276" spans="1:36" s="274" customFormat="1" ht="45">
      <c r="A276" s="397"/>
      <c r="B276" s="323"/>
      <c r="C276" s="323"/>
      <c r="D276" s="323"/>
      <c r="E276" s="323"/>
      <c r="F276" s="327"/>
      <c r="G276" s="325"/>
      <c r="H276" s="323"/>
      <c r="I276" s="323"/>
      <c r="J276" s="323"/>
      <c r="K276" s="323"/>
      <c r="L276" s="323"/>
      <c r="M276" s="327"/>
      <c r="N276" s="325"/>
      <c r="O276" s="323"/>
      <c r="P276" s="327"/>
      <c r="Q276" s="328" t="s">
        <v>4715</v>
      </c>
      <c r="R276" s="323">
        <v>1988</v>
      </c>
      <c r="S276" s="323">
        <v>1185</v>
      </c>
      <c r="T276" s="323" t="s">
        <v>4716</v>
      </c>
      <c r="U276" s="323">
        <v>29</v>
      </c>
      <c r="V276" s="323">
        <v>9</v>
      </c>
      <c r="W276" s="327">
        <v>38</v>
      </c>
      <c r="X276" s="328" t="s">
        <v>4463</v>
      </c>
      <c r="Y276" s="323">
        <v>2009</v>
      </c>
      <c r="Z276" s="323">
        <v>30</v>
      </c>
      <c r="AA276" s="327" t="s">
        <v>1017</v>
      </c>
      <c r="AB276" s="311"/>
      <c r="AC276" s="330"/>
      <c r="AD276" s="330"/>
      <c r="AE276" s="366"/>
      <c r="AF276" s="367"/>
      <c r="AG276" s="320"/>
      <c r="AH276" s="320">
        <f t="shared" si="35"/>
        <v>1185</v>
      </c>
      <c r="AI276" s="265"/>
    </row>
    <row r="277" spans="1:36" s="274" customFormat="1" ht="22.5">
      <c r="A277" s="397"/>
      <c r="B277" s="323"/>
      <c r="C277" s="323"/>
      <c r="D277" s="323"/>
      <c r="E277" s="323"/>
      <c r="F277" s="327"/>
      <c r="G277" s="325"/>
      <c r="H277" s="323"/>
      <c r="I277" s="323"/>
      <c r="J277" s="323"/>
      <c r="K277" s="323"/>
      <c r="L277" s="323"/>
      <c r="M277" s="327"/>
      <c r="N277" s="325"/>
      <c r="O277" s="323"/>
      <c r="P277" s="327"/>
      <c r="Q277" s="328" t="s">
        <v>4210</v>
      </c>
      <c r="R277" s="323"/>
      <c r="S277" s="323">
        <v>455</v>
      </c>
      <c r="T277" s="323" t="s">
        <v>4717</v>
      </c>
      <c r="U277" s="323"/>
      <c r="V277" s="323"/>
      <c r="W277" s="327"/>
      <c r="X277" s="328"/>
      <c r="Y277" s="323"/>
      <c r="Z277" s="323"/>
      <c r="AA277" s="327"/>
      <c r="AB277" s="311"/>
      <c r="AC277" s="330"/>
      <c r="AD277" s="330"/>
      <c r="AE277" s="366"/>
      <c r="AF277" s="367"/>
      <c r="AG277" s="320"/>
      <c r="AH277" s="334"/>
      <c r="AI277" s="265">
        <v>455</v>
      </c>
    </row>
    <row r="278" spans="1:36" s="274" customFormat="1" ht="22.5">
      <c r="A278" s="397"/>
      <c r="B278" s="323" t="s">
        <v>4718</v>
      </c>
      <c r="C278" s="323">
        <v>2004</v>
      </c>
      <c r="D278" s="323"/>
      <c r="E278" s="323">
        <v>45</v>
      </c>
      <c r="F278" s="327" t="s">
        <v>1878</v>
      </c>
      <c r="G278" s="325"/>
      <c r="H278" s="323"/>
      <c r="I278" s="323"/>
      <c r="J278" s="323"/>
      <c r="K278" s="323"/>
      <c r="L278" s="323"/>
      <c r="M278" s="327"/>
      <c r="N278" s="325" t="s">
        <v>3991</v>
      </c>
      <c r="O278" s="323" t="s">
        <v>546</v>
      </c>
      <c r="P278" s="327">
        <v>250</v>
      </c>
      <c r="Q278" s="328" t="s">
        <v>4719</v>
      </c>
      <c r="R278" s="323">
        <v>2009</v>
      </c>
      <c r="S278" s="323">
        <v>423</v>
      </c>
      <c r="T278" s="329" t="s">
        <v>4720</v>
      </c>
      <c r="U278" s="323">
        <v>8</v>
      </c>
      <c r="V278" s="323" t="s">
        <v>4497</v>
      </c>
      <c r="W278" s="327">
        <v>17</v>
      </c>
      <c r="X278" s="328" t="s">
        <v>4308</v>
      </c>
      <c r="Y278" s="323">
        <v>2009</v>
      </c>
      <c r="Z278" s="323">
        <v>30</v>
      </c>
      <c r="AA278" s="327" t="s">
        <v>4721</v>
      </c>
      <c r="AB278" s="311"/>
      <c r="AC278" s="330">
        <v>1</v>
      </c>
      <c r="AD278" s="330">
        <f t="shared" ref="AD278" si="36">P278</f>
        <v>250</v>
      </c>
      <c r="AE278" s="366">
        <f t="shared" si="34"/>
        <v>45</v>
      </c>
      <c r="AF278" s="367"/>
      <c r="AG278" s="320"/>
      <c r="AH278" s="334">
        <f>S278</f>
        <v>423</v>
      </c>
      <c r="AI278" s="265"/>
    </row>
    <row r="279" spans="1:36" s="274" customFormat="1" ht="33.75">
      <c r="A279" s="397"/>
      <c r="B279" s="323"/>
      <c r="C279" s="323"/>
      <c r="D279" s="323"/>
      <c r="E279" s="323"/>
      <c r="F279" s="327"/>
      <c r="G279" s="325"/>
      <c r="H279" s="323"/>
      <c r="I279" s="323"/>
      <c r="J279" s="323"/>
      <c r="K279" s="323"/>
      <c r="L279" s="323"/>
      <c r="M279" s="327"/>
      <c r="N279" s="325"/>
      <c r="O279" s="323"/>
      <c r="P279" s="327"/>
      <c r="Q279" s="328" t="s">
        <v>4722</v>
      </c>
      <c r="R279" s="323">
        <v>2009</v>
      </c>
      <c r="S279" s="323">
        <v>565</v>
      </c>
      <c r="T279" s="329" t="s">
        <v>4723</v>
      </c>
      <c r="U279" s="323">
        <v>11</v>
      </c>
      <c r="V279" s="323" t="s">
        <v>4279</v>
      </c>
      <c r="W279" s="327">
        <v>21</v>
      </c>
      <c r="X279" s="328" t="s">
        <v>4305</v>
      </c>
      <c r="Y279" s="323">
        <v>1972</v>
      </c>
      <c r="Z279" s="323">
        <v>30</v>
      </c>
      <c r="AA279" s="327" t="s">
        <v>4721</v>
      </c>
      <c r="AB279" s="311"/>
      <c r="AC279" s="330"/>
      <c r="AD279" s="330"/>
      <c r="AE279" s="366"/>
      <c r="AF279" s="367"/>
      <c r="AG279" s="320"/>
      <c r="AH279" s="334">
        <f>S279</f>
        <v>565</v>
      </c>
      <c r="AI279" s="265"/>
    </row>
    <row r="280" spans="1:36" s="274" customFormat="1" ht="23.25" customHeight="1">
      <c r="A280" s="756"/>
      <c r="B280" s="757"/>
      <c r="C280" s="368"/>
      <c r="D280" s="368"/>
      <c r="E280" s="368"/>
      <c r="F280" s="411"/>
      <c r="G280" s="412"/>
      <c r="H280" s="368"/>
      <c r="I280" s="368"/>
      <c r="J280" s="368"/>
      <c r="K280" s="368"/>
      <c r="L280" s="368"/>
      <c r="M280" s="411"/>
      <c r="N280" s="412"/>
      <c r="O280" s="368"/>
      <c r="P280" s="411"/>
      <c r="Q280" s="412" t="s">
        <v>4724</v>
      </c>
      <c r="R280" s="329">
        <v>2015</v>
      </c>
      <c r="S280" s="329">
        <v>228</v>
      </c>
      <c r="T280" s="368" t="s">
        <v>4725</v>
      </c>
      <c r="U280" s="329">
        <v>7</v>
      </c>
      <c r="V280" s="368" t="s">
        <v>4279</v>
      </c>
      <c r="W280" s="403">
        <v>7</v>
      </c>
      <c r="X280" s="412" t="s">
        <v>4216</v>
      </c>
      <c r="Y280" s="329">
        <v>1990</v>
      </c>
      <c r="Z280" s="329">
        <v>50</v>
      </c>
      <c r="AA280" s="411" t="s">
        <v>811</v>
      </c>
      <c r="AB280" s="311"/>
      <c r="AC280" s="330"/>
      <c r="AD280" s="330"/>
      <c r="AE280" s="366"/>
      <c r="AF280" s="367"/>
      <c r="AG280" s="320"/>
      <c r="AH280" s="334">
        <f>S280</f>
        <v>228</v>
      </c>
      <c r="AI280" s="265"/>
    </row>
    <row r="281" spans="1:36" s="274" customFormat="1" ht="22.5">
      <c r="A281" s="756"/>
      <c r="B281" s="757"/>
      <c r="C281" s="368"/>
      <c r="D281" s="368"/>
      <c r="E281" s="368"/>
      <c r="F281" s="411"/>
      <c r="G281" s="412"/>
      <c r="H281" s="368"/>
      <c r="I281" s="368"/>
      <c r="J281" s="368"/>
      <c r="K281" s="368"/>
      <c r="L281" s="368"/>
      <c r="M281" s="411"/>
      <c r="N281" s="412"/>
      <c r="O281" s="368"/>
      <c r="P281" s="411"/>
      <c r="Q281" s="328" t="s">
        <v>4726</v>
      </c>
      <c r="R281" s="323">
        <v>2009</v>
      </c>
      <c r="S281" s="323">
        <v>347</v>
      </c>
      <c r="T281" s="323" t="s">
        <v>4727</v>
      </c>
      <c r="U281" s="323">
        <v>10</v>
      </c>
      <c r="V281" s="323" t="s">
        <v>4279</v>
      </c>
      <c r="W281" s="327">
        <v>11</v>
      </c>
      <c r="X281" s="328" t="s">
        <v>4451</v>
      </c>
      <c r="Y281" s="329">
        <v>2009</v>
      </c>
      <c r="Z281" s="323">
        <v>30</v>
      </c>
      <c r="AA281" s="327" t="s">
        <v>4721</v>
      </c>
      <c r="AB281" s="311"/>
      <c r="AC281" s="330"/>
      <c r="AD281" s="330"/>
      <c r="AE281" s="366"/>
      <c r="AF281" s="367"/>
      <c r="AG281" s="320"/>
      <c r="AH281" s="334">
        <f>S281</f>
        <v>347</v>
      </c>
      <c r="AI281" s="265"/>
    </row>
    <row r="282" spans="1:36" s="274" customFormat="1" ht="23.25" thickBot="1">
      <c r="A282" s="398"/>
      <c r="B282" s="103"/>
      <c r="C282" s="103"/>
      <c r="D282" s="103"/>
      <c r="E282" s="103"/>
      <c r="F282" s="338"/>
      <c r="G282" s="339"/>
      <c r="H282" s="103"/>
      <c r="I282" s="103"/>
      <c r="J282" s="103"/>
      <c r="K282" s="103"/>
      <c r="L282" s="103"/>
      <c r="M282" s="338"/>
      <c r="N282" s="339"/>
      <c r="O282" s="103"/>
      <c r="P282" s="338"/>
      <c r="Q282" s="340" t="s">
        <v>4210</v>
      </c>
      <c r="R282" s="103"/>
      <c r="S282" s="103">
        <v>724</v>
      </c>
      <c r="T282" s="103" t="s">
        <v>4728</v>
      </c>
      <c r="U282" s="103"/>
      <c r="V282" s="103"/>
      <c r="W282" s="338"/>
      <c r="X282" s="340" t="s">
        <v>4210</v>
      </c>
      <c r="Y282" s="103"/>
      <c r="Z282" s="103">
        <v>20</v>
      </c>
      <c r="AA282" s="332" t="s">
        <v>4729</v>
      </c>
      <c r="AB282" s="311"/>
      <c r="AC282" s="341"/>
      <c r="AD282" s="341"/>
      <c r="AE282" s="369"/>
      <c r="AF282" s="370"/>
      <c r="AG282" s="320"/>
      <c r="AH282" s="342"/>
      <c r="AI282" s="343">
        <v>724</v>
      </c>
    </row>
    <row r="283" spans="1:36" s="349" customFormat="1" ht="15.75" customHeight="1" thickBot="1">
      <c r="A283" s="753" t="s">
        <v>4730</v>
      </c>
      <c r="B283" s="754"/>
      <c r="C283" s="754"/>
      <c r="D283" s="754"/>
      <c r="E283" s="754"/>
      <c r="F283" s="754"/>
      <c r="G283" s="754"/>
      <c r="H283" s="754"/>
      <c r="I283" s="754"/>
      <c r="J283" s="754"/>
      <c r="K283" s="754"/>
      <c r="L283" s="754"/>
      <c r="M283" s="754"/>
      <c r="N283" s="754"/>
      <c r="O283" s="754"/>
      <c r="P283" s="754"/>
      <c r="Q283" s="754"/>
      <c r="R283" s="754"/>
      <c r="S283" s="754"/>
      <c r="T283" s="754"/>
      <c r="U283" s="754"/>
      <c r="V283" s="754"/>
      <c r="W283" s="754"/>
      <c r="X283" s="754"/>
      <c r="Y283" s="754"/>
      <c r="Z283" s="754"/>
      <c r="AA283" s="755"/>
      <c r="AB283" s="344"/>
      <c r="AC283" s="345"/>
      <c r="AD283" s="345"/>
      <c r="AE283" s="346"/>
      <c r="AF283" s="347"/>
      <c r="AG283" s="347"/>
      <c r="AH283" s="347"/>
      <c r="AI283" s="348"/>
    </row>
    <row r="284" spans="1:36" s="274" customFormat="1" ht="22.5">
      <c r="A284" s="396">
        <v>28</v>
      </c>
      <c r="B284" s="313" t="s">
        <v>4731</v>
      </c>
      <c r="C284" s="313"/>
      <c r="D284" s="313"/>
      <c r="E284" s="313"/>
      <c r="F284" s="350"/>
      <c r="G284" s="315">
        <v>1970</v>
      </c>
      <c r="H284" s="313" t="s">
        <v>4732</v>
      </c>
      <c r="I284" s="313">
        <v>1112</v>
      </c>
      <c r="J284" s="313" t="s">
        <v>4733</v>
      </c>
      <c r="K284" s="313">
        <v>20</v>
      </c>
      <c r="L284" s="313" t="s">
        <v>4215</v>
      </c>
      <c r="M284" s="350">
        <v>20</v>
      </c>
      <c r="N284" s="315" t="s">
        <v>1687</v>
      </c>
      <c r="O284" s="313" t="s">
        <v>2828</v>
      </c>
      <c r="P284" s="350">
        <v>400</v>
      </c>
      <c r="Q284" s="316" t="s">
        <v>4734</v>
      </c>
      <c r="R284" s="313">
        <v>1978</v>
      </c>
      <c r="S284" s="313">
        <v>426</v>
      </c>
      <c r="T284" s="313" t="s">
        <v>4735</v>
      </c>
      <c r="U284" s="313">
        <v>18</v>
      </c>
      <c r="V284" s="313" t="s">
        <v>4215</v>
      </c>
      <c r="W284" s="350">
        <v>18</v>
      </c>
      <c r="X284" s="316" t="s">
        <v>4543</v>
      </c>
      <c r="Y284" s="313">
        <v>2012</v>
      </c>
      <c r="Z284" s="313">
        <v>108</v>
      </c>
      <c r="AA284" s="314" t="s">
        <v>1164</v>
      </c>
      <c r="AB284" s="311"/>
      <c r="AC284" s="317">
        <v>1</v>
      </c>
      <c r="AD284" s="317">
        <f t="shared" ref="AD284:AD285" si="37">P284</f>
        <v>400</v>
      </c>
      <c r="AE284" s="318"/>
      <c r="AF284" s="319">
        <f>I284</f>
        <v>1112</v>
      </c>
      <c r="AG284" s="320"/>
      <c r="AH284" s="320">
        <f>S284+108</f>
        <v>534</v>
      </c>
      <c r="AI284" s="321"/>
    </row>
    <row r="285" spans="1:36" s="274" customFormat="1" ht="31.5" customHeight="1">
      <c r="A285" s="397"/>
      <c r="B285" s="323" t="s">
        <v>4736</v>
      </c>
      <c r="C285" s="323">
        <v>1970</v>
      </c>
      <c r="D285" s="323"/>
      <c r="E285" s="323">
        <v>130</v>
      </c>
      <c r="F285" s="327" t="s">
        <v>3092</v>
      </c>
      <c r="G285" s="325"/>
      <c r="H285" s="323"/>
      <c r="I285" s="323"/>
      <c r="J285" s="323"/>
      <c r="K285" s="323"/>
      <c r="L285" s="323"/>
      <c r="M285" s="327"/>
      <c r="N285" s="325"/>
      <c r="O285" s="323"/>
      <c r="P285" s="327">
        <v>400</v>
      </c>
      <c r="Q285" s="328" t="s">
        <v>4737</v>
      </c>
      <c r="R285" s="323">
        <v>1978</v>
      </c>
      <c r="S285" s="323">
        <v>164</v>
      </c>
      <c r="T285" s="323" t="s">
        <v>4738</v>
      </c>
      <c r="U285" s="323">
        <v>7</v>
      </c>
      <c r="V285" s="323" t="s">
        <v>4215</v>
      </c>
      <c r="W285" s="327">
        <v>7</v>
      </c>
      <c r="X285" s="328" t="s">
        <v>4739</v>
      </c>
      <c r="Y285" s="323">
        <v>1978</v>
      </c>
      <c r="Z285" s="323">
        <v>65</v>
      </c>
      <c r="AA285" s="327" t="s">
        <v>3780</v>
      </c>
      <c r="AB285" s="311"/>
      <c r="AC285" s="330"/>
      <c r="AD285" s="330">
        <f t="shared" si="37"/>
        <v>400</v>
      </c>
      <c r="AE285" s="366">
        <f t="shared" ref="AE285:AE289" si="38">E285</f>
        <v>130</v>
      </c>
      <c r="AF285" s="367"/>
      <c r="AG285" s="320"/>
      <c r="AH285" s="320">
        <f>S285+65</f>
        <v>229</v>
      </c>
      <c r="AI285" s="265"/>
      <c r="AJ285" s="331"/>
    </row>
    <row r="286" spans="1:36" s="274" customFormat="1" ht="22.5">
      <c r="A286" s="397"/>
      <c r="B286" s="323" t="s">
        <v>4740</v>
      </c>
      <c r="C286" s="323">
        <v>2007</v>
      </c>
      <c r="D286" s="323"/>
      <c r="E286" s="323">
        <v>181</v>
      </c>
      <c r="F286" s="327" t="s">
        <v>4741</v>
      </c>
      <c r="G286" s="325"/>
      <c r="H286" s="323"/>
      <c r="I286" s="323"/>
      <c r="J286" s="323"/>
      <c r="K286" s="323"/>
      <c r="L286" s="323"/>
      <c r="M286" s="327"/>
      <c r="N286" s="325"/>
      <c r="O286" s="323"/>
      <c r="P286" s="327"/>
      <c r="Q286" s="328"/>
      <c r="R286" s="323"/>
      <c r="S286" s="323"/>
      <c r="T286" s="323"/>
      <c r="U286" s="323"/>
      <c r="V286" s="323"/>
      <c r="W286" s="327"/>
      <c r="X286" s="328" t="s">
        <v>4742</v>
      </c>
      <c r="Y286" s="323">
        <v>1974</v>
      </c>
      <c r="Z286" s="323">
        <v>160</v>
      </c>
      <c r="AA286" s="327" t="s">
        <v>2128</v>
      </c>
      <c r="AB286" s="311"/>
      <c r="AC286" s="330"/>
      <c r="AD286" s="330"/>
      <c r="AE286" s="366">
        <f t="shared" si="38"/>
        <v>181</v>
      </c>
      <c r="AF286" s="367"/>
      <c r="AG286" s="320">
        <f t="shared" ref="AG286:AG350" si="39">Z286</f>
        <v>160</v>
      </c>
      <c r="AH286" s="320"/>
      <c r="AI286" s="265"/>
    </row>
    <row r="287" spans="1:36" s="274" customFormat="1" ht="33.75">
      <c r="A287" s="397"/>
      <c r="B287" s="323" t="s">
        <v>4743</v>
      </c>
      <c r="C287" s="323">
        <v>1970</v>
      </c>
      <c r="D287" s="323"/>
      <c r="E287" s="323">
        <v>60</v>
      </c>
      <c r="F287" s="327" t="s">
        <v>3579</v>
      </c>
      <c r="G287" s="325"/>
      <c r="H287" s="323"/>
      <c r="I287" s="323"/>
      <c r="J287" s="323"/>
      <c r="K287" s="323"/>
      <c r="L287" s="323"/>
      <c r="M287" s="327"/>
      <c r="N287" s="325"/>
      <c r="O287" s="323"/>
      <c r="P287" s="327"/>
      <c r="Q287" s="328"/>
      <c r="R287" s="323"/>
      <c r="S287" s="323"/>
      <c r="T287" s="323"/>
      <c r="U287" s="323"/>
      <c r="V287" s="323"/>
      <c r="W287" s="327"/>
      <c r="X287" s="328" t="s">
        <v>4744</v>
      </c>
      <c r="Y287" s="323">
        <v>1974</v>
      </c>
      <c r="Z287" s="323">
        <v>60</v>
      </c>
      <c r="AA287" s="327" t="s">
        <v>2128</v>
      </c>
      <c r="AB287" s="311"/>
      <c r="AC287" s="330"/>
      <c r="AD287" s="330"/>
      <c r="AE287" s="366">
        <f t="shared" si="38"/>
        <v>60</v>
      </c>
      <c r="AF287" s="367"/>
      <c r="AG287" s="320">
        <f t="shared" si="39"/>
        <v>60</v>
      </c>
      <c r="AH287" s="320"/>
      <c r="AI287" s="265"/>
    </row>
    <row r="288" spans="1:36" s="274" customFormat="1" ht="37.5" customHeight="1">
      <c r="A288" s="397"/>
      <c r="B288" s="323" t="s">
        <v>4745</v>
      </c>
      <c r="C288" s="323"/>
      <c r="D288" s="323"/>
      <c r="E288" s="323"/>
      <c r="F288" s="327"/>
      <c r="G288" s="325">
        <v>1970</v>
      </c>
      <c r="H288" s="323"/>
      <c r="I288" s="323">
        <v>150</v>
      </c>
      <c r="J288" s="323" t="s">
        <v>4746</v>
      </c>
      <c r="K288" s="323">
        <v>3</v>
      </c>
      <c r="L288" s="323" t="s">
        <v>4279</v>
      </c>
      <c r="M288" s="327">
        <v>3</v>
      </c>
      <c r="N288" s="325"/>
      <c r="O288" s="323"/>
      <c r="P288" s="327"/>
      <c r="Q288" s="328"/>
      <c r="R288" s="323"/>
      <c r="S288" s="323"/>
      <c r="T288" s="323"/>
      <c r="U288" s="323"/>
      <c r="V288" s="323"/>
      <c r="W288" s="327"/>
      <c r="X288" s="328" t="s">
        <v>4747</v>
      </c>
      <c r="Y288" s="323">
        <v>1974</v>
      </c>
      <c r="Z288" s="323">
        <v>120</v>
      </c>
      <c r="AA288" s="327" t="s">
        <v>878</v>
      </c>
      <c r="AB288" s="311"/>
      <c r="AC288" s="330"/>
      <c r="AD288" s="330"/>
      <c r="AE288" s="366"/>
      <c r="AF288" s="367">
        <f t="shared" ref="AF288" si="40">I288</f>
        <v>150</v>
      </c>
      <c r="AG288" s="320">
        <f t="shared" si="39"/>
        <v>120</v>
      </c>
      <c r="AH288" s="320"/>
      <c r="AI288" s="265"/>
    </row>
    <row r="289" spans="1:35" s="274" customFormat="1" ht="33.75">
      <c r="A289" s="397"/>
      <c r="B289" s="323" t="s">
        <v>4748</v>
      </c>
      <c r="C289" s="323">
        <v>1970</v>
      </c>
      <c r="D289" s="323"/>
      <c r="E289" s="323">
        <v>80</v>
      </c>
      <c r="F289" s="327" t="s">
        <v>4749</v>
      </c>
      <c r="G289" s="325"/>
      <c r="H289" s="323"/>
      <c r="I289" s="323"/>
      <c r="J289" s="323"/>
      <c r="K289" s="323"/>
      <c r="L289" s="323"/>
      <c r="M289" s="327"/>
      <c r="N289" s="325"/>
      <c r="O289" s="323"/>
      <c r="P289" s="327"/>
      <c r="Q289" s="328"/>
      <c r="R289" s="323"/>
      <c r="S289" s="323"/>
      <c r="T289" s="323"/>
      <c r="U289" s="323"/>
      <c r="V289" s="323"/>
      <c r="W289" s="327"/>
      <c r="X289" s="328" t="s">
        <v>4750</v>
      </c>
      <c r="Y289" s="323">
        <v>1974</v>
      </c>
      <c r="Z289" s="323">
        <v>70</v>
      </c>
      <c r="AA289" s="327" t="s">
        <v>878</v>
      </c>
      <c r="AB289" s="311"/>
      <c r="AC289" s="330"/>
      <c r="AD289" s="330"/>
      <c r="AE289" s="366">
        <f t="shared" si="38"/>
        <v>80</v>
      </c>
      <c r="AF289" s="367"/>
      <c r="AG289" s="320">
        <f t="shared" si="39"/>
        <v>70</v>
      </c>
      <c r="AH289" s="320"/>
      <c r="AI289" s="265"/>
    </row>
    <row r="290" spans="1:35" s="274" customFormat="1" ht="33.75">
      <c r="A290" s="397"/>
      <c r="B290" s="323"/>
      <c r="C290" s="323"/>
      <c r="D290" s="323"/>
      <c r="E290" s="323"/>
      <c r="F290" s="327"/>
      <c r="G290" s="325"/>
      <c r="H290" s="323"/>
      <c r="I290" s="323"/>
      <c r="J290" s="323"/>
      <c r="K290" s="323"/>
      <c r="L290" s="323"/>
      <c r="M290" s="327"/>
      <c r="N290" s="325"/>
      <c r="O290" s="323"/>
      <c r="P290" s="327"/>
      <c r="Q290" s="328"/>
      <c r="R290" s="323"/>
      <c r="S290" s="323"/>
      <c r="T290" s="323"/>
      <c r="U290" s="323"/>
      <c r="V290" s="323"/>
      <c r="W290" s="327"/>
      <c r="X290" s="328" t="s">
        <v>4751</v>
      </c>
      <c r="Y290" s="323">
        <v>1974</v>
      </c>
      <c r="Z290" s="323">
        <v>55</v>
      </c>
      <c r="AA290" s="327" t="s">
        <v>878</v>
      </c>
      <c r="AB290" s="311"/>
      <c r="AC290" s="330"/>
      <c r="AD290" s="330"/>
      <c r="AE290" s="366"/>
      <c r="AF290" s="367"/>
      <c r="AG290" s="320">
        <f t="shared" si="39"/>
        <v>55</v>
      </c>
      <c r="AH290" s="320"/>
      <c r="AI290" s="265"/>
    </row>
    <row r="291" spans="1:35" s="274" customFormat="1" ht="33.75">
      <c r="A291" s="397"/>
      <c r="B291" s="323"/>
      <c r="C291" s="323"/>
      <c r="D291" s="323"/>
      <c r="E291" s="323"/>
      <c r="F291" s="327"/>
      <c r="G291" s="325"/>
      <c r="H291" s="323"/>
      <c r="I291" s="323"/>
      <c r="J291" s="323"/>
      <c r="K291" s="323"/>
      <c r="L291" s="323"/>
      <c r="M291" s="327"/>
      <c r="N291" s="325"/>
      <c r="O291" s="323"/>
      <c r="P291" s="327"/>
      <c r="Q291" s="328"/>
      <c r="R291" s="323"/>
      <c r="S291" s="323"/>
      <c r="T291" s="323"/>
      <c r="U291" s="323"/>
      <c r="V291" s="323"/>
      <c r="W291" s="327"/>
      <c r="X291" s="328" t="s">
        <v>4752</v>
      </c>
      <c r="Y291" s="323">
        <v>1974</v>
      </c>
      <c r="Z291" s="323">
        <v>40</v>
      </c>
      <c r="AA291" s="327" t="s">
        <v>4753</v>
      </c>
      <c r="AB291" s="311"/>
      <c r="AC291" s="330"/>
      <c r="AD291" s="330"/>
      <c r="AE291" s="366"/>
      <c r="AF291" s="367"/>
      <c r="AG291" s="320">
        <f t="shared" si="39"/>
        <v>40</v>
      </c>
      <c r="AH291" s="320"/>
      <c r="AI291" s="265"/>
    </row>
    <row r="292" spans="1:35" s="274" customFormat="1" ht="33.75">
      <c r="A292" s="397"/>
      <c r="B292" s="323"/>
      <c r="C292" s="323"/>
      <c r="D292" s="323"/>
      <c r="E292" s="323"/>
      <c r="F292" s="327"/>
      <c r="G292" s="325"/>
      <c r="H292" s="323"/>
      <c r="I292" s="323"/>
      <c r="J292" s="323"/>
      <c r="K292" s="323"/>
      <c r="L292" s="323"/>
      <c r="M292" s="327"/>
      <c r="N292" s="325"/>
      <c r="O292" s="323"/>
      <c r="P292" s="327"/>
      <c r="Q292" s="328"/>
      <c r="R292" s="323"/>
      <c r="S292" s="323"/>
      <c r="T292" s="323"/>
      <c r="U292" s="323"/>
      <c r="V292" s="323"/>
      <c r="W292" s="327"/>
      <c r="X292" s="328" t="s">
        <v>4754</v>
      </c>
      <c r="Y292" s="323">
        <v>1974</v>
      </c>
      <c r="Z292" s="323">
        <v>220</v>
      </c>
      <c r="AA292" s="327" t="s">
        <v>1341</v>
      </c>
      <c r="AB292" s="311"/>
      <c r="AC292" s="330"/>
      <c r="AD292" s="330"/>
      <c r="AE292" s="366"/>
      <c r="AF292" s="367"/>
      <c r="AG292" s="320">
        <f t="shared" si="39"/>
        <v>220</v>
      </c>
      <c r="AH292" s="320"/>
      <c r="AI292" s="265"/>
    </row>
    <row r="293" spans="1:35" s="274" customFormat="1" ht="20.25" customHeight="1">
      <c r="A293" s="397"/>
      <c r="B293" s="323"/>
      <c r="C293" s="323"/>
      <c r="D293" s="323"/>
      <c r="E293" s="323"/>
      <c r="F293" s="327"/>
      <c r="G293" s="325"/>
      <c r="H293" s="323"/>
      <c r="I293" s="323"/>
      <c r="J293" s="323"/>
      <c r="K293" s="323"/>
      <c r="L293" s="323"/>
      <c r="M293" s="327"/>
      <c r="N293" s="325"/>
      <c r="O293" s="323"/>
      <c r="P293" s="327"/>
      <c r="Q293" s="328"/>
      <c r="R293" s="323"/>
      <c r="S293" s="323"/>
      <c r="T293" s="323"/>
      <c r="U293" s="323"/>
      <c r="V293" s="323"/>
      <c r="W293" s="327"/>
      <c r="X293" s="328" t="s">
        <v>4755</v>
      </c>
      <c r="Y293" s="323">
        <v>1974</v>
      </c>
      <c r="Z293" s="323">
        <v>90</v>
      </c>
      <c r="AA293" s="327" t="s">
        <v>3816</v>
      </c>
      <c r="AB293" s="311"/>
      <c r="AC293" s="330"/>
      <c r="AD293" s="330"/>
      <c r="AE293" s="366"/>
      <c r="AF293" s="367"/>
      <c r="AG293" s="320">
        <f t="shared" si="39"/>
        <v>90</v>
      </c>
      <c r="AH293" s="320"/>
      <c r="AI293" s="265"/>
    </row>
    <row r="294" spans="1:35" s="274" customFormat="1" ht="22.5">
      <c r="A294" s="397"/>
      <c r="B294" s="323"/>
      <c r="C294" s="323"/>
      <c r="D294" s="323"/>
      <c r="E294" s="323"/>
      <c r="F294" s="327"/>
      <c r="G294" s="325"/>
      <c r="H294" s="323"/>
      <c r="I294" s="323"/>
      <c r="J294" s="323"/>
      <c r="K294" s="323"/>
      <c r="L294" s="323"/>
      <c r="M294" s="327"/>
      <c r="N294" s="325"/>
      <c r="O294" s="323"/>
      <c r="P294" s="327"/>
      <c r="Q294" s="328"/>
      <c r="R294" s="323"/>
      <c r="S294" s="323"/>
      <c r="T294" s="323"/>
      <c r="U294" s="323"/>
      <c r="V294" s="323"/>
      <c r="W294" s="327"/>
      <c r="X294" s="328" t="s">
        <v>4756</v>
      </c>
      <c r="Y294" s="323">
        <v>1974</v>
      </c>
      <c r="Z294" s="323">
        <v>115</v>
      </c>
      <c r="AA294" s="327" t="s">
        <v>3816</v>
      </c>
      <c r="AB294" s="311"/>
      <c r="AC294" s="330"/>
      <c r="AD294" s="330"/>
      <c r="AE294" s="366"/>
      <c r="AF294" s="367"/>
      <c r="AG294" s="320">
        <f t="shared" si="39"/>
        <v>115</v>
      </c>
      <c r="AH294" s="320"/>
      <c r="AI294" s="265"/>
    </row>
    <row r="295" spans="1:35" s="274" customFormat="1">
      <c r="A295" s="397"/>
      <c r="B295" s="323"/>
      <c r="C295" s="323"/>
      <c r="D295" s="323"/>
      <c r="E295" s="323"/>
      <c r="F295" s="327"/>
      <c r="G295" s="325"/>
      <c r="H295" s="323"/>
      <c r="I295" s="323"/>
      <c r="J295" s="323"/>
      <c r="K295" s="323"/>
      <c r="L295" s="323"/>
      <c r="M295" s="327"/>
      <c r="N295" s="325"/>
      <c r="O295" s="323"/>
      <c r="P295" s="327"/>
      <c r="Q295" s="328"/>
      <c r="R295" s="323"/>
      <c r="S295" s="323"/>
      <c r="T295" s="323"/>
      <c r="U295" s="323"/>
      <c r="V295" s="323"/>
      <c r="W295" s="327"/>
      <c r="X295" s="328" t="s">
        <v>4757</v>
      </c>
      <c r="Y295" s="323">
        <v>1974</v>
      </c>
      <c r="Z295" s="323">
        <v>190</v>
      </c>
      <c r="AA295" s="327" t="s">
        <v>3816</v>
      </c>
      <c r="AB295" s="311"/>
      <c r="AC295" s="330"/>
      <c r="AD295" s="330"/>
      <c r="AE295" s="366"/>
      <c r="AF295" s="367"/>
      <c r="AG295" s="320">
        <f t="shared" si="39"/>
        <v>190</v>
      </c>
      <c r="AH295" s="320"/>
      <c r="AI295" s="265"/>
    </row>
    <row r="296" spans="1:35" s="274" customFormat="1" ht="21" customHeight="1">
      <c r="A296" s="397"/>
      <c r="B296" s="323"/>
      <c r="C296" s="323"/>
      <c r="D296" s="323"/>
      <c r="E296" s="323"/>
      <c r="F296" s="327"/>
      <c r="G296" s="325"/>
      <c r="H296" s="323"/>
      <c r="I296" s="323"/>
      <c r="J296" s="323"/>
      <c r="K296" s="323"/>
      <c r="L296" s="323"/>
      <c r="M296" s="327"/>
      <c r="N296" s="325"/>
      <c r="O296" s="323"/>
      <c r="P296" s="327"/>
      <c r="Q296" s="328"/>
      <c r="R296" s="323"/>
      <c r="S296" s="323"/>
      <c r="T296" s="323"/>
      <c r="U296" s="323"/>
      <c r="V296" s="323"/>
      <c r="W296" s="327"/>
      <c r="X296" s="328" t="s">
        <v>4758</v>
      </c>
      <c r="Y296" s="323">
        <v>2007</v>
      </c>
      <c r="Z296" s="323">
        <v>210</v>
      </c>
      <c r="AA296" s="327" t="s">
        <v>4759</v>
      </c>
      <c r="AB296" s="311"/>
      <c r="AC296" s="330"/>
      <c r="AD296" s="330"/>
      <c r="AE296" s="366"/>
      <c r="AF296" s="367"/>
      <c r="AG296" s="320">
        <f t="shared" si="39"/>
        <v>210</v>
      </c>
      <c r="AH296" s="320"/>
      <c r="AI296" s="265"/>
    </row>
    <row r="297" spans="1:35" s="274" customFormat="1" ht="33.75">
      <c r="A297" s="397"/>
      <c r="B297" s="323"/>
      <c r="C297" s="323"/>
      <c r="D297" s="323"/>
      <c r="E297" s="323"/>
      <c r="F297" s="327"/>
      <c r="G297" s="325"/>
      <c r="H297" s="323"/>
      <c r="I297" s="323"/>
      <c r="J297" s="323"/>
      <c r="K297" s="323"/>
      <c r="L297" s="323"/>
      <c r="M297" s="327"/>
      <c r="N297" s="325"/>
      <c r="O297" s="323"/>
      <c r="P297" s="327"/>
      <c r="Q297" s="328"/>
      <c r="R297" s="323"/>
      <c r="S297" s="323"/>
      <c r="T297" s="323"/>
      <c r="U297" s="323"/>
      <c r="V297" s="323"/>
      <c r="W297" s="327"/>
      <c r="X297" s="328" t="s">
        <v>4760</v>
      </c>
      <c r="Y297" s="323">
        <v>2007</v>
      </c>
      <c r="Z297" s="323">
        <v>50</v>
      </c>
      <c r="AA297" s="327" t="s">
        <v>4761</v>
      </c>
      <c r="AB297" s="311"/>
      <c r="AC297" s="330"/>
      <c r="AD297" s="330"/>
      <c r="AE297" s="366"/>
      <c r="AF297" s="367"/>
      <c r="AG297" s="320">
        <f t="shared" si="39"/>
        <v>50</v>
      </c>
      <c r="AH297" s="320"/>
      <c r="AI297" s="265"/>
    </row>
    <row r="298" spans="1:35" s="274" customFormat="1">
      <c r="A298" s="397"/>
      <c r="B298" s="323"/>
      <c r="C298" s="323"/>
      <c r="D298" s="323"/>
      <c r="E298" s="323"/>
      <c r="F298" s="327"/>
      <c r="G298" s="325"/>
      <c r="H298" s="323"/>
      <c r="I298" s="323"/>
      <c r="J298" s="323"/>
      <c r="K298" s="323"/>
      <c r="L298" s="323"/>
      <c r="M298" s="327"/>
      <c r="N298" s="325"/>
      <c r="O298" s="323"/>
      <c r="P298" s="327"/>
      <c r="Q298" s="328"/>
      <c r="R298" s="323"/>
      <c r="S298" s="323"/>
      <c r="T298" s="323"/>
      <c r="U298" s="323"/>
      <c r="V298" s="323"/>
      <c r="W298" s="327"/>
      <c r="X298" s="328" t="s">
        <v>4762</v>
      </c>
      <c r="Y298" s="323">
        <v>1984</v>
      </c>
      <c r="Z298" s="323">
        <v>90</v>
      </c>
      <c r="AA298" s="327" t="s">
        <v>430</v>
      </c>
      <c r="AB298" s="311"/>
      <c r="AC298" s="330"/>
      <c r="AD298" s="330"/>
      <c r="AE298" s="366"/>
      <c r="AF298" s="367"/>
      <c r="AG298" s="320">
        <f t="shared" si="39"/>
        <v>90</v>
      </c>
      <c r="AH298" s="320"/>
      <c r="AI298" s="265"/>
    </row>
    <row r="299" spans="1:35" s="274" customFormat="1" ht="20.25" customHeight="1">
      <c r="A299" s="397"/>
      <c r="B299" s="323"/>
      <c r="C299" s="323"/>
      <c r="D299" s="323"/>
      <c r="E299" s="323"/>
      <c r="F299" s="327"/>
      <c r="G299" s="325"/>
      <c r="H299" s="323"/>
      <c r="I299" s="323"/>
      <c r="J299" s="323"/>
      <c r="K299" s="323"/>
      <c r="L299" s="323"/>
      <c r="M299" s="327"/>
      <c r="N299" s="325"/>
      <c r="O299" s="323"/>
      <c r="P299" s="327"/>
      <c r="Q299" s="328"/>
      <c r="R299" s="323"/>
      <c r="T299" s="323"/>
      <c r="U299" s="323"/>
      <c r="V299" s="323"/>
      <c r="W299" s="327"/>
      <c r="X299" s="328" t="s">
        <v>4763</v>
      </c>
      <c r="Y299" s="323">
        <v>1984</v>
      </c>
      <c r="Z299" s="323">
        <v>90</v>
      </c>
      <c r="AA299" s="327" t="s">
        <v>430</v>
      </c>
      <c r="AB299" s="311"/>
      <c r="AC299" s="330"/>
      <c r="AD299" s="330"/>
      <c r="AE299" s="366"/>
      <c r="AF299" s="367"/>
      <c r="AG299" s="320">
        <f t="shared" si="39"/>
        <v>90</v>
      </c>
      <c r="AH299" s="320"/>
      <c r="AI299" s="265"/>
    </row>
    <row r="300" spans="1:35" s="274" customFormat="1" ht="23.25" thickBot="1">
      <c r="A300" s="398"/>
      <c r="B300" s="103"/>
      <c r="C300" s="103"/>
      <c r="D300" s="103"/>
      <c r="E300" s="103"/>
      <c r="F300" s="338"/>
      <c r="G300" s="339"/>
      <c r="H300" s="103"/>
      <c r="I300" s="103"/>
      <c r="J300" s="103"/>
      <c r="K300" s="103"/>
      <c r="L300" s="103"/>
      <c r="M300" s="338"/>
      <c r="N300" s="339"/>
      <c r="O300" s="103"/>
      <c r="P300" s="338"/>
      <c r="Q300" s="340" t="s">
        <v>4210</v>
      </c>
      <c r="R300" s="103"/>
      <c r="S300" s="103" t="s">
        <v>4764</v>
      </c>
      <c r="T300" s="103" t="s">
        <v>4765</v>
      </c>
      <c r="U300" s="103"/>
      <c r="V300" s="103"/>
      <c r="W300" s="338"/>
      <c r="X300" s="340" t="s">
        <v>4210</v>
      </c>
      <c r="Y300" s="103"/>
      <c r="Z300" s="103">
        <v>46</v>
      </c>
      <c r="AA300" s="332" t="s">
        <v>4766</v>
      </c>
      <c r="AB300" s="311"/>
      <c r="AC300" s="341"/>
      <c r="AD300" s="341"/>
      <c r="AE300" s="369"/>
      <c r="AF300" s="370"/>
      <c r="AG300" s="320"/>
      <c r="AH300" s="342"/>
      <c r="AI300" s="343">
        <v>46</v>
      </c>
    </row>
    <row r="301" spans="1:35" s="349" customFormat="1" ht="15.75" customHeight="1" thickBot="1">
      <c r="A301" s="753" t="s">
        <v>4767</v>
      </c>
      <c r="B301" s="754"/>
      <c r="C301" s="754"/>
      <c r="D301" s="754"/>
      <c r="E301" s="754"/>
      <c r="F301" s="754"/>
      <c r="G301" s="754"/>
      <c r="H301" s="754"/>
      <c r="I301" s="754"/>
      <c r="J301" s="754"/>
      <c r="K301" s="754"/>
      <c r="L301" s="754"/>
      <c r="M301" s="754"/>
      <c r="N301" s="754"/>
      <c r="O301" s="754"/>
      <c r="P301" s="754"/>
      <c r="Q301" s="754"/>
      <c r="R301" s="754"/>
      <c r="S301" s="754"/>
      <c r="T301" s="754"/>
      <c r="U301" s="754"/>
      <c r="V301" s="754"/>
      <c r="W301" s="754"/>
      <c r="X301" s="754"/>
      <c r="Y301" s="754"/>
      <c r="Z301" s="754"/>
      <c r="AA301" s="755"/>
      <c r="AB301" s="344"/>
      <c r="AC301" s="345"/>
      <c r="AD301" s="345"/>
      <c r="AE301" s="346"/>
      <c r="AF301" s="347"/>
      <c r="AG301" s="347"/>
      <c r="AH301" s="347"/>
      <c r="AI301" s="348"/>
    </row>
    <row r="302" spans="1:35" s="274" customFormat="1" ht="33.75">
      <c r="A302" s="396">
        <v>29</v>
      </c>
      <c r="B302" s="313" t="s">
        <v>4768</v>
      </c>
      <c r="C302" s="313">
        <v>1983</v>
      </c>
      <c r="D302" s="313"/>
      <c r="E302" s="313">
        <v>300</v>
      </c>
      <c r="F302" s="350" t="s">
        <v>4769</v>
      </c>
      <c r="G302" s="315"/>
      <c r="H302" s="313"/>
      <c r="I302" s="313"/>
      <c r="J302" s="313"/>
      <c r="K302" s="313"/>
      <c r="L302" s="313"/>
      <c r="M302" s="350"/>
      <c r="N302" s="315" t="s">
        <v>238</v>
      </c>
      <c r="O302" s="313" t="s">
        <v>2828</v>
      </c>
      <c r="P302" s="350">
        <v>630</v>
      </c>
      <c r="Q302" s="316" t="s">
        <v>4770</v>
      </c>
      <c r="R302" s="313">
        <v>2015</v>
      </c>
      <c r="S302" s="313">
        <v>900</v>
      </c>
      <c r="T302" s="313" t="s">
        <v>4771</v>
      </c>
      <c r="U302" s="313">
        <v>28</v>
      </c>
      <c r="V302" s="313" t="s">
        <v>4215</v>
      </c>
      <c r="W302" s="350">
        <v>28</v>
      </c>
      <c r="X302" s="316" t="s">
        <v>4772</v>
      </c>
      <c r="Y302" s="313">
        <v>2008</v>
      </c>
      <c r="Z302" s="313">
        <v>164</v>
      </c>
      <c r="AA302" s="314" t="s">
        <v>4721</v>
      </c>
      <c r="AB302" s="311"/>
      <c r="AC302" s="317">
        <v>1</v>
      </c>
      <c r="AD302" s="317">
        <f>P302</f>
        <v>630</v>
      </c>
      <c r="AE302" s="318">
        <f>E302</f>
        <v>300</v>
      </c>
      <c r="AF302" s="319"/>
      <c r="AG302" s="320"/>
      <c r="AH302" s="320">
        <f>S302</f>
        <v>900</v>
      </c>
      <c r="AI302" s="321"/>
    </row>
    <row r="303" spans="1:35" s="274" customFormat="1" ht="35.25" customHeight="1">
      <c r="A303" s="397"/>
      <c r="B303" s="323"/>
      <c r="C303" s="323"/>
      <c r="D303" s="323"/>
      <c r="E303" s="323"/>
      <c r="F303" s="327"/>
      <c r="G303" s="325"/>
      <c r="H303" s="323"/>
      <c r="I303" s="323"/>
      <c r="J303" s="323"/>
      <c r="K303" s="323"/>
      <c r="L303" s="323"/>
      <c r="M303" s="327"/>
      <c r="N303" s="325"/>
      <c r="O303" s="323"/>
      <c r="P303" s="327">
        <v>630</v>
      </c>
      <c r="Q303" s="328" t="s">
        <v>4773</v>
      </c>
      <c r="R303" s="323">
        <v>2015</v>
      </c>
      <c r="S303" s="323">
        <v>654</v>
      </c>
      <c r="T303" s="323" t="s">
        <v>4774</v>
      </c>
      <c r="U303" s="323">
        <v>20</v>
      </c>
      <c r="V303" s="323" t="s">
        <v>4215</v>
      </c>
      <c r="W303" s="327">
        <v>20</v>
      </c>
      <c r="X303" s="328" t="s">
        <v>4775</v>
      </c>
      <c r="Y303" s="323">
        <v>1968</v>
      </c>
      <c r="Z303" s="323">
        <v>150</v>
      </c>
      <c r="AA303" s="327" t="s">
        <v>858</v>
      </c>
      <c r="AB303" s="311"/>
      <c r="AC303" s="330"/>
      <c r="AD303" s="330">
        <f>P303</f>
        <v>630</v>
      </c>
      <c r="AE303" s="366"/>
      <c r="AF303" s="367"/>
      <c r="AG303" s="320"/>
      <c r="AH303" s="334">
        <f>S303</f>
        <v>654</v>
      </c>
      <c r="AI303" s="265"/>
    </row>
    <row r="304" spans="1:35" s="274" customFormat="1" ht="23.25" thickBot="1">
      <c r="A304" s="398"/>
      <c r="B304" s="103"/>
      <c r="C304" s="103"/>
      <c r="D304" s="103"/>
      <c r="E304" s="103"/>
      <c r="F304" s="338"/>
      <c r="G304" s="339"/>
      <c r="H304" s="103"/>
      <c r="I304" s="103"/>
      <c r="J304" s="103"/>
      <c r="K304" s="103"/>
      <c r="L304" s="103"/>
      <c r="M304" s="338"/>
      <c r="N304" s="339"/>
      <c r="O304" s="103"/>
      <c r="P304" s="338"/>
      <c r="Q304" s="340" t="s">
        <v>4210</v>
      </c>
      <c r="R304" s="103"/>
      <c r="S304" s="103">
        <v>1224</v>
      </c>
      <c r="T304" s="420"/>
      <c r="U304" s="103"/>
      <c r="V304" s="103"/>
      <c r="W304" s="338"/>
      <c r="X304" s="340" t="s">
        <v>4776</v>
      </c>
      <c r="Y304" s="103">
        <v>2008</v>
      </c>
      <c r="Z304" s="103">
        <v>150</v>
      </c>
      <c r="AA304" s="327" t="s">
        <v>858</v>
      </c>
      <c r="AB304" s="311"/>
      <c r="AC304" s="341"/>
      <c r="AD304" s="341"/>
      <c r="AE304" s="369"/>
      <c r="AF304" s="370"/>
      <c r="AG304" s="320"/>
      <c r="AH304" s="342"/>
      <c r="AI304" s="343">
        <v>1224</v>
      </c>
    </row>
    <row r="305" spans="1:36" s="349" customFormat="1" ht="15.75" customHeight="1" thickBot="1">
      <c r="A305" s="753" t="s">
        <v>4777</v>
      </c>
      <c r="B305" s="754"/>
      <c r="C305" s="754"/>
      <c r="D305" s="754"/>
      <c r="E305" s="754"/>
      <c r="F305" s="754"/>
      <c r="G305" s="754"/>
      <c r="H305" s="754"/>
      <c r="I305" s="754"/>
      <c r="J305" s="754"/>
      <c r="K305" s="754"/>
      <c r="L305" s="754"/>
      <c r="M305" s="754"/>
      <c r="N305" s="754"/>
      <c r="O305" s="754"/>
      <c r="P305" s="754"/>
      <c r="Q305" s="754"/>
      <c r="R305" s="754"/>
      <c r="S305" s="754"/>
      <c r="T305" s="754"/>
      <c r="U305" s="754"/>
      <c r="V305" s="754"/>
      <c r="W305" s="754"/>
      <c r="X305" s="754"/>
      <c r="Y305" s="754"/>
      <c r="Z305" s="754"/>
      <c r="AA305" s="755"/>
      <c r="AB305" s="344"/>
      <c r="AC305" s="345"/>
      <c r="AD305" s="345"/>
      <c r="AE305" s="346"/>
      <c r="AF305" s="347"/>
      <c r="AG305" s="347"/>
      <c r="AH305" s="347"/>
      <c r="AI305" s="348"/>
    </row>
    <row r="306" spans="1:36" s="274" customFormat="1" ht="22.5" customHeight="1">
      <c r="A306" s="396">
        <v>30</v>
      </c>
      <c r="B306" s="313" t="s">
        <v>4778</v>
      </c>
      <c r="C306" s="313">
        <v>1982</v>
      </c>
      <c r="D306" s="313"/>
      <c r="E306" s="313">
        <v>130</v>
      </c>
      <c r="F306" s="350" t="s">
        <v>878</v>
      </c>
      <c r="G306" s="315"/>
      <c r="H306" s="313"/>
      <c r="I306" s="313"/>
      <c r="J306" s="313"/>
      <c r="K306" s="313"/>
      <c r="L306" s="313"/>
      <c r="M306" s="350"/>
      <c r="N306" s="315" t="s">
        <v>1416</v>
      </c>
      <c r="O306" s="313" t="s">
        <v>2828</v>
      </c>
      <c r="P306" s="350">
        <v>400</v>
      </c>
      <c r="Q306" s="316" t="s">
        <v>4779</v>
      </c>
      <c r="R306" s="313">
        <v>2013</v>
      </c>
      <c r="S306" s="313">
        <v>319</v>
      </c>
      <c r="T306" s="313" t="s">
        <v>4780</v>
      </c>
      <c r="U306" s="313">
        <v>2</v>
      </c>
      <c r="V306" s="313">
        <v>9</v>
      </c>
      <c r="W306" s="350">
        <v>11</v>
      </c>
      <c r="X306" s="316" t="s">
        <v>4781</v>
      </c>
      <c r="Y306" s="313">
        <v>2013</v>
      </c>
      <c r="Z306" s="313">
        <v>22</v>
      </c>
      <c r="AA306" s="314" t="s">
        <v>811</v>
      </c>
      <c r="AB306" s="311"/>
      <c r="AC306" s="317">
        <v>1</v>
      </c>
      <c r="AD306" s="317">
        <f>P306</f>
        <v>400</v>
      </c>
      <c r="AE306" s="318">
        <f>E306</f>
        <v>130</v>
      </c>
      <c r="AF306" s="319"/>
      <c r="AG306" s="320"/>
      <c r="AH306" s="320">
        <f>S306</f>
        <v>319</v>
      </c>
      <c r="AI306" s="321"/>
      <c r="AJ306" s="331"/>
    </row>
    <row r="307" spans="1:36" s="274" customFormat="1" ht="22.5">
      <c r="A307" s="397"/>
      <c r="B307" s="323"/>
      <c r="C307" s="323"/>
      <c r="D307" s="323"/>
      <c r="E307" s="323"/>
      <c r="F307" s="327"/>
      <c r="G307" s="325"/>
      <c r="H307" s="323"/>
      <c r="I307" s="323"/>
      <c r="J307" s="323"/>
      <c r="K307" s="323"/>
      <c r="L307" s="323"/>
      <c r="M307" s="327"/>
      <c r="N307" s="325"/>
      <c r="O307" s="323"/>
      <c r="P307" s="327"/>
      <c r="Q307" s="328"/>
      <c r="R307" s="323"/>
      <c r="S307" s="323"/>
      <c r="T307" s="323"/>
      <c r="U307" s="323"/>
      <c r="V307" s="323"/>
      <c r="W307" s="327"/>
      <c r="X307" s="328" t="s">
        <v>4782</v>
      </c>
      <c r="Y307" s="323">
        <v>1972</v>
      </c>
      <c r="Z307" s="323">
        <v>200</v>
      </c>
      <c r="AA307" s="327" t="s">
        <v>4783</v>
      </c>
      <c r="AB307" s="311"/>
      <c r="AC307" s="330"/>
      <c r="AD307" s="330"/>
      <c r="AE307" s="366"/>
      <c r="AF307" s="367"/>
      <c r="AG307" s="320">
        <f t="shared" si="39"/>
        <v>200</v>
      </c>
      <c r="AH307" s="320"/>
      <c r="AI307" s="265"/>
    </row>
    <row r="308" spans="1:36" s="274" customFormat="1">
      <c r="A308" s="397"/>
      <c r="B308" s="323"/>
      <c r="C308" s="323"/>
      <c r="D308" s="323"/>
      <c r="E308" s="323"/>
      <c r="F308" s="327"/>
      <c r="G308" s="325"/>
      <c r="H308" s="323"/>
      <c r="I308" s="323"/>
      <c r="J308" s="323"/>
      <c r="K308" s="323"/>
      <c r="L308" s="323"/>
      <c r="M308" s="327"/>
      <c r="N308" s="325"/>
      <c r="O308" s="323"/>
      <c r="P308" s="327"/>
      <c r="Q308" s="328"/>
      <c r="R308" s="323"/>
      <c r="S308" s="323"/>
      <c r="T308" s="323"/>
      <c r="U308" s="323"/>
      <c r="V308" s="323"/>
      <c r="W308" s="327"/>
      <c r="X308" s="328" t="s">
        <v>4784</v>
      </c>
      <c r="Y308" s="323">
        <v>1972</v>
      </c>
      <c r="Z308" s="323">
        <v>123</v>
      </c>
      <c r="AA308" s="327" t="s">
        <v>4785</v>
      </c>
      <c r="AB308" s="311"/>
      <c r="AC308" s="330"/>
      <c r="AD308" s="330"/>
      <c r="AE308" s="366"/>
      <c r="AF308" s="367"/>
      <c r="AG308" s="320">
        <f t="shared" si="39"/>
        <v>123</v>
      </c>
      <c r="AH308" s="320"/>
      <c r="AI308" s="265"/>
    </row>
    <row r="309" spans="1:36" s="274" customFormat="1" ht="22.5">
      <c r="A309" s="397"/>
      <c r="B309" s="323"/>
      <c r="C309" s="323"/>
      <c r="D309" s="323"/>
      <c r="E309" s="323"/>
      <c r="F309" s="327"/>
      <c r="G309" s="325"/>
      <c r="H309" s="323"/>
      <c r="I309" s="323"/>
      <c r="J309" s="323"/>
      <c r="K309" s="323"/>
      <c r="L309" s="323"/>
      <c r="M309" s="327"/>
      <c r="N309" s="325"/>
      <c r="O309" s="323"/>
      <c r="P309" s="327"/>
      <c r="Q309" s="328"/>
      <c r="R309" s="323"/>
      <c r="S309" s="323"/>
      <c r="T309" s="323"/>
      <c r="U309" s="323"/>
      <c r="V309" s="323"/>
      <c r="W309" s="327"/>
      <c r="X309" s="328" t="s">
        <v>4786</v>
      </c>
      <c r="Y309" s="323">
        <v>1972</v>
      </c>
      <c r="Z309" s="323">
        <v>122</v>
      </c>
      <c r="AA309" s="327" t="s">
        <v>1008</v>
      </c>
      <c r="AB309" s="311"/>
      <c r="AC309" s="330"/>
      <c r="AD309" s="330"/>
      <c r="AE309" s="366"/>
      <c r="AF309" s="367"/>
      <c r="AG309" s="320">
        <f t="shared" si="39"/>
        <v>122</v>
      </c>
      <c r="AH309" s="320"/>
      <c r="AI309" s="265"/>
    </row>
    <row r="310" spans="1:36" s="274" customFormat="1">
      <c r="A310" s="397"/>
      <c r="B310" s="323"/>
      <c r="C310" s="323"/>
      <c r="D310" s="323"/>
      <c r="E310" s="323"/>
      <c r="F310" s="327"/>
      <c r="G310" s="325"/>
      <c r="H310" s="323"/>
      <c r="I310" s="323"/>
      <c r="J310" s="323"/>
      <c r="K310" s="323"/>
      <c r="L310" s="323"/>
      <c r="M310" s="327"/>
      <c r="N310" s="325"/>
      <c r="O310" s="323"/>
      <c r="P310" s="327"/>
      <c r="Q310" s="328"/>
      <c r="R310" s="323"/>
      <c r="S310" s="323"/>
      <c r="T310" s="323"/>
      <c r="U310" s="323"/>
      <c r="V310" s="323"/>
      <c r="W310" s="327"/>
      <c r="X310" s="328" t="s">
        <v>4787</v>
      </c>
      <c r="Y310" s="323">
        <v>1972</v>
      </c>
      <c r="Z310" s="323">
        <v>70</v>
      </c>
      <c r="AA310" s="327" t="s">
        <v>1015</v>
      </c>
      <c r="AB310" s="311"/>
      <c r="AC310" s="330"/>
      <c r="AD310" s="330"/>
      <c r="AE310" s="366"/>
      <c r="AF310" s="367"/>
      <c r="AG310" s="320">
        <f t="shared" si="39"/>
        <v>70</v>
      </c>
      <c r="AH310" s="320"/>
      <c r="AI310" s="265"/>
    </row>
    <row r="311" spans="1:36" s="274" customFormat="1" ht="33.75">
      <c r="A311" s="397"/>
      <c r="B311" s="323"/>
      <c r="C311" s="323"/>
      <c r="D311" s="323"/>
      <c r="E311" s="323"/>
      <c r="F311" s="327"/>
      <c r="G311" s="325"/>
      <c r="H311" s="323"/>
      <c r="I311" s="323"/>
      <c r="J311" s="323"/>
      <c r="K311" s="323"/>
      <c r="L311" s="323"/>
      <c r="M311" s="327"/>
      <c r="N311" s="325"/>
      <c r="O311" s="323"/>
      <c r="P311" s="327"/>
      <c r="Q311" s="328"/>
      <c r="R311" s="323"/>
      <c r="S311" s="323"/>
      <c r="T311" s="323"/>
      <c r="U311" s="323"/>
      <c r="V311" s="323"/>
      <c r="W311" s="327"/>
      <c r="X311" s="328" t="s">
        <v>4788</v>
      </c>
      <c r="Y311" s="323">
        <v>1972</v>
      </c>
      <c r="Z311" s="323">
        <v>45</v>
      </c>
      <c r="AA311" s="327" t="s">
        <v>858</v>
      </c>
      <c r="AB311" s="311"/>
      <c r="AC311" s="330"/>
      <c r="AD311" s="330"/>
      <c r="AE311" s="366"/>
      <c r="AF311" s="367"/>
      <c r="AG311" s="320">
        <f t="shared" si="39"/>
        <v>45</v>
      </c>
      <c r="AH311" s="320"/>
      <c r="AI311" s="265"/>
    </row>
    <row r="312" spans="1:36" s="274" customFormat="1" ht="33.75">
      <c r="A312" s="397"/>
      <c r="B312" s="323"/>
      <c r="C312" s="323"/>
      <c r="D312" s="323"/>
      <c r="E312" s="323"/>
      <c r="F312" s="327"/>
      <c r="G312" s="325"/>
      <c r="H312" s="323"/>
      <c r="I312" s="323"/>
      <c r="J312" s="323"/>
      <c r="K312" s="323"/>
      <c r="L312" s="323"/>
      <c r="M312" s="327"/>
      <c r="N312" s="325"/>
      <c r="O312" s="323"/>
      <c r="P312" s="327"/>
      <c r="Q312" s="328"/>
      <c r="R312" s="323"/>
      <c r="S312" s="323"/>
      <c r="T312" s="323"/>
      <c r="U312" s="323"/>
      <c r="V312" s="323"/>
      <c r="W312" s="327"/>
      <c r="X312" s="328" t="s">
        <v>4789</v>
      </c>
      <c r="Y312" s="323">
        <v>1972</v>
      </c>
      <c r="Z312" s="323">
        <v>62</v>
      </c>
      <c r="AA312" s="327" t="s">
        <v>4785</v>
      </c>
      <c r="AB312" s="311"/>
      <c r="AC312" s="330"/>
      <c r="AD312" s="330"/>
      <c r="AE312" s="366"/>
      <c r="AF312" s="367"/>
      <c r="AG312" s="320">
        <f t="shared" si="39"/>
        <v>62</v>
      </c>
      <c r="AH312" s="320"/>
      <c r="AI312" s="265"/>
    </row>
    <row r="313" spans="1:36" s="274" customFormat="1" ht="22.5">
      <c r="A313" s="397"/>
      <c r="B313" s="323"/>
      <c r="C313" s="323"/>
      <c r="D313" s="323"/>
      <c r="E313" s="323"/>
      <c r="F313" s="327"/>
      <c r="G313" s="325"/>
      <c r="H313" s="323"/>
      <c r="I313" s="323"/>
      <c r="J313" s="323"/>
      <c r="K313" s="323"/>
      <c r="L313" s="323"/>
      <c r="M313" s="327"/>
      <c r="N313" s="325"/>
      <c r="O313" s="323"/>
      <c r="P313" s="327"/>
      <c r="Q313" s="328"/>
      <c r="R313" s="323"/>
      <c r="S313" s="323"/>
      <c r="T313" s="323"/>
      <c r="U313" s="323"/>
      <c r="V313" s="323"/>
      <c r="W313" s="327"/>
      <c r="X313" s="328" t="s">
        <v>4790</v>
      </c>
      <c r="Y313" s="323">
        <v>2014</v>
      </c>
      <c r="Z313" s="323">
        <v>130</v>
      </c>
      <c r="AA313" s="327" t="s">
        <v>1164</v>
      </c>
      <c r="AB313" s="311"/>
      <c r="AC313" s="330"/>
      <c r="AD313" s="330"/>
      <c r="AE313" s="366"/>
      <c r="AF313" s="367"/>
      <c r="AG313" s="320">
        <f t="shared" si="39"/>
        <v>130</v>
      </c>
      <c r="AH313" s="320"/>
      <c r="AI313" s="265"/>
    </row>
    <row r="314" spans="1:36" s="274" customFormat="1">
      <c r="A314" s="397"/>
      <c r="B314" s="323"/>
      <c r="C314" s="323"/>
      <c r="D314" s="323"/>
      <c r="E314" s="323"/>
      <c r="F314" s="327"/>
      <c r="G314" s="325"/>
      <c r="H314" s="323"/>
      <c r="I314" s="323"/>
      <c r="J314" s="323"/>
      <c r="K314" s="323"/>
      <c r="L314" s="323"/>
      <c r="M314" s="327"/>
      <c r="N314" s="325"/>
      <c r="O314" s="323"/>
      <c r="P314" s="327"/>
      <c r="Q314" s="328"/>
      <c r="R314" s="323"/>
      <c r="S314" s="323"/>
      <c r="T314" s="323"/>
      <c r="U314" s="323"/>
      <c r="V314" s="323"/>
      <c r="W314" s="327"/>
      <c r="X314" s="328" t="s">
        <v>4791</v>
      </c>
      <c r="Y314" s="323">
        <v>1972</v>
      </c>
      <c r="Z314" s="323">
        <v>145</v>
      </c>
      <c r="AA314" s="327" t="s">
        <v>862</v>
      </c>
      <c r="AB314" s="311"/>
      <c r="AC314" s="330"/>
      <c r="AD314" s="330"/>
      <c r="AE314" s="366"/>
      <c r="AF314" s="367"/>
      <c r="AG314" s="320">
        <f t="shared" si="39"/>
        <v>145</v>
      </c>
      <c r="AH314" s="320"/>
      <c r="AI314" s="265"/>
    </row>
    <row r="315" spans="1:36" s="274" customFormat="1">
      <c r="A315" s="397"/>
      <c r="B315" s="323"/>
      <c r="C315" s="323"/>
      <c r="D315" s="323"/>
      <c r="E315" s="323"/>
      <c r="F315" s="327"/>
      <c r="G315" s="325"/>
      <c r="H315" s="323"/>
      <c r="I315" s="323"/>
      <c r="J315" s="323"/>
      <c r="K315" s="323"/>
      <c r="L315" s="323"/>
      <c r="M315" s="327"/>
      <c r="N315" s="325"/>
      <c r="O315" s="323"/>
      <c r="P315" s="327"/>
      <c r="Q315" s="328"/>
      <c r="R315" s="323"/>
      <c r="S315" s="323"/>
      <c r="T315" s="323"/>
      <c r="U315" s="323"/>
      <c r="V315" s="323"/>
      <c r="W315" s="327"/>
      <c r="X315" s="328" t="s">
        <v>4792</v>
      </c>
      <c r="Y315" s="323">
        <v>1972</v>
      </c>
      <c r="Z315" s="323">
        <v>145</v>
      </c>
      <c r="AA315" s="327" t="s">
        <v>862</v>
      </c>
      <c r="AB315" s="311"/>
      <c r="AC315" s="330"/>
      <c r="AD315" s="330"/>
      <c r="AE315" s="366"/>
      <c r="AF315" s="367"/>
      <c r="AG315" s="320">
        <f t="shared" si="39"/>
        <v>145</v>
      </c>
      <c r="AH315" s="320"/>
      <c r="AI315" s="265"/>
    </row>
    <row r="316" spans="1:36" s="274" customFormat="1" ht="33.75">
      <c r="A316" s="397"/>
      <c r="B316" s="323"/>
      <c r="C316" s="323"/>
      <c r="D316" s="323"/>
      <c r="E316" s="323"/>
      <c r="F316" s="327"/>
      <c r="G316" s="325"/>
      <c r="H316" s="323"/>
      <c r="I316" s="323"/>
      <c r="J316" s="323"/>
      <c r="K316" s="323"/>
      <c r="L316" s="323"/>
      <c r="M316" s="327"/>
      <c r="N316" s="325"/>
      <c r="O316" s="323"/>
      <c r="P316" s="327"/>
      <c r="Q316" s="328"/>
      <c r="R316" s="323"/>
      <c r="T316" s="323"/>
      <c r="U316" s="323"/>
      <c r="V316" s="323"/>
      <c r="W316" s="327"/>
      <c r="X316" s="328" t="s">
        <v>4793</v>
      </c>
      <c r="Y316" s="323">
        <v>2008</v>
      </c>
      <c r="Z316" s="323">
        <v>50</v>
      </c>
      <c r="AA316" s="327" t="s">
        <v>4759</v>
      </c>
      <c r="AB316" s="311"/>
      <c r="AC316" s="330"/>
      <c r="AD316" s="330"/>
      <c r="AE316" s="366"/>
      <c r="AF316" s="367"/>
      <c r="AG316" s="320">
        <f t="shared" si="39"/>
        <v>50</v>
      </c>
      <c r="AH316" s="320"/>
      <c r="AI316" s="265"/>
    </row>
    <row r="317" spans="1:36" s="274" customFormat="1" ht="23.25" thickBot="1">
      <c r="A317" s="398"/>
      <c r="B317" s="103"/>
      <c r="C317" s="103"/>
      <c r="D317" s="103"/>
      <c r="E317" s="103"/>
      <c r="F317" s="338"/>
      <c r="G317" s="339"/>
      <c r="H317" s="103"/>
      <c r="I317" s="103"/>
      <c r="J317" s="103"/>
      <c r="K317" s="103"/>
      <c r="L317" s="103"/>
      <c r="M317" s="338"/>
      <c r="N317" s="339"/>
      <c r="O317" s="103"/>
      <c r="P317" s="338"/>
      <c r="Q317" s="340"/>
      <c r="R317" s="103"/>
      <c r="S317" s="103"/>
      <c r="T317" s="103"/>
      <c r="U317" s="103"/>
      <c r="V317" s="103"/>
      <c r="W317" s="338"/>
      <c r="X317" s="340" t="s">
        <v>4210</v>
      </c>
      <c r="Y317" s="103"/>
      <c r="Z317" s="103" t="s">
        <v>4794</v>
      </c>
      <c r="AA317" s="324" t="s">
        <v>4795</v>
      </c>
      <c r="AB317" s="409"/>
      <c r="AC317" s="341"/>
      <c r="AD317" s="341"/>
      <c r="AE317" s="369"/>
      <c r="AF317" s="370"/>
      <c r="AG317" s="320"/>
      <c r="AH317" s="320"/>
      <c r="AI317" s="343">
        <v>28</v>
      </c>
    </row>
    <row r="318" spans="1:36" s="349" customFormat="1" ht="15.75" customHeight="1" thickBot="1">
      <c r="A318" s="753" t="s">
        <v>4796</v>
      </c>
      <c r="B318" s="754"/>
      <c r="C318" s="754"/>
      <c r="D318" s="754"/>
      <c r="E318" s="754"/>
      <c r="F318" s="754"/>
      <c r="G318" s="754"/>
      <c r="H318" s="754"/>
      <c r="I318" s="754"/>
      <c r="J318" s="754"/>
      <c r="K318" s="754"/>
      <c r="L318" s="754"/>
      <c r="M318" s="754"/>
      <c r="N318" s="754"/>
      <c r="O318" s="754"/>
      <c r="P318" s="754"/>
      <c r="Q318" s="754"/>
      <c r="R318" s="754"/>
      <c r="S318" s="754"/>
      <c r="T318" s="754"/>
      <c r="U318" s="754"/>
      <c r="V318" s="754"/>
      <c r="W318" s="754"/>
      <c r="X318" s="754"/>
      <c r="Y318" s="754"/>
      <c r="Z318" s="754"/>
      <c r="AA318" s="755"/>
      <c r="AB318" s="344"/>
      <c r="AC318" s="345"/>
      <c r="AD318" s="345"/>
      <c r="AE318" s="346"/>
      <c r="AF318" s="347"/>
      <c r="AG318" s="347"/>
      <c r="AH318" s="351"/>
      <c r="AI318" s="348"/>
    </row>
    <row r="319" spans="1:36" s="274" customFormat="1" ht="22.5">
      <c r="A319" s="421">
        <v>31</v>
      </c>
      <c r="B319" s="373" t="s">
        <v>4797</v>
      </c>
      <c r="C319" s="373">
        <v>1975</v>
      </c>
      <c r="D319" s="373"/>
      <c r="E319" s="373">
        <v>280</v>
      </c>
      <c r="F319" s="374" t="s">
        <v>4798</v>
      </c>
      <c r="G319" s="375"/>
      <c r="H319" s="373"/>
      <c r="I319" s="373"/>
      <c r="J319" s="373"/>
      <c r="K319" s="373"/>
      <c r="L319" s="373"/>
      <c r="M319" s="374"/>
      <c r="N319" s="375" t="s">
        <v>1481</v>
      </c>
      <c r="O319" s="373" t="s">
        <v>2828</v>
      </c>
      <c r="P319" s="374">
        <v>400</v>
      </c>
      <c r="Q319" s="376"/>
      <c r="R319" s="373"/>
      <c r="S319" s="103"/>
      <c r="T319" s="373"/>
      <c r="U319" s="373"/>
      <c r="V319" s="373"/>
      <c r="W319" s="374"/>
      <c r="X319" s="376" t="s">
        <v>4799</v>
      </c>
      <c r="Y319" s="373">
        <v>1975</v>
      </c>
      <c r="Z319" s="373">
        <v>95</v>
      </c>
      <c r="AA319" s="422" t="s">
        <v>788</v>
      </c>
      <c r="AB319" s="311"/>
      <c r="AC319" s="317">
        <v>1</v>
      </c>
      <c r="AD319" s="317">
        <f t="shared" ref="AD319:AD320" si="41">P319</f>
        <v>400</v>
      </c>
      <c r="AE319" s="318">
        <f>E319</f>
        <v>280</v>
      </c>
      <c r="AF319" s="319"/>
      <c r="AG319" s="320">
        <f t="shared" si="39"/>
        <v>95</v>
      </c>
      <c r="AH319" s="320"/>
      <c r="AI319" s="321"/>
      <c r="AJ319" s="331"/>
    </row>
    <row r="320" spans="1:36" s="274" customFormat="1" ht="22.5">
      <c r="A320" s="423"/>
      <c r="B320" s="103"/>
      <c r="C320" s="103"/>
      <c r="D320" s="103"/>
      <c r="E320" s="103"/>
      <c r="F320" s="332"/>
      <c r="G320" s="339"/>
      <c r="H320" s="103"/>
      <c r="I320" s="103"/>
      <c r="J320" s="103"/>
      <c r="K320" s="103"/>
      <c r="L320" s="103"/>
      <c r="M320" s="332"/>
      <c r="N320" s="339"/>
      <c r="O320" s="103"/>
      <c r="P320" s="332">
        <v>400</v>
      </c>
      <c r="Q320" s="340"/>
      <c r="R320" s="103"/>
      <c r="S320" s="103"/>
      <c r="T320" s="103"/>
      <c r="U320" s="103"/>
      <c r="V320" s="103"/>
      <c r="W320" s="332"/>
      <c r="X320" s="340" t="s">
        <v>4800</v>
      </c>
      <c r="Y320" s="103">
        <v>1975</v>
      </c>
      <c r="Z320" s="103">
        <v>160</v>
      </c>
      <c r="AA320" s="424" t="s">
        <v>2047</v>
      </c>
      <c r="AB320" s="311"/>
      <c r="AC320" s="330"/>
      <c r="AD320" s="330">
        <f t="shared" si="41"/>
        <v>400</v>
      </c>
      <c r="AE320" s="366"/>
      <c r="AF320" s="367"/>
      <c r="AG320" s="320">
        <f t="shared" si="39"/>
        <v>160</v>
      </c>
      <c r="AH320" s="320"/>
      <c r="AI320" s="265"/>
    </row>
    <row r="321" spans="1:37" s="274" customFormat="1" ht="22.5">
      <c r="A321" s="423"/>
      <c r="B321" s="103"/>
      <c r="C321" s="103"/>
      <c r="D321" s="103"/>
      <c r="E321" s="103"/>
      <c r="F321" s="332"/>
      <c r="G321" s="339"/>
      <c r="H321" s="103"/>
      <c r="I321" s="103"/>
      <c r="J321" s="103"/>
      <c r="K321" s="103"/>
      <c r="L321" s="103"/>
      <c r="M321" s="332"/>
      <c r="N321" s="339"/>
      <c r="O321" s="103"/>
      <c r="P321" s="332"/>
      <c r="Q321" s="340"/>
      <c r="R321" s="103"/>
      <c r="S321" s="103"/>
      <c r="T321" s="103"/>
      <c r="U321" s="103"/>
      <c r="V321" s="103"/>
      <c r="W321" s="332"/>
      <c r="X321" s="340" t="s">
        <v>4801</v>
      </c>
      <c r="Y321" s="103">
        <v>1975</v>
      </c>
      <c r="Z321" s="103">
        <v>160</v>
      </c>
      <c r="AA321" s="424" t="s">
        <v>2047</v>
      </c>
      <c r="AB321" s="311"/>
      <c r="AC321" s="330"/>
      <c r="AD321" s="330"/>
      <c r="AE321" s="366"/>
      <c r="AF321" s="367"/>
      <c r="AG321" s="320">
        <f t="shared" si="39"/>
        <v>160</v>
      </c>
      <c r="AH321" s="320"/>
      <c r="AI321" s="265"/>
    </row>
    <row r="322" spans="1:37" s="274" customFormat="1" ht="15.75">
      <c r="A322" s="423"/>
      <c r="B322" s="103"/>
      <c r="C322" s="103"/>
      <c r="D322" s="103"/>
      <c r="E322" s="103"/>
      <c r="F322" s="332"/>
      <c r="G322" s="339"/>
      <c r="H322" s="103"/>
      <c r="I322" s="103"/>
      <c r="J322" s="103"/>
      <c r="K322" s="103"/>
      <c r="L322" s="103"/>
      <c r="M322" s="332"/>
      <c r="N322" s="339"/>
      <c r="O322" s="103"/>
      <c r="P322" s="332"/>
      <c r="Q322" s="340"/>
      <c r="R322" s="103"/>
      <c r="S322" s="103"/>
      <c r="T322" s="103"/>
      <c r="U322" s="103"/>
      <c r="V322" s="103"/>
      <c r="W322" s="332"/>
      <c r="X322" s="340" t="s">
        <v>4802</v>
      </c>
      <c r="Y322" s="103">
        <v>1975</v>
      </c>
      <c r="Z322" s="103">
        <v>250</v>
      </c>
      <c r="AA322" s="424" t="s">
        <v>1905</v>
      </c>
      <c r="AB322" s="311"/>
      <c r="AC322" s="330"/>
      <c r="AD322" s="330"/>
      <c r="AE322" s="366"/>
      <c r="AF322" s="367"/>
      <c r="AG322" s="320">
        <f t="shared" si="39"/>
        <v>250</v>
      </c>
      <c r="AH322" s="320"/>
      <c r="AI322" s="265"/>
    </row>
    <row r="323" spans="1:37" s="274" customFormat="1" ht="15.75">
      <c r="A323" s="423"/>
      <c r="B323" s="103"/>
      <c r="C323" s="103"/>
      <c r="D323" s="103"/>
      <c r="E323" s="103"/>
      <c r="F323" s="332"/>
      <c r="G323" s="339"/>
      <c r="H323" s="103"/>
      <c r="I323" s="103"/>
      <c r="J323" s="103"/>
      <c r="K323" s="103"/>
      <c r="L323" s="103"/>
      <c r="M323" s="332"/>
      <c r="N323" s="339"/>
      <c r="O323" s="103"/>
      <c r="P323" s="332"/>
      <c r="Q323" s="340"/>
      <c r="R323" s="103"/>
      <c r="S323" s="103"/>
      <c r="T323" s="103"/>
      <c r="U323" s="103"/>
      <c r="V323" s="103"/>
      <c r="W323" s="332"/>
      <c r="X323" s="340" t="s">
        <v>4803</v>
      </c>
      <c r="Y323" s="103">
        <v>1975</v>
      </c>
      <c r="Z323" s="103">
        <v>250</v>
      </c>
      <c r="AA323" s="424" t="s">
        <v>4804</v>
      </c>
      <c r="AB323" s="311"/>
      <c r="AC323" s="330"/>
      <c r="AD323" s="330"/>
      <c r="AE323" s="366"/>
      <c r="AF323" s="367"/>
      <c r="AG323" s="320">
        <f t="shared" si="39"/>
        <v>250</v>
      </c>
      <c r="AH323" s="320"/>
      <c r="AI323" s="265"/>
    </row>
    <row r="324" spans="1:37" s="274" customFormat="1" ht="15.75">
      <c r="A324" s="423"/>
      <c r="B324" s="103"/>
      <c r="C324" s="103"/>
      <c r="D324" s="103"/>
      <c r="E324" s="103"/>
      <c r="F324" s="332"/>
      <c r="G324" s="339"/>
      <c r="H324" s="103"/>
      <c r="I324" s="103"/>
      <c r="J324" s="103"/>
      <c r="K324" s="103"/>
      <c r="L324" s="103"/>
      <c r="M324" s="332"/>
      <c r="N324" s="339"/>
      <c r="O324" s="103"/>
      <c r="P324" s="332"/>
      <c r="Q324" s="340"/>
      <c r="R324" s="103"/>
      <c r="S324" s="323"/>
      <c r="T324" s="103"/>
      <c r="U324" s="103"/>
      <c r="V324" s="103"/>
      <c r="W324" s="332"/>
      <c r="X324" s="340" t="s">
        <v>4805</v>
      </c>
      <c r="Y324" s="103">
        <v>1975</v>
      </c>
      <c r="Z324" s="103">
        <v>95</v>
      </c>
      <c r="AA324" s="424" t="s">
        <v>788</v>
      </c>
      <c r="AB324" s="311"/>
      <c r="AC324" s="330"/>
      <c r="AD324" s="330"/>
      <c r="AE324" s="366"/>
      <c r="AF324" s="367"/>
      <c r="AG324" s="320">
        <f t="shared" si="39"/>
        <v>95</v>
      </c>
      <c r="AH324" s="320"/>
      <c r="AI324" s="265"/>
    </row>
    <row r="325" spans="1:37" s="274" customFormat="1" ht="15.75">
      <c r="A325" s="425"/>
      <c r="B325" s="323"/>
      <c r="C325" s="323"/>
      <c r="D325" s="323"/>
      <c r="E325" s="323"/>
      <c r="F325" s="327"/>
      <c r="G325" s="325"/>
      <c r="H325" s="323"/>
      <c r="I325" s="323"/>
      <c r="J325" s="323"/>
      <c r="K325" s="323"/>
      <c r="L325" s="323"/>
      <c r="M325" s="327"/>
      <c r="N325" s="325"/>
      <c r="O325" s="323"/>
      <c r="P325" s="327"/>
      <c r="Q325" s="328"/>
      <c r="R325" s="323"/>
      <c r="S325" s="323"/>
      <c r="T325" s="323"/>
      <c r="U325" s="323"/>
      <c r="V325" s="323"/>
      <c r="W325" s="327"/>
      <c r="X325" s="328" t="s">
        <v>4806</v>
      </c>
      <c r="Y325" s="323">
        <v>1975</v>
      </c>
      <c r="Z325" s="323">
        <v>90</v>
      </c>
      <c r="AA325" s="426" t="s">
        <v>1371</v>
      </c>
      <c r="AB325" s="311"/>
      <c r="AC325" s="330"/>
      <c r="AD325" s="330"/>
      <c r="AE325" s="366"/>
      <c r="AF325" s="367"/>
      <c r="AG325" s="320">
        <f t="shared" si="39"/>
        <v>90</v>
      </c>
      <c r="AH325" s="320"/>
      <c r="AI325" s="265"/>
    </row>
    <row r="326" spans="1:37" s="274" customFormat="1" ht="25.5" customHeight="1">
      <c r="A326" s="425"/>
      <c r="B326" s="323"/>
      <c r="C326" s="323"/>
      <c r="D326" s="323"/>
      <c r="E326" s="323"/>
      <c r="F326" s="327"/>
      <c r="G326" s="325"/>
      <c r="H326" s="323"/>
      <c r="I326" s="323"/>
      <c r="J326" s="323"/>
      <c r="K326" s="323"/>
      <c r="L326" s="323"/>
      <c r="M326" s="327"/>
      <c r="N326" s="325"/>
      <c r="O326" s="323"/>
      <c r="P326" s="327"/>
      <c r="Q326" s="328"/>
      <c r="R326" s="323"/>
      <c r="S326" s="323"/>
      <c r="T326" s="323"/>
      <c r="U326" s="323"/>
      <c r="V326" s="323"/>
      <c r="W326" s="327"/>
      <c r="X326" s="328" t="s">
        <v>4807</v>
      </c>
      <c r="Y326" s="323">
        <v>1975</v>
      </c>
      <c r="Z326" s="323">
        <v>100</v>
      </c>
      <c r="AA326" s="426" t="s">
        <v>945</v>
      </c>
      <c r="AB326" s="311"/>
      <c r="AC326" s="330"/>
      <c r="AD326" s="330"/>
      <c r="AE326" s="366"/>
      <c r="AF326" s="367"/>
      <c r="AG326" s="320">
        <f t="shared" si="39"/>
        <v>100</v>
      </c>
      <c r="AH326" s="320"/>
      <c r="AI326" s="265"/>
    </row>
    <row r="327" spans="1:37" s="274" customFormat="1" ht="22.5">
      <c r="A327" s="425"/>
      <c r="B327" s="323"/>
      <c r="C327" s="323"/>
      <c r="D327" s="323"/>
      <c r="E327" s="323"/>
      <c r="F327" s="327"/>
      <c r="G327" s="325"/>
      <c r="H327" s="323"/>
      <c r="I327" s="323"/>
      <c r="J327" s="323"/>
      <c r="K327" s="323"/>
      <c r="L327" s="323"/>
      <c r="M327" s="327"/>
      <c r="N327" s="325"/>
      <c r="O327" s="323"/>
      <c r="P327" s="327"/>
      <c r="Q327" s="328"/>
      <c r="R327" s="323"/>
      <c r="S327" s="323"/>
      <c r="T327" s="323"/>
      <c r="U327" s="323"/>
      <c r="V327" s="323"/>
      <c r="W327" s="327"/>
      <c r="X327" s="328" t="s">
        <v>4808</v>
      </c>
      <c r="Y327" s="323">
        <v>1975</v>
      </c>
      <c r="Z327" s="323">
        <v>10</v>
      </c>
      <c r="AA327" s="426" t="s">
        <v>945</v>
      </c>
      <c r="AB327" s="311"/>
      <c r="AC327" s="330"/>
      <c r="AD327" s="330"/>
      <c r="AE327" s="366"/>
      <c r="AF327" s="367"/>
      <c r="AG327" s="320">
        <f t="shared" si="39"/>
        <v>10</v>
      </c>
      <c r="AH327" s="320"/>
      <c r="AI327" s="265"/>
    </row>
    <row r="328" spans="1:37" s="274" customFormat="1" ht="22.5">
      <c r="A328" s="425"/>
      <c r="B328" s="323"/>
      <c r="C328" s="323"/>
      <c r="D328" s="323"/>
      <c r="E328" s="323"/>
      <c r="F328" s="327"/>
      <c r="G328" s="325"/>
      <c r="H328" s="323"/>
      <c r="I328" s="323"/>
      <c r="J328" s="323"/>
      <c r="K328" s="323"/>
      <c r="L328" s="323"/>
      <c r="M328" s="327"/>
      <c r="N328" s="325"/>
      <c r="O328" s="323"/>
      <c r="P328" s="327"/>
      <c r="Q328" s="328"/>
      <c r="R328" s="323"/>
      <c r="S328" s="323"/>
      <c r="T328" s="323"/>
      <c r="U328" s="323"/>
      <c r="V328" s="323"/>
      <c r="W328" s="327"/>
      <c r="X328" s="328" t="s">
        <v>4809</v>
      </c>
      <c r="Y328" s="323">
        <v>1975</v>
      </c>
      <c r="Z328" s="323">
        <v>250</v>
      </c>
      <c r="AA328" s="426" t="s">
        <v>783</v>
      </c>
      <c r="AB328" s="311"/>
      <c r="AC328" s="330"/>
      <c r="AD328" s="330"/>
      <c r="AE328" s="366"/>
      <c r="AF328" s="367"/>
      <c r="AG328" s="320">
        <f t="shared" si="39"/>
        <v>250</v>
      </c>
      <c r="AH328" s="320"/>
      <c r="AI328" s="265"/>
    </row>
    <row r="329" spans="1:37" s="274" customFormat="1" ht="33.75">
      <c r="A329" s="425"/>
      <c r="B329" s="323"/>
      <c r="C329" s="323"/>
      <c r="D329" s="323"/>
      <c r="E329" s="323"/>
      <c r="F329" s="327"/>
      <c r="G329" s="325"/>
      <c r="H329" s="323"/>
      <c r="I329" s="323"/>
      <c r="J329" s="323"/>
      <c r="K329" s="323"/>
      <c r="L329" s="323"/>
      <c r="M329" s="327"/>
      <c r="N329" s="325"/>
      <c r="O329" s="323"/>
      <c r="P329" s="327"/>
      <c r="Q329" s="328"/>
      <c r="R329" s="323"/>
      <c r="S329" s="103"/>
      <c r="T329" s="323"/>
      <c r="U329" s="323"/>
      <c r="V329" s="323"/>
      <c r="W329" s="327"/>
      <c r="X329" s="328" t="s">
        <v>4810</v>
      </c>
      <c r="Y329" s="323">
        <v>1975</v>
      </c>
      <c r="Z329" s="323">
        <v>110</v>
      </c>
      <c r="AA329" s="426" t="s">
        <v>4811</v>
      </c>
      <c r="AB329" s="311"/>
      <c r="AC329" s="330"/>
      <c r="AD329" s="330"/>
      <c r="AE329" s="366"/>
      <c r="AF329" s="367"/>
      <c r="AG329" s="320">
        <f t="shared" si="39"/>
        <v>110</v>
      </c>
      <c r="AH329" s="320"/>
      <c r="AI329" s="265"/>
    </row>
    <row r="330" spans="1:37" s="274" customFormat="1" ht="18" customHeight="1" thickBot="1">
      <c r="A330" s="427"/>
      <c r="B330" s="103"/>
      <c r="C330" s="103"/>
      <c r="D330" s="103"/>
      <c r="E330" s="103"/>
      <c r="F330" s="338"/>
      <c r="G330" s="339"/>
      <c r="H330" s="103"/>
      <c r="I330" s="103"/>
      <c r="J330" s="103"/>
      <c r="K330" s="103"/>
      <c r="L330" s="103"/>
      <c r="M330" s="338"/>
      <c r="N330" s="339"/>
      <c r="O330" s="103"/>
      <c r="P330" s="338"/>
      <c r="Q330" s="340"/>
      <c r="R330" s="103"/>
      <c r="S330" s="103"/>
      <c r="T330" s="103"/>
      <c r="U330" s="103"/>
      <c r="V330" s="103"/>
      <c r="W330" s="338"/>
      <c r="X330" s="340" t="s">
        <v>4812</v>
      </c>
      <c r="Y330" s="103">
        <v>1975</v>
      </c>
      <c r="Z330" s="103">
        <v>120</v>
      </c>
      <c r="AA330" s="424" t="s">
        <v>1936</v>
      </c>
      <c r="AB330" s="311"/>
      <c r="AC330" s="341"/>
      <c r="AD330" s="341"/>
      <c r="AE330" s="369"/>
      <c r="AF330" s="370"/>
      <c r="AG330" s="320">
        <f t="shared" si="39"/>
        <v>120</v>
      </c>
      <c r="AH330" s="320"/>
      <c r="AI330" s="343"/>
    </row>
    <row r="331" spans="1:37" s="349" customFormat="1" ht="15.75" customHeight="1" thickBot="1">
      <c r="A331" s="753" t="s">
        <v>4813</v>
      </c>
      <c r="B331" s="754"/>
      <c r="C331" s="754"/>
      <c r="D331" s="754"/>
      <c r="E331" s="754"/>
      <c r="F331" s="754"/>
      <c r="G331" s="754"/>
      <c r="H331" s="754"/>
      <c r="I331" s="754"/>
      <c r="J331" s="754"/>
      <c r="K331" s="754"/>
      <c r="L331" s="754"/>
      <c r="M331" s="754"/>
      <c r="N331" s="754"/>
      <c r="O331" s="754"/>
      <c r="P331" s="754"/>
      <c r="Q331" s="754"/>
      <c r="R331" s="754"/>
      <c r="S331" s="754"/>
      <c r="T331" s="754"/>
      <c r="U331" s="754"/>
      <c r="V331" s="754"/>
      <c r="W331" s="754"/>
      <c r="X331" s="754"/>
      <c r="Y331" s="754"/>
      <c r="Z331" s="754"/>
      <c r="AA331" s="755"/>
      <c r="AB331" s="344"/>
      <c r="AC331" s="345"/>
      <c r="AD331" s="345"/>
      <c r="AE331" s="346"/>
      <c r="AF331" s="347"/>
      <c r="AG331" s="347"/>
      <c r="AH331" s="347"/>
      <c r="AI331" s="348"/>
    </row>
    <row r="332" spans="1:37" s="274" customFormat="1" ht="22.5">
      <c r="A332" s="396">
        <v>32</v>
      </c>
      <c r="B332" s="313" t="s">
        <v>4814</v>
      </c>
      <c r="C332" s="313">
        <v>1984</v>
      </c>
      <c r="D332" s="313"/>
      <c r="E332" s="313">
        <v>300</v>
      </c>
      <c r="F332" s="350" t="s">
        <v>3092</v>
      </c>
      <c r="G332" s="315"/>
      <c r="H332" s="313"/>
      <c r="I332" s="313"/>
      <c r="J332" s="313"/>
      <c r="K332" s="313"/>
      <c r="L332" s="313"/>
      <c r="M332" s="350"/>
      <c r="N332" s="315" t="s">
        <v>3937</v>
      </c>
      <c r="O332" s="313" t="s">
        <v>2828</v>
      </c>
      <c r="P332" s="350">
        <v>400</v>
      </c>
      <c r="Q332" s="316"/>
      <c r="R332" s="313"/>
      <c r="S332" s="323"/>
      <c r="T332" s="313"/>
      <c r="U332" s="313"/>
      <c r="V332" s="313"/>
      <c r="W332" s="350"/>
      <c r="X332" s="316" t="s">
        <v>4815</v>
      </c>
      <c r="Y332" s="313">
        <v>1977</v>
      </c>
      <c r="Z332" s="313">
        <v>200</v>
      </c>
      <c r="AA332" s="314" t="s">
        <v>4816</v>
      </c>
      <c r="AB332" s="311"/>
      <c r="AC332" s="317">
        <v>1</v>
      </c>
      <c r="AD332" s="317">
        <f t="shared" ref="AD332:AD333" si="42">P332</f>
        <v>400</v>
      </c>
      <c r="AE332" s="318">
        <f>E332</f>
        <v>300</v>
      </c>
      <c r="AF332" s="319"/>
      <c r="AG332" s="320">
        <f t="shared" si="39"/>
        <v>200</v>
      </c>
      <c r="AH332" s="320"/>
      <c r="AI332" s="321"/>
      <c r="AK332" s="331"/>
    </row>
    <row r="333" spans="1:37" s="274" customFormat="1" ht="22.5" customHeight="1">
      <c r="A333" s="397"/>
      <c r="B333" s="323"/>
      <c r="C333" s="323"/>
      <c r="D333" s="323"/>
      <c r="E333" s="323"/>
      <c r="F333" s="327"/>
      <c r="G333" s="325"/>
      <c r="H333" s="323"/>
      <c r="I333" s="323"/>
      <c r="J333" s="323"/>
      <c r="K333" s="323"/>
      <c r="L333" s="323"/>
      <c r="M333" s="327"/>
      <c r="N333" s="325"/>
      <c r="O333" s="323"/>
      <c r="P333" s="327">
        <v>400</v>
      </c>
      <c r="Q333" s="328"/>
      <c r="R333" s="323"/>
      <c r="S333" s="323"/>
      <c r="T333" s="323"/>
      <c r="U333" s="323"/>
      <c r="V333" s="323"/>
      <c r="W333" s="327"/>
      <c r="X333" s="328" t="s">
        <v>4817</v>
      </c>
      <c r="Y333" s="323">
        <v>1977</v>
      </c>
      <c r="Z333" s="323">
        <v>200</v>
      </c>
      <c r="AA333" s="327" t="s">
        <v>4818</v>
      </c>
      <c r="AB333" s="311"/>
      <c r="AC333" s="330"/>
      <c r="AD333" s="330">
        <f t="shared" si="42"/>
        <v>400</v>
      </c>
      <c r="AE333" s="366"/>
      <c r="AF333" s="367"/>
      <c r="AG333" s="320">
        <f t="shared" si="39"/>
        <v>200</v>
      </c>
      <c r="AH333" s="334"/>
      <c r="AI333" s="265"/>
    </row>
    <row r="334" spans="1:37" s="274" customFormat="1">
      <c r="A334" s="397"/>
      <c r="B334" s="323"/>
      <c r="C334" s="323"/>
      <c r="D334" s="323"/>
      <c r="E334" s="323"/>
      <c r="F334" s="327"/>
      <c r="G334" s="325"/>
      <c r="H334" s="323"/>
      <c r="I334" s="323"/>
      <c r="J334" s="323"/>
      <c r="K334" s="323"/>
      <c r="L334" s="323"/>
      <c r="M334" s="327"/>
      <c r="N334" s="325"/>
      <c r="O334" s="323"/>
      <c r="P334" s="327"/>
      <c r="Q334" s="328"/>
      <c r="R334" s="323"/>
      <c r="S334" s="323"/>
      <c r="T334" s="323"/>
      <c r="U334" s="323"/>
      <c r="V334" s="323"/>
      <c r="W334" s="327"/>
      <c r="X334" s="328" t="s">
        <v>4819</v>
      </c>
      <c r="Y334" s="323">
        <v>1977</v>
      </c>
      <c r="Z334" s="323">
        <v>60</v>
      </c>
      <c r="AA334" s="327" t="s">
        <v>4820</v>
      </c>
      <c r="AB334" s="311"/>
      <c r="AC334" s="330"/>
      <c r="AD334" s="330"/>
      <c r="AE334" s="366"/>
      <c r="AF334" s="367"/>
      <c r="AG334" s="320">
        <f t="shared" si="39"/>
        <v>60</v>
      </c>
      <c r="AH334" s="334"/>
      <c r="AI334" s="265"/>
    </row>
    <row r="335" spans="1:37" s="274" customFormat="1">
      <c r="A335" s="397"/>
      <c r="B335" s="323"/>
      <c r="C335" s="323"/>
      <c r="D335" s="323"/>
      <c r="E335" s="323"/>
      <c r="F335" s="327"/>
      <c r="G335" s="325"/>
      <c r="H335" s="323"/>
      <c r="I335" s="323"/>
      <c r="J335" s="323"/>
      <c r="K335" s="323"/>
      <c r="L335" s="323"/>
      <c r="M335" s="327"/>
      <c r="N335" s="325"/>
      <c r="O335" s="323"/>
      <c r="P335" s="327"/>
      <c r="Q335" s="328"/>
      <c r="R335" s="323"/>
      <c r="S335" s="323"/>
      <c r="T335" s="323"/>
      <c r="U335" s="323"/>
      <c r="V335" s="323"/>
      <c r="W335" s="327"/>
      <c r="X335" s="328" t="s">
        <v>4821</v>
      </c>
      <c r="Y335" s="323">
        <v>1977</v>
      </c>
      <c r="Z335" s="323">
        <v>60</v>
      </c>
      <c r="AA335" s="327" t="s">
        <v>4820</v>
      </c>
      <c r="AB335" s="311"/>
      <c r="AC335" s="330"/>
      <c r="AD335" s="330"/>
      <c r="AE335" s="366"/>
      <c r="AF335" s="367"/>
      <c r="AG335" s="320">
        <f t="shared" si="39"/>
        <v>60</v>
      </c>
      <c r="AH335" s="334"/>
      <c r="AI335" s="265"/>
    </row>
    <row r="336" spans="1:37" s="274" customFormat="1" ht="28.5" customHeight="1">
      <c r="A336" s="397"/>
      <c r="B336" s="323"/>
      <c r="C336" s="323"/>
      <c r="D336" s="323"/>
      <c r="E336" s="323"/>
      <c r="F336" s="327"/>
      <c r="G336" s="325"/>
      <c r="H336" s="323"/>
      <c r="I336" s="323"/>
      <c r="J336" s="323"/>
      <c r="K336" s="323"/>
      <c r="L336" s="323"/>
      <c r="M336" s="327"/>
      <c r="N336" s="325"/>
      <c r="O336" s="323"/>
      <c r="P336" s="327"/>
      <c r="Q336" s="328"/>
      <c r="R336" s="323"/>
      <c r="S336" s="323"/>
      <c r="T336" s="323"/>
      <c r="U336" s="323"/>
      <c r="V336" s="323"/>
      <c r="W336" s="327"/>
      <c r="X336" s="328" t="s">
        <v>4822</v>
      </c>
      <c r="Y336" s="323">
        <v>1977</v>
      </c>
      <c r="Z336" s="323">
        <v>60</v>
      </c>
      <c r="AA336" s="327" t="s">
        <v>4823</v>
      </c>
      <c r="AB336" s="311"/>
      <c r="AC336" s="330"/>
      <c r="AD336" s="330"/>
      <c r="AE336" s="366"/>
      <c r="AF336" s="367"/>
      <c r="AG336" s="320">
        <f t="shared" si="39"/>
        <v>60</v>
      </c>
      <c r="AH336" s="334"/>
      <c r="AI336" s="265"/>
    </row>
    <row r="337" spans="1:36" s="274" customFormat="1" ht="28.5" customHeight="1">
      <c r="A337" s="397"/>
      <c r="B337" s="323"/>
      <c r="C337" s="323"/>
      <c r="D337" s="323"/>
      <c r="E337" s="323"/>
      <c r="F337" s="327"/>
      <c r="G337" s="325"/>
      <c r="H337" s="323"/>
      <c r="I337" s="323"/>
      <c r="J337" s="323"/>
      <c r="K337" s="323"/>
      <c r="L337" s="323"/>
      <c r="M337" s="327"/>
      <c r="N337" s="325"/>
      <c r="O337" s="323"/>
      <c r="P337" s="327"/>
      <c r="Q337" s="328"/>
      <c r="R337" s="323"/>
      <c r="S337" s="323"/>
      <c r="T337" s="323"/>
      <c r="U337" s="323"/>
      <c r="V337" s="323"/>
      <c r="W337" s="327"/>
      <c r="X337" s="328" t="s">
        <v>4824</v>
      </c>
      <c r="Y337" s="323">
        <v>1977</v>
      </c>
      <c r="Z337" s="323">
        <v>60</v>
      </c>
      <c r="AA337" s="327" t="s">
        <v>4617</v>
      </c>
      <c r="AB337" s="311"/>
      <c r="AC337" s="330"/>
      <c r="AD337" s="330"/>
      <c r="AE337" s="366"/>
      <c r="AF337" s="367"/>
      <c r="AG337" s="320">
        <f t="shared" si="39"/>
        <v>60</v>
      </c>
      <c r="AH337" s="334"/>
      <c r="AI337" s="265"/>
    </row>
    <row r="338" spans="1:36" s="274" customFormat="1" ht="28.5" customHeight="1">
      <c r="A338" s="397"/>
      <c r="B338" s="323"/>
      <c r="C338" s="323"/>
      <c r="D338" s="323"/>
      <c r="E338" s="323"/>
      <c r="F338" s="327"/>
      <c r="G338" s="325"/>
      <c r="H338" s="323"/>
      <c r="I338" s="323"/>
      <c r="J338" s="323"/>
      <c r="K338" s="323"/>
      <c r="L338" s="323"/>
      <c r="M338" s="327"/>
      <c r="N338" s="325"/>
      <c r="O338" s="323"/>
      <c r="P338" s="327"/>
      <c r="Q338" s="328"/>
      <c r="R338" s="323"/>
      <c r="S338" s="323"/>
      <c r="T338" s="323"/>
      <c r="U338" s="323"/>
      <c r="V338" s="323"/>
      <c r="W338" s="327"/>
      <c r="X338" s="328" t="s">
        <v>4825</v>
      </c>
      <c r="Y338" s="323">
        <v>2016</v>
      </c>
      <c r="Z338" s="323">
        <v>110</v>
      </c>
      <c r="AA338" s="327" t="s">
        <v>1164</v>
      </c>
      <c r="AB338" s="311"/>
      <c r="AC338" s="330"/>
      <c r="AD338" s="330"/>
      <c r="AE338" s="366"/>
      <c r="AF338" s="367"/>
      <c r="AG338" s="320">
        <f t="shared" si="39"/>
        <v>110</v>
      </c>
      <c r="AH338" s="334"/>
      <c r="AI338" s="265"/>
    </row>
    <row r="339" spans="1:36" s="274" customFormat="1" ht="22.5">
      <c r="A339" s="397"/>
      <c r="B339" s="323"/>
      <c r="C339" s="323"/>
      <c r="D339" s="323"/>
      <c r="E339" s="323"/>
      <c r="F339" s="327"/>
      <c r="G339" s="325"/>
      <c r="H339" s="323"/>
      <c r="I339" s="323"/>
      <c r="J339" s="323"/>
      <c r="K339" s="323"/>
      <c r="L339" s="323"/>
      <c r="M339" s="327"/>
      <c r="N339" s="325"/>
      <c r="O339" s="323"/>
      <c r="P339" s="327"/>
      <c r="Q339" s="328"/>
      <c r="R339" s="323"/>
      <c r="S339" s="323"/>
      <c r="T339" s="323"/>
      <c r="U339" s="323"/>
      <c r="V339" s="323"/>
      <c r="W339" s="327"/>
      <c r="X339" s="328" t="s">
        <v>4826</v>
      </c>
      <c r="Y339" s="323">
        <v>1977</v>
      </c>
      <c r="Z339" s="323">
        <v>100</v>
      </c>
      <c r="AA339" s="327" t="s">
        <v>4827</v>
      </c>
      <c r="AB339" s="311"/>
      <c r="AC339" s="330"/>
      <c r="AD339" s="330"/>
      <c r="AE339" s="366"/>
      <c r="AF339" s="367"/>
      <c r="AG339" s="320">
        <f t="shared" si="39"/>
        <v>100</v>
      </c>
      <c r="AH339" s="334"/>
      <c r="AI339" s="265"/>
    </row>
    <row r="340" spans="1:36" s="274" customFormat="1" ht="22.5">
      <c r="A340" s="397"/>
      <c r="B340" s="323"/>
      <c r="C340" s="323"/>
      <c r="D340" s="323"/>
      <c r="E340" s="323"/>
      <c r="F340" s="327"/>
      <c r="G340" s="325"/>
      <c r="H340" s="323"/>
      <c r="I340" s="323"/>
      <c r="J340" s="323"/>
      <c r="K340" s="323"/>
      <c r="L340" s="323"/>
      <c r="M340" s="327"/>
      <c r="N340" s="325"/>
      <c r="O340" s="323"/>
      <c r="P340" s="327"/>
      <c r="Q340" s="328"/>
      <c r="R340" s="323"/>
      <c r="S340" s="323"/>
      <c r="T340" s="323"/>
      <c r="U340" s="323"/>
      <c r="V340" s="323"/>
      <c r="W340" s="327"/>
      <c r="X340" s="328" t="s">
        <v>4828</v>
      </c>
      <c r="Y340" s="323">
        <v>1977</v>
      </c>
      <c r="Z340" s="323">
        <v>100</v>
      </c>
      <c r="AA340" s="327" t="s">
        <v>4827</v>
      </c>
      <c r="AB340" s="311"/>
      <c r="AC340" s="330"/>
      <c r="AD340" s="330"/>
      <c r="AE340" s="366"/>
      <c r="AF340" s="367"/>
      <c r="AG340" s="320">
        <f t="shared" si="39"/>
        <v>100</v>
      </c>
      <c r="AH340" s="334"/>
      <c r="AI340" s="265"/>
    </row>
    <row r="341" spans="1:36" s="274" customFormat="1" ht="22.5">
      <c r="A341" s="397"/>
      <c r="B341" s="323"/>
      <c r="C341" s="323"/>
      <c r="D341" s="323"/>
      <c r="E341" s="323"/>
      <c r="F341" s="327"/>
      <c r="G341" s="325"/>
      <c r="H341" s="323"/>
      <c r="I341" s="323"/>
      <c r="J341" s="323"/>
      <c r="K341" s="323"/>
      <c r="L341" s="323"/>
      <c r="M341" s="327"/>
      <c r="N341" s="325"/>
      <c r="O341" s="323"/>
      <c r="P341" s="327"/>
      <c r="Q341" s="328"/>
      <c r="R341" s="323"/>
      <c r="S341" s="323"/>
      <c r="T341" s="323"/>
      <c r="U341" s="323"/>
      <c r="V341" s="323"/>
      <c r="W341" s="327"/>
      <c r="X341" s="328" t="s">
        <v>4829</v>
      </c>
      <c r="Y341" s="323">
        <v>1977</v>
      </c>
      <c r="Z341" s="323">
        <v>150</v>
      </c>
      <c r="AA341" s="327" t="s">
        <v>4827</v>
      </c>
      <c r="AB341" s="311"/>
      <c r="AC341" s="330"/>
      <c r="AD341" s="330"/>
      <c r="AE341" s="366"/>
      <c r="AF341" s="367"/>
      <c r="AG341" s="320">
        <f t="shared" si="39"/>
        <v>150</v>
      </c>
      <c r="AH341" s="334"/>
      <c r="AI341" s="265"/>
    </row>
    <row r="342" spans="1:36" s="274" customFormat="1">
      <c r="A342" s="397"/>
      <c r="B342" s="323"/>
      <c r="C342" s="323"/>
      <c r="D342" s="323"/>
      <c r="E342" s="323"/>
      <c r="F342" s="327"/>
      <c r="G342" s="325"/>
      <c r="H342" s="323"/>
      <c r="I342" s="323"/>
      <c r="J342" s="323"/>
      <c r="K342" s="323"/>
      <c r="L342" s="323"/>
      <c r="M342" s="327"/>
      <c r="N342" s="325"/>
      <c r="O342" s="323"/>
      <c r="P342" s="327"/>
      <c r="Q342" s="328"/>
      <c r="R342" s="323"/>
      <c r="S342" s="323"/>
      <c r="T342" s="323"/>
      <c r="U342" s="323"/>
      <c r="V342" s="323"/>
      <c r="W342" s="327"/>
      <c r="X342" s="328" t="s">
        <v>4830</v>
      </c>
      <c r="Y342" s="323">
        <v>1977</v>
      </c>
      <c r="Z342" s="323">
        <v>110</v>
      </c>
      <c r="AA342" s="327" t="s">
        <v>1017</v>
      </c>
      <c r="AB342" s="311"/>
      <c r="AC342" s="330"/>
      <c r="AD342" s="330"/>
      <c r="AE342" s="366"/>
      <c r="AF342" s="367"/>
      <c r="AG342" s="320">
        <f t="shared" si="39"/>
        <v>110</v>
      </c>
      <c r="AH342" s="334"/>
      <c r="AI342" s="265"/>
    </row>
    <row r="343" spans="1:36" s="274" customFormat="1">
      <c r="A343" s="397"/>
      <c r="B343" s="323"/>
      <c r="C343" s="323"/>
      <c r="D343" s="323"/>
      <c r="E343" s="323"/>
      <c r="F343" s="327"/>
      <c r="G343" s="325"/>
      <c r="H343" s="323"/>
      <c r="I343" s="323"/>
      <c r="J343" s="323"/>
      <c r="K343" s="323"/>
      <c r="L343" s="323"/>
      <c r="M343" s="327"/>
      <c r="N343" s="325"/>
      <c r="O343" s="323"/>
      <c r="P343" s="327"/>
      <c r="Q343" s="328"/>
      <c r="R343" s="323"/>
      <c r="S343" s="103"/>
      <c r="T343" s="323"/>
      <c r="U343" s="323"/>
      <c r="V343" s="323"/>
      <c r="W343" s="327"/>
      <c r="X343" s="328" t="s">
        <v>4831</v>
      </c>
      <c r="Y343" s="323">
        <v>1977</v>
      </c>
      <c r="Z343" s="323">
        <v>110</v>
      </c>
      <c r="AA343" s="327" t="s">
        <v>1017</v>
      </c>
      <c r="AB343" s="311"/>
      <c r="AC343" s="330"/>
      <c r="AD343" s="330"/>
      <c r="AE343" s="366"/>
      <c r="AF343" s="367"/>
      <c r="AG343" s="320">
        <f t="shared" si="39"/>
        <v>110</v>
      </c>
      <c r="AH343" s="334"/>
      <c r="AI343" s="265"/>
    </row>
    <row r="344" spans="1:36" s="274" customFormat="1" ht="34.5" thickBot="1">
      <c r="A344" s="398"/>
      <c r="B344" s="103"/>
      <c r="C344" s="103"/>
      <c r="D344" s="103"/>
      <c r="E344" s="103"/>
      <c r="F344" s="338"/>
      <c r="G344" s="339"/>
      <c r="H344" s="103"/>
      <c r="I344" s="103"/>
      <c r="J344" s="103"/>
      <c r="K344" s="103"/>
      <c r="L344" s="103"/>
      <c r="M344" s="338"/>
      <c r="N344" s="339"/>
      <c r="O344" s="103"/>
      <c r="P344" s="338"/>
      <c r="Q344" s="340"/>
      <c r="R344" s="103"/>
      <c r="S344" s="103"/>
      <c r="T344" s="103"/>
      <c r="U344" s="103"/>
      <c r="V344" s="103"/>
      <c r="W344" s="338"/>
      <c r="X344" s="340" t="s">
        <v>4832</v>
      </c>
      <c r="Y344" s="103">
        <v>1977</v>
      </c>
      <c r="Z344" s="103">
        <v>40</v>
      </c>
      <c r="AA344" s="332" t="s">
        <v>1231</v>
      </c>
      <c r="AB344" s="311"/>
      <c r="AC344" s="341"/>
      <c r="AD344" s="341"/>
      <c r="AE344" s="369"/>
      <c r="AF344" s="370"/>
      <c r="AG344" s="320">
        <f t="shared" si="39"/>
        <v>40</v>
      </c>
      <c r="AH344" s="334"/>
      <c r="AI344" s="343"/>
    </row>
    <row r="345" spans="1:36" s="349" customFormat="1" ht="15.75" customHeight="1" thickBot="1">
      <c r="A345" s="753" t="s">
        <v>4833</v>
      </c>
      <c r="B345" s="754"/>
      <c r="C345" s="754"/>
      <c r="D345" s="754"/>
      <c r="E345" s="754"/>
      <c r="F345" s="754"/>
      <c r="G345" s="754"/>
      <c r="H345" s="754"/>
      <c r="I345" s="754"/>
      <c r="J345" s="754"/>
      <c r="K345" s="754"/>
      <c r="L345" s="754"/>
      <c r="M345" s="754"/>
      <c r="N345" s="754"/>
      <c r="O345" s="754"/>
      <c r="P345" s="754"/>
      <c r="Q345" s="754"/>
      <c r="R345" s="754"/>
      <c r="S345" s="754"/>
      <c r="T345" s="754"/>
      <c r="U345" s="754"/>
      <c r="V345" s="754"/>
      <c r="W345" s="754"/>
      <c r="X345" s="754"/>
      <c r="Y345" s="754"/>
      <c r="Z345" s="754"/>
      <c r="AA345" s="755"/>
      <c r="AB345" s="344"/>
      <c r="AC345" s="345"/>
      <c r="AD345" s="345"/>
      <c r="AE345" s="346"/>
      <c r="AF345" s="347"/>
      <c r="AG345" s="347"/>
      <c r="AH345" s="347"/>
      <c r="AI345" s="348"/>
    </row>
    <row r="346" spans="1:36" s="274" customFormat="1" ht="22.5">
      <c r="A346" s="396">
        <v>33</v>
      </c>
      <c r="B346" s="313" t="s">
        <v>4834</v>
      </c>
      <c r="C346" s="313">
        <v>2007</v>
      </c>
      <c r="D346" s="313"/>
      <c r="E346" s="313">
        <v>250</v>
      </c>
      <c r="F346" s="350" t="s">
        <v>3092</v>
      </c>
      <c r="G346" s="315"/>
      <c r="H346" s="313"/>
      <c r="I346" s="313"/>
      <c r="J346" s="313"/>
      <c r="K346" s="313"/>
      <c r="L346" s="313"/>
      <c r="M346" s="350"/>
      <c r="N346" s="315" t="s">
        <v>4835</v>
      </c>
      <c r="O346" s="313" t="s">
        <v>2828</v>
      </c>
      <c r="P346" s="350">
        <v>630</v>
      </c>
      <c r="Q346" s="316"/>
      <c r="R346" s="313"/>
      <c r="S346" s="323"/>
      <c r="T346" s="313"/>
      <c r="U346" s="313"/>
      <c r="V346" s="313"/>
      <c r="W346" s="350"/>
      <c r="X346" s="316" t="s">
        <v>4836</v>
      </c>
      <c r="Y346" s="313">
        <v>1980</v>
      </c>
      <c r="Z346" s="313">
        <v>140</v>
      </c>
      <c r="AA346" s="314" t="s">
        <v>4837</v>
      </c>
      <c r="AB346" s="311"/>
      <c r="AC346" s="317">
        <v>1</v>
      </c>
      <c r="AD346" s="317">
        <f t="shared" ref="AD346:AD347" si="43">P346</f>
        <v>630</v>
      </c>
      <c r="AE346" s="318">
        <f>E346</f>
        <v>250</v>
      </c>
      <c r="AF346" s="319"/>
      <c r="AG346" s="320">
        <f t="shared" si="39"/>
        <v>140</v>
      </c>
      <c r="AH346" s="320"/>
      <c r="AI346" s="321"/>
      <c r="AJ346" s="331"/>
    </row>
    <row r="347" spans="1:36" s="274" customFormat="1" ht="22.5">
      <c r="A347" s="397"/>
      <c r="B347" s="323" t="s">
        <v>4838</v>
      </c>
      <c r="C347" s="323">
        <v>1979</v>
      </c>
      <c r="D347" s="323"/>
      <c r="E347" s="323">
        <v>360</v>
      </c>
      <c r="F347" s="327" t="s">
        <v>2902</v>
      </c>
      <c r="G347" s="325"/>
      <c r="H347" s="323"/>
      <c r="I347" s="323"/>
      <c r="J347" s="323"/>
      <c r="K347" s="323"/>
      <c r="L347" s="323"/>
      <c r="M347" s="327"/>
      <c r="N347" s="325"/>
      <c r="O347" s="323"/>
      <c r="P347" s="327">
        <v>400</v>
      </c>
      <c r="Q347" s="328"/>
      <c r="R347" s="323"/>
      <c r="S347" s="323"/>
      <c r="T347" s="323"/>
      <c r="U347" s="323"/>
      <c r="V347" s="323"/>
      <c r="W347" s="327"/>
      <c r="X347" s="328" t="s">
        <v>4839</v>
      </c>
      <c r="Y347" s="323">
        <v>1980</v>
      </c>
      <c r="Z347" s="323">
        <v>40</v>
      </c>
      <c r="AA347" s="327" t="s">
        <v>3528</v>
      </c>
      <c r="AB347" s="311"/>
      <c r="AC347" s="330"/>
      <c r="AD347" s="330">
        <f t="shared" si="43"/>
        <v>400</v>
      </c>
      <c r="AE347" s="366">
        <f t="shared" ref="AE347" si="44">E347</f>
        <v>360</v>
      </c>
      <c r="AF347" s="367"/>
      <c r="AG347" s="320">
        <f t="shared" si="39"/>
        <v>40</v>
      </c>
      <c r="AH347" s="334"/>
      <c r="AI347" s="265"/>
    </row>
    <row r="348" spans="1:36" s="274" customFormat="1" ht="25.5" customHeight="1">
      <c r="A348" s="397"/>
      <c r="B348" s="323"/>
      <c r="C348" s="323"/>
      <c r="D348" s="323"/>
      <c r="E348" s="323"/>
      <c r="F348" s="327"/>
      <c r="G348" s="325"/>
      <c r="H348" s="323"/>
      <c r="I348" s="323"/>
      <c r="J348" s="323"/>
      <c r="K348" s="323"/>
      <c r="L348" s="323"/>
      <c r="M348" s="327"/>
      <c r="N348" s="325"/>
      <c r="O348" s="323"/>
      <c r="P348" s="327"/>
      <c r="Q348" s="328"/>
      <c r="R348" s="323"/>
      <c r="S348" s="323"/>
      <c r="T348" s="323"/>
      <c r="U348" s="323"/>
      <c r="V348" s="323"/>
      <c r="W348" s="327"/>
      <c r="X348" s="328" t="s">
        <v>4840</v>
      </c>
      <c r="Y348" s="323">
        <v>1980</v>
      </c>
      <c r="Z348" s="323">
        <v>40</v>
      </c>
      <c r="AA348" s="327" t="s">
        <v>3528</v>
      </c>
      <c r="AB348" s="311"/>
      <c r="AC348" s="330"/>
      <c r="AD348" s="330"/>
      <c r="AE348" s="366"/>
      <c r="AF348" s="367"/>
      <c r="AG348" s="320">
        <f t="shared" si="39"/>
        <v>40</v>
      </c>
      <c r="AH348" s="334"/>
      <c r="AI348" s="265"/>
    </row>
    <row r="349" spans="1:36" s="274" customFormat="1" ht="24.75" customHeight="1">
      <c r="A349" s="397"/>
      <c r="B349" s="323"/>
      <c r="C349" s="323"/>
      <c r="D349" s="323"/>
      <c r="E349" s="323"/>
      <c r="F349" s="327"/>
      <c r="G349" s="325"/>
      <c r="H349" s="323"/>
      <c r="I349" s="323"/>
      <c r="J349" s="323"/>
      <c r="K349" s="323"/>
      <c r="L349" s="323"/>
      <c r="M349" s="327"/>
      <c r="N349" s="325"/>
      <c r="O349" s="323"/>
      <c r="P349" s="327"/>
      <c r="Q349" s="328"/>
      <c r="R349" s="323"/>
      <c r="S349" s="323"/>
      <c r="T349" s="323"/>
      <c r="U349" s="323"/>
      <c r="V349" s="323"/>
      <c r="W349" s="327"/>
      <c r="X349" s="328" t="s">
        <v>4841</v>
      </c>
      <c r="Y349" s="323">
        <v>2010</v>
      </c>
      <c r="Z349" s="323">
        <v>40</v>
      </c>
      <c r="AA349" s="327" t="s">
        <v>4842</v>
      </c>
      <c r="AB349" s="311"/>
      <c r="AC349" s="330"/>
      <c r="AD349" s="330"/>
      <c r="AE349" s="366"/>
      <c r="AF349" s="367"/>
      <c r="AG349" s="320">
        <f t="shared" si="39"/>
        <v>40</v>
      </c>
      <c r="AH349" s="334"/>
      <c r="AI349" s="265"/>
    </row>
    <row r="350" spans="1:36" s="274" customFormat="1" ht="30" customHeight="1">
      <c r="A350" s="397"/>
      <c r="B350" s="323"/>
      <c r="C350" s="323"/>
      <c r="D350" s="323"/>
      <c r="E350" s="323"/>
      <c r="F350" s="327"/>
      <c r="G350" s="325"/>
      <c r="H350" s="323"/>
      <c r="I350" s="323"/>
      <c r="J350" s="323"/>
      <c r="K350" s="323"/>
      <c r="L350" s="323"/>
      <c r="M350" s="327"/>
      <c r="N350" s="325"/>
      <c r="O350" s="323"/>
      <c r="P350" s="327"/>
      <c r="Q350" s="328"/>
      <c r="R350" s="323"/>
      <c r="S350" s="323"/>
      <c r="T350" s="323"/>
      <c r="U350" s="325"/>
      <c r="V350" s="323"/>
      <c r="W350" s="327"/>
      <c r="X350" s="328" t="s">
        <v>4843</v>
      </c>
      <c r="Y350" s="323">
        <v>1980</v>
      </c>
      <c r="Z350" s="323">
        <v>150</v>
      </c>
      <c r="AA350" s="327" t="s">
        <v>3528</v>
      </c>
      <c r="AB350" s="311"/>
      <c r="AC350" s="330"/>
      <c r="AD350" s="330"/>
      <c r="AE350" s="366"/>
      <c r="AF350" s="367"/>
      <c r="AG350" s="320">
        <f t="shared" si="39"/>
        <v>150</v>
      </c>
      <c r="AH350" s="334"/>
      <c r="AI350" s="265"/>
    </row>
    <row r="351" spans="1:36" s="274" customFormat="1" ht="26.25" customHeight="1">
      <c r="A351" s="397"/>
      <c r="B351" s="323"/>
      <c r="C351" s="323"/>
      <c r="D351" s="323"/>
      <c r="E351" s="323"/>
      <c r="F351" s="327"/>
      <c r="G351" s="325"/>
      <c r="H351" s="323"/>
      <c r="I351" s="323"/>
      <c r="J351" s="323"/>
      <c r="K351" s="323"/>
      <c r="L351" s="323"/>
      <c r="M351" s="327"/>
      <c r="N351" s="325"/>
      <c r="O351" s="323"/>
      <c r="P351" s="327"/>
      <c r="Q351" s="328"/>
      <c r="R351" s="323"/>
      <c r="S351" s="323"/>
      <c r="T351" s="323"/>
      <c r="U351" s="325"/>
      <c r="V351" s="323"/>
      <c r="W351" s="327"/>
      <c r="X351" s="328" t="s">
        <v>4844</v>
      </c>
      <c r="Y351" s="323">
        <v>1980</v>
      </c>
      <c r="Z351" s="323">
        <v>120</v>
      </c>
      <c r="AA351" s="327" t="s">
        <v>4818</v>
      </c>
      <c r="AB351" s="311"/>
      <c r="AC351" s="330"/>
      <c r="AD351" s="330"/>
      <c r="AE351" s="366"/>
      <c r="AF351" s="367"/>
      <c r="AG351" s="320">
        <f t="shared" ref="AG351:AG415" si="45">Z351</f>
        <v>120</v>
      </c>
      <c r="AH351" s="334"/>
      <c r="AI351" s="265"/>
    </row>
    <row r="352" spans="1:36" s="274" customFormat="1" ht="26.25" customHeight="1">
      <c r="A352" s="397"/>
      <c r="B352" s="323"/>
      <c r="C352" s="323"/>
      <c r="D352" s="323"/>
      <c r="E352" s="323"/>
      <c r="F352" s="327"/>
      <c r="G352" s="325"/>
      <c r="H352" s="323"/>
      <c r="I352" s="323"/>
      <c r="J352" s="323"/>
      <c r="K352" s="323"/>
      <c r="L352" s="323"/>
      <c r="M352" s="327"/>
      <c r="N352" s="325"/>
      <c r="O352" s="323"/>
      <c r="P352" s="327"/>
      <c r="Q352" s="328"/>
      <c r="R352" s="323"/>
      <c r="S352" s="323"/>
      <c r="T352" s="323"/>
      <c r="U352" s="325"/>
      <c r="V352" s="323"/>
      <c r="W352" s="327"/>
      <c r="X352" s="328" t="s">
        <v>4845</v>
      </c>
      <c r="Y352" s="323">
        <v>1980</v>
      </c>
      <c r="Z352" s="323">
        <v>120</v>
      </c>
      <c r="AA352" s="327" t="s">
        <v>1008</v>
      </c>
      <c r="AB352" s="311"/>
      <c r="AC352" s="330"/>
      <c r="AD352" s="330"/>
      <c r="AE352" s="366"/>
      <c r="AF352" s="367"/>
      <c r="AG352" s="320">
        <f t="shared" si="45"/>
        <v>120</v>
      </c>
      <c r="AH352" s="334"/>
      <c r="AI352" s="265"/>
    </row>
    <row r="353" spans="1:37" s="274" customFormat="1" ht="26.25" customHeight="1">
      <c r="A353" s="397"/>
      <c r="B353" s="323"/>
      <c r="C353" s="323"/>
      <c r="D353" s="323"/>
      <c r="E353" s="323"/>
      <c r="F353" s="327"/>
      <c r="G353" s="325"/>
      <c r="H353" s="323"/>
      <c r="I353" s="323"/>
      <c r="J353" s="323"/>
      <c r="K353" s="323"/>
      <c r="L353" s="323"/>
      <c r="M353" s="327"/>
      <c r="N353" s="325"/>
      <c r="O353" s="323"/>
      <c r="P353" s="327"/>
      <c r="Q353" s="328"/>
      <c r="R353" s="323"/>
      <c r="S353" s="323"/>
      <c r="T353" s="323"/>
      <c r="U353" s="325"/>
      <c r="V353" s="323"/>
      <c r="W353" s="327"/>
      <c r="X353" s="328" t="s">
        <v>4846</v>
      </c>
      <c r="Y353" s="323">
        <v>1980</v>
      </c>
      <c r="Z353" s="323">
        <v>130</v>
      </c>
      <c r="AA353" s="327" t="s">
        <v>4847</v>
      </c>
      <c r="AB353" s="311"/>
      <c r="AC353" s="330"/>
      <c r="AD353" s="330"/>
      <c r="AE353" s="366"/>
      <c r="AF353" s="367"/>
      <c r="AG353" s="320">
        <f t="shared" si="45"/>
        <v>130</v>
      </c>
      <c r="AH353" s="334"/>
      <c r="AI353" s="265"/>
    </row>
    <row r="354" spans="1:37" s="274" customFormat="1" ht="24.75" customHeight="1">
      <c r="A354" s="397"/>
      <c r="B354" s="323"/>
      <c r="C354" s="323"/>
      <c r="D354" s="323"/>
      <c r="E354" s="323"/>
      <c r="F354" s="327"/>
      <c r="G354" s="325"/>
      <c r="H354" s="323"/>
      <c r="I354" s="323"/>
      <c r="J354" s="323"/>
      <c r="K354" s="323"/>
      <c r="L354" s="323"/>
      <c r="M354" s="327"/>
      <c r="N354" s="325"/>
      <c r="O354" s="323"/>
      <c r="P354" s="327"/>
      <c r="Q354" s="328"/>
      <c r="R354" s="323"/>
      <c r="S354" s="323"/>
      <c r="T354" s="323"/>
      <c r="U354" s="323"/>
      <c r="V354" s="323"/>
      <c r="W354" s="327"/>
      <c r="X354" s="328" t="s">
        <v>4848</v>
      </c>
      <c r="Y354" s="323">
        <v>1980</v>
      </c>
      <c r="Z354" s="323">
        <v>50</v>
      </c>
      <c r="AA354" s="327" t="s">
        <v>4849</v>
      </c>
      <c r="AB354" s="311"/>
      <c r="AC354" s="330"/>
      <c r="AD354" s="330"/>
      <c r="AE354" s="366"/>
      <c r="AF354" s="367"/>
      <c r="AG354" s="320">
        <f t="shared" si="45"/>
        <v>50</v>
      </c>
      <c r="AH354" s="334"/>
      <c r="AI354" s="265"/>
    </row>
    <row r="355" spans="1:37" s="274" customFormat="1" ht="27.75" customHeight="1">
      <c r="A355" s="397"/>
      <c r="B355" s="323"/>
      <c r="C355" s="323"/>
      <c r="D355" s="323"/>
      <c r="E355" s="323"/>
      <c r="F355" s="327"/>
      <c r="G355" s="325"/>
      <c r="H355" s="323"/>
      <c r="I355" s="323"/>
      <c r="J355" s="323"/>
      <c r="K355" s="323"/>
      <c r="L355" s="323"/>
      <c r="M355" s="327"/>
      <c r="N355" s="325"/>
      <c r="O355" s="323"/>
      <c r="P355" s="327"/>
      <c r="Q355" s="328"/>
      <c r="R355" s="323"/>
      <c r="S355" s="323"/>
      <c r="T355" s="323"/>
      <c r="U355" s="323"/>
      <c r="V355" s="323"/>
      <c r="W355" s="327"/>
      <c r="X355" s="328" t="s">
        <v>4850</v>
      </c>
      <c r="Y355" s="323">
        <v>1980</v>
      </c>
      <c r="Z355" s="323">
        <v>200</v>
      </c>
      <c r="AA355" s="327" t="s">
        <v>4851</v>
      </c>
      <c r="AB355" s="311"/>
      <c r="AC355" s="330"/>
      <c r="AD355" s="330"/>
      <c r="AE355" s="366"/>
      <c r="AF355" s="367"/>
      <c r="AG355" s="320">
        <f t="shared" si="45"/>
        <v>200</v>
      </c>
      <c r="AH355" s="334"/>
      <c r="AI355" s="265"/>
    </row>
    <row r="356" spans="1:37" s="274" customFormat="1" ht="23.25" customHeight="1">
      <c r="A356" s="397"/>
      <c r="B356" s="323"/>
      <c r="C356" s="323"/>
      <c r="D356" s="323"/>
      <c r="E356" s="323"/>
      <c r="F356" s="327"/>
      <c r="G356" s="325"/>
      <c r="H356" s="323"/>
      <c r="I356" s="323"/>
      <c r="J356" s="323"/>
      <c r="K356" s="323"/>
      <c r="L356" s="323"/>
      <c r="M356" s="327"/>
      <c r="N356" s="325"/>
      <c r="O356" s="323"/>
      <c r="P356" s="327"/>
      <c r="Q356" s="328"/>
      <c r="R356" s="323"/>
      <c r="S356" s="323"/>
      <c r="T356" s="323"/>
      <c r="U356" s="323"/>
      <c r="V356" s="323"/>
      <c r="W356" s="327"/>
      <c r="X356" s="328" t="s">
        <v>4852</v>
      </c>
      <c r="Y356" s="323">
        <v>1980</v>
      </c>
      <c r="Z356" s="323">
        <v>200</v>
      </c>
      <c r="AA356" s="327" t="s">
        <v>4853</v>
      </c>
      <c r="AB356" s="311"/>
      <c r="AC356" s="330"/>
      <c r="AD356" s="330"/>
      <c r="AE356" s="366"/>
      <c r="AF356" s="367"/>
      <c r="AG356" s="320">
        <f t="shared" si="45"/>
        <v>200</v>
      </c>
      <c r="AH356" s="334"/>
      <c r="AI356" s="265"/>
    </row>
    <row r="357" spans="1:37" s="274" customFormat="1" ht="18" customHeight="1">
      <c r="A357" s="397"/>
      <c r="B357" s="323"/>
      <c r="C357" s="323"/>
      <c r="D357" s="323"/>
      <c r="E357" s="323"/>
      <c r="F357" s="327"/>
      <c r="G357" s="325"/>
      <c r="H357" s="323"/>
      <c r="I357" s="323"/>
      <c r="J357" s="323"/>
      <c r="K357" s="323"/>
      <c r="L357" s="323"/>
      <c r="M357" s="327"/>
      <c r="N357" s="325"/>
      <c r="O357" s="323"/>
      <c r="P357" s="327"/>
      <c r="Q357" s="328"/>
      <c r="R357" s="323"/>
      <c r="S357" s="323"/>
      <c r="T357" s="323"/>
      <c r="U357" s="323"/>
      <c r="V357" s="323"/>
      <c r="W357" s="327"/>
      <c r="X357" s="328" t="s">
        <v>4854</v>
      </c>
      <c r="Y357" s="323">
        <v>2013</v>
      </c>
      <c r="Z357" s="323">
        <v>154</v>
      </c>
      <c r="AA357" s="327" t="s">
        <v>1172</v>
      </c>
      <c r="AB357" s="311"/>
      <c r="AC357" s="330"/>
      <c r="AD357" s="330"/>
      <c r="AE357" s="366"/>
      <c r="AF357" s="367"/>
      <c r="AG357" s="320">
        <f t="shared" si="45"/>
        <v>154</v>
      </c>
      <c r="AH357" s="334"/>
      <c r="AI357" s="265"/>
    </row>
    <row r="358" spans="1:37" s="274" customFormat="1" ht="33.75">
      <c r="A358" s="397"/>
      <c r="B358" s="323"/>
      <c r="C358" s="323"/>
      <c r="D358" s="323"/>
      <c r="E358" s="323"/>
      <c r="F358" s="327"/>
      <c r="G358" s="325"/>
      <c r="H358" s="323"/>
      <c r="I358" s="323"/>
      <c r="J358" s="323"/>
      <c r="K358" s="323"/>
      <c r="L358" s="323"/>
      <c r="M358" s="327"/>
      <c r="N358" s="325"/>
      <c r="O358" s="323"/>
      <c r="P358" s="327"/>
      <c r="Q358" s="328"/>
      <c r="R358" s="323"/>
      <c r="S358" s="323"/>
      <c r="T358" s="323"/>
      <c r="U358" s="323"/>
      <c r="V358" s="323"/>
      <c r="W358" s="327"/>
      <c r="X358" s="328" t="s">
        <v>4855</v>
      </c>
      <c r="Y358" s="323">
        <v>2014</v>
      </c>
      <c r="Z358" s="323">
        <v>90</v>
      </c>
      <c r="AA358" s="327" t="s">
        <v>1164</v>
      </c>
      <c r="AB358" s="311"/>
      <c r="AC358" s="330"/>
      <c r="AD358" s="330"/>
      <c r="AE358" s="366"/>
      <c r="AF358" s="367"/>
      <c r="AG358" s="320">
        <f t="shared" si="45"/>
        <v>90</v>
      </c>
      <c r="AH358" s="334"/>
      <c r="AI358" s="265"/>
    </row>
    <row r="359" spans="1:37" s="274" customFormat="1" ht="33.75">
      <c r="A359" s="397"/>
      <c r="B359" s="323"/>
      <c r="C359" s="323"/>
      <c r="D359" s="323"/>
      <c r="E359" s="323"/>
      <c r="F359" s="327"/>
      <c r="G359" s="325"/>
      <c r="H359" s="323"/>
      <c r="I359" s="323"/>
      <c r="J359" s="323"/>
      <c r="K359" s="323"/>
      <c r="L359" s="323"/>
      <c r="M359" s="327"/>
      <c r="N359" s="325"/>
      <c r="O359" s="323"/>
      <c r="P359" s="327"/>
      <c r="Q359" s="328"/>
      <c r="R359" s="323"/>
      <c r="S359" s="323"/>
      <c r="T359" s="323"/>
      <c r="U359" s="323"/>
      <c r="V359" s="323"/>
      <c r="W359" s="327"/>
      <c r="X359" s="328" t="s">
        <v>4856</v>
      </c>
      <c r="Y359" s="323">
        <v>1980</v>
      </c>
      <c r="Z359" s="323">
        <v>5</v>
      </c>
      <c r="AA359" s="327" t="s">
        <v>4857</v>
      </c>
      <c r="AB359" s="311"/>
      <c r="AC359" s="330"/>
      <c r="AD359" s="330"/>
      <c r="AE359" s="366"/>
      <c r="AF359" s="367"/>
      <c r="AG359" s="320">
        <f t="shared" si="45"/>
        <v>5</v>
      </c>
      <c r="AH359" s="334"/>
      <c r="AI359" s="265"/>
    </row>
    <row r="360" spans="1:37" s="274" customFormat="1" ht="45">
      <c r="A360" s="397"/>
      <c r="B360" s="323"/>
      <c r="C360" s="323"/>
      <c r="D360" s="323"/>
      <c r="E360" s="323"/>
      <c r="F360" s="327"/>
      <c r="G360" s="325"/>
      <c r="H360" s="323"/>
      <c r="I360" s="323"/>
      <c r="J360" s="323"/>
      <c r="K360" s="323"/>
      <c r="L360" s="323"/>
      <c r="M360" s="327"/>
      <c r="N360" s="325"/>
      <c r="O360" s="323"/>
      <c r="P360" s="327"/>
      <c r="Q360" s="328"/>
      <c r="R360" s="323"/>
      <c r="S360" s="323"/>
      <c r="T360" s="323"/>
      <c r="U360" s="323"/>
      <c r="V360" s="323"/>
      <c r="W360" s="327"/>
      <c r="X360" s="328" t="s">
        <v>4858</v>
      </c>
      <c r="Y360" s="323">
        <v>1980</v>
      </c>
      <c r="Z360" s="323">
        <v>120</v>
      </c>
      <c r="AA360" s="327" t="s">
        <v>4859</v>
      </c>
      <c r="AB360" s="311"/>
      <c r="AC360" s="330"/>
      <c r="AD360" s="330"/>
      <c r="AE360" s="366"/>
      <c r="AF360" s="367"/>
      <c r="AG360" s="320">
        <f t="shared" si="45"/>
        <v>120</v>
      </c>
      <c r="AH360" s="334"/>
      <c r="AI360" s="265"/>
    </row>
    <row r="361" spans="1:37" s="274" customFormat="1" ht="45">
      <c r="A361" s="397"/>
      <c r="B361" s="323"/>
      <c r="C361" s="323"/>
      <c r="D361" s="323"/>
      <c r="E361" s="323"/>
      <c r="F361" s="327"/>
      <c r="G361" s="325"/>
      <c r="H361" s="323"/>
      <c r="I361" s="323"/>
      <c r="J361" s="323"/>
      <c r="K361" s="323"/>
      <c r="L361" s="323"/>
      <c r="M361" s="327"/>
      <c r="N361" s="325"/>
      <c r="O361" s="323"/>
      <c r="P361" s="327"/>
      <c r="Q361" s="328"/>
      <c r="R361" s="323"/>
      <c r="S361" s="323"/>
      <c r="T361" s="323"/>
      <c r="U361" s="323"/>
      <c r="V361" s="323"/>
      <c r="W361" s="327"/>
      <c r="X361" s="328" t="s">
        <v>4860</v>
      </c>
      <c r="Y361" s="323">
        <v>1980</v>
      </c>
      <c r="Z361" s="323">
        <v>120</v>
      </c>
      <c r="AA361" s="327" t="s">
        <v>4847</v>
      </c>
      <c r="AB361" s="311"/>
      <c r="AC361" s="330"/>
      <c r="AD361" s="330"/>
      <c r="AE361" s="366"/>
      <c r="AF361" s="367"/>
      <c r="AG361" s="320">
        <f t="shared" si="45"/>
        <v>120</v>
      </c>
      <c r="AH361" s="334"/>
      <c r="AI361" s="265"/>
    </row>
    <row r="362" spans="1:37" s="274" customFormat="1" ht="45">
      <c r="A362" s="397"/>
      <c r="B362" s="323"/>
      <c r="C362" s="323"/>
      <c r="D362" s="323"/>
      <c r="E362" s="323"/>
      <c r="F362" s="327"/>
      <c r="G362" s="325"/>
      <c r="H362" s="323"/>
      <c r="I362" s="323"/>
      <c r="J362" s="323"/>
      <c r="K362" s="323"/>
      <c r="L362" s="323"/>
      <c r="M362" s="327"/>
      <c r="N362" s="325"/>
      <c r="O362" s="323"/>
      <c r="P362" s="327"/>
      <c r="Q362" s="328"/>
      <c r="R362" s="323"/>
      <c r="S362" s="103"/>
      <c r="T362" s="323"/>
      <c r="U362" s="323"/>
      <c r="V362" s="323"/>
      <c r="W362" s="327"/>
      <c r="X362" s="328" t="s">
        <v>4861</v>
      </c>
      <c r="Y362" s="323">
        <v>1980</v>
      </c>
      <c r="Z362" s="323">
        <v>60</v>
      </c>
      <c r="AA362" s="327" t="s">
        <v>4862</v>
      </c>
      <c r="AB362" s="311"/>
      <c r="AC362" s="330"/>
      <c r="AD362" s="330"/>
      <c r="AE362" s="366"/>
      <c r="AF362" s="367"/>
      <c r="AG362" s="320">
        <f t="shared" si="45"/>
        <v>60</v>
      </c>
      <c r="AH362" s="334"/>
      <c r="AI362" s="265"/>
    </row>
    <row r="363" spans="1:37" s="274" customFormat="1" ht="45.75" thickBot="1">
      <c r="A363" s="398"/>
      <c r="B363" s="103"/>
      <c r="C363" s="103"/>
      <c r="D363" s="103"/>
      <c r="E363" s="103"/>
      <c r="F363" s="338"/>
      <c r="G363" s="339"/>
      <c r="H363" s="103"/>
      <c r="I363" s="103"/>
      <c r="J363" s="103"/>
      <c r="K363" s="103"/>
      <c r="L363" s="103"/>
      <c r="M363" s="338"/>
      <c r="N363" s="339"/>
      <c r="O363" s="103"/>
      <c r="P363" s="338"/>
      <c r="Q363" s="340"/>
      <c r="R363" s="103"/>
      <c r="S363" s="103"/>
      <c r="T363" s="103"/>
      <c r="U363" s="103"/>
      <c r="V363" s="103"/>
      <c r="W363" s="338"/>
      <c r="X363" s="340" t="s">
        <v>4863</v>
      </c>
      <c r="Y363" s="103">
        <v>1980</v>
      </c>
      <c r="Z363" s="103">
        <v>80</v>
      </c>
      <c r="AA363" s="332" t="s">
        <v>4862</v>
      </c>
      <c r="AB363" s="311"/>
      <c r="AC363" s="341"/>
      <c r="AD363" s="341"/>
      <c r="AE363" s="369"/>
      <c r="AF363" s="370"/>
      <c r="AG363" s="320">
        <f t="shared" si="45"/>
        <v>80</v>
      </c>
      <c r="AH363" s="342"/>
      <c r="AI363" s="343"/>
    </row>
    <row r="364" spans="1:37" s="349" customFormat="1" ht="15.75" customHeight="1" thickBot="1">
      <c r="A364" s="753" t="s">
        <v>4864</v>
      </c>
      <c r="B364" s="754"/>
      <c r="C364" s="754"/>
      <c r="D364" s="754"/>
      <c r="E364" s="754"/>
      <c r="F364" s="754"/>
      <c r="G364" s="754"/>
      <c r="H364" s="754"/>
      <c r="I364" s="754"/>
      <c r="J364" s="754"/>
      <c r="K364" s="754"/>
      <c r="L364" s="754"/>
      <c r="M364" s="754"/>
      <c r="N364" s="754"/>
      <c r="O364" s="754"/>
      <c r="P364" s="754"/>
      <c r="Q364" s="754"/>
      <c r="R364" s="754"/>
      <c r="S364" s="754"/>
      <c r="T364" s="754"/>
      <c r="U364" s="754"/>
      <c r="V364" s="754"/>
      <c r="W364" s="754"/>
      <c r="X364" s="754"/>
      <c r="Y364" s="754"/>
      <c r="Z364" s="754"/>
      <c r="AA364" s="755"/>
      <c r="AB364" s="344"/>
      <c r="AC364" s="345"/>
      <c r="AD364" s="345"/>
      <c r="AE364" s="346"/>
      <c r="AF364" s="347"/>
      <c r="AG364" s="347"/>
      <c r="AH364" s="347"/>
      <c r="AI364" s="348"/>
    </row>
    <row r="365" spans="1:37" s="274" customFormat="1" ht="22.5">
      <c r="A365" s="396">
        <v>34</v>
      </c>
      <c r="B365" s="313" t="s">
        <v>4865</v>
      </c>
      <c r="C365" s="313">
        <v>2007</v>
      </c>
      <c r="D365" s="313"/>
      <c r="E365" s="313">
        <v>250</v>
      </c>
      <c r="F365" s="350" t="s">
        <v>3092</v>
      </c>
      <c r="G365" s="315"/>
      <c r="H365" s="313"/>
      <c r="I365" s="313"/>
      <c r="J365" s="313"/>
      <c r="K365" s="313"/>
      <c r="L365" s="313"/>
      <c r="M365" s="350"/>
      <c r="N365" s="315" t="s">
        <v>4866</v>
      </c>
      <c r="O365" s="313" t="s">
        <v>2828</v>
      </c>
      <c r="P365" s="350">
        <v>400</v>
      </c>
      <c r="Q365" s="316"/>
      <c r="R365" s="313"/>
      <c r="S365" s="323"/>
      <c r="T365" s="313"/>
      <c r="U365" s="313"/>
      <c r="V365" s="313"/>
      <c r="W365" s="350"/>
      <c r="X365" s="316" t="s">
        <v>4867</v>
      </c>
      <c r="Y365" s="313">
        <v>1977</v>
      </c>
      <c r="Z365" s="313">
        <v>100</v>
      </c>
      <c r="AA365" s="314" t="s">
        <v>4868</v>
      </c>
      <c r="AB365" s="311"/>
      <c r="AC365" s="317">
        <v>1</v>
      </c>
      <c r="AD365" s="317">
        <f t="shared" ref="AD365:AD366" si="46">P365</f>
        <v>400</v>
      </c>
      <c r="AE365" s="318">
        <f>E365</f>
        <v>250</v>
      </c>
      <c r="AF365" s="319"/>
      <c r="AG365" s="320">
        <f t="shared" si="45"/>
        <v>100</v>
      </c>
      <c r="AH365" s="320"/>
      <c r="AI365" s="321"/>
      <c r="AK365" s="331"/>
    </row>
    <row r="366" spans="1:37" s="274" customFormat="1" ht="22.5">
      <c r="A366" s="397"/>
      <c r="B366" s="323" t="s">
        <v>4869</v>
      </c>
      <c r="C366" s="323">
        <v>1990</v>
      </c>
      <c r="D366" s="323"/>
      <c r="E366" s="323">
        <v>223</v>
      </c>
      <c r="F366" s="327" t="s">
        <v>2835</v>
      </c>
      <c r="G366" s="325"/>
      <c r="H366" s="323"/>
      <c r="I366" s="323"/>
      <c r="J366" s="323"/>
      <c r="K366" s="323"/>
      <c r="L366" s="323"/>
      <c r="M366" s="327"/>
      <c r="N366" s="325"/>
      <c r="O366" s="323"/>
      <c r="P366" s="327">
        <v>400</v>
      </c>
      <c r="Q366" s="328"/>
      <c r="R366" s="323"/>
      <c r="S366" s="323"/>
      <c r="T366" s="323"/>
      <c r="U366" s="323"/>
      <c r="V366" s="323"/>
      <c r="W366" s="327"/>
      <c r="X366" s="328" t="s">
        <v>4867</v>
      </c>
      <c r="Y366" s="323">
        <v>2008</v>
      </c>
      <c r="Z366" s="323">
        <v>100</v>
      </c>
      <c r="AA366" s="327" t="s">
        <v>4223</v>
      </c>
      <c r="AB366" s="311"/>
      <c r="AC366" s="330"/>
      <c r="AD366" s="330">
        <f t="shared" si="46"/>
        <v>400</v>
      </c>
      <c r="AE366" s="366">
        <f t="shared" ref="AE366" si="47">E366</f>
        <v>223</v>
      </c>
      <c r="AF366" s="367"/>
      <c r="AG366" s="320">
        <f t="shared" si="45"/>
        <v>100</v>
      </c>
      <c r="AH366" s="334"/>
      <c r="AI366" s="265"/>
    </row>
    <row r="367" spans="1:37" s="274" customFormat="1" ht="22.5">
      <c r="A367" s="397"/>
      <c r="B367" s="323"/>
      <c r="C367" s="323"/>
      <c r="D367" s="323"/>
      <c r="E367" s="323"/>
      <c r="F367" s="327"/>
      <c r="G367" s="325"/>
      <c r="H367" s="323"/>
      <c r="I367" s="323"/>
      <c r="J367" s="323"/>
      <c r="K367" s="323"/>
      <c r="L367" s="323"/>
      <c r="M367" s="327"/>
      <c r="N367" s="325"/>
      <c r="O367" s="323"/>
      <c r="P367" s="327"/>
      <c r="Q367" s="328"/>
      <c r="R367" s="323"/>
      <c r="S367" s="323"/>
      <c r="T367" s="323"/>
      <c r="U367" s="323"/>
      <c r="V367" s="323"/>
      <c r="W367" s="327"/>
      <c r="X367" s="328" t="s">
        <v>4870</v>
      </c>
      <c r="Y367" s="323">
        <v>2009</v>
      </c>
      <c r="Z367" s="323">
        <v>50</v>
      </c>
      <c r="AA367" s="327" t="s">
        <v>4223</v>
      </c>
      <c r="AB367" s="311"/>
      <c r="AC367" s="330"/>
      <c r="AD367" s="330"/>
      <c r="AE367" s="366"/>
      <c r="AF367" s="367"/>
      <c r="AG367" s="320">
        <f t="shared" si="45"/>
        <v>50</v>
      </c>
      <c r="AH367" s="334"/>
      <c r="AI367" s="265"/>
    </row>
    <row r="368" spans="1:37" s="274" customFormat="1" ht="22.5">
      <c r="A368" s="397"/>
      <c r="B368" s="323"/>
      <c r="C368" s="323"/>
      <c r="D368" s="323"/>
      <c r="E368" s="323"/>
      <c r="F368" s="327"/>
      <c r="G368" s="325"/>
      <c r="H368" s="323"/>
      <c r="I368" s="323"/>
      <c r="J368" s="323"/>
      <c r="K368" s="323"/>
      <c r="L368" s="323"/>
      <c r="M368" s="327"/>
      <c r="N368" s="325"/>
      <c r="O368" s="323"/>
      <c r="P368" s="327"/>
      <c r="Q368" s="328"/>
      <c r="R368" s="323"/>
      <c r="S368" s="323"/>
      <c r="T368" s="323"/>
      <c r="U368" s="323"/>
      <c r="V368" s="323"/>
      <c r="W368" s="327"/>
      <c r="X368" s="328" t="s">
        <v>4871</v>
      </c>
      <c r="Y368" s="323">
        <v>1977</v>
      </c>
      <c r="Z368" s="323">
        <v>50</v>
      </c>
      <c r="AA368" s="327" t="s">
        <v>4872</v>
      </c>
      <c r="AB368" s="311"/>
      <c r="AC368" s="330"/>
      <c r="AD368" s="330"/>
      <c r="AE368" s="366"/>
      <c r="AF368" s="367"/>
      <c r="AG368" s="320">
        <f t="shared" si="45"/>
        <v>50</v>
      </c>
      <c r="AH368" s="334"/>
      <c r="AI368" s="265"/>
    </row>
    <row r="369" spans="1:35" s="274" customFormat="1" ht="22.5">
      <c r="A369" s="397"/>
      <c r="B369" s="323"/>
      <c r="C369" s="323"/>
      <c r="D369" s="323"/>
      <c r="E369" s="323"/>
      <c r="F369" s="327"/>
      <c r="G369" s="325"/>
      <c r="H369" s="323"/>
      <c r="I369" s="323"/>
      <c r="J369" s="323"/>
      <c r="K369" s="323"/>
      <c r="L369" s="323"/>
      <c r="M369" s="327"/>
      <c r="N369" s="325"/>
      <c r="O369" s="323"/>
      <c r="P369" s="327"/>
      <c r="Q369" s="328"/>
      <c r="R369" s="323"/>
      <c r="S369" s="323"/>
      <c r="T369" s="323"/>
      <c r="U369" s="323"/>
      <c r="V369" s="323"/>
      <c r="W369" s="327"/>
      <c r="X369" s="328" t="s">
        <v>4873</v>
      </c>
      <c r="Y369" s="323">
        <v>1977</v>
      </c>
      <c r="Z369" s="323">
        <v>50</v>
      </c>
      <c r="AA369" s="327" t="s">
        <v>2854</v>
      </c>
      <c r="AB369" s="311"/>
      <c r="AC369" s="330"/>
      <c r="AD369" s="330"/>
      <c r="AE369" s="366"/>
      <c r="AF369" s="367"/>
      <c r="AG369" s="320">
        <f t="shared" si="45"/>
        <v>50</v>
      </c>
      <c r="AH369" s="334"/>
      <c r="AI369" s="265"/>
    </row>
    <row r="370" spans="1:35" s="274" customFormat="1" ht="22.5">
      <c r="A370" s="397"/>
      <c r="B370" s="323"/>
      <c r="C370" s="323"/>
      <c r="D370" s="323"/>
      <c r="E370" s="323"/>
      <c r="F370" s="327"/>
      <c r="G370" s="325"/>
      <c r="H370" s="323"/>
      <c r="I370" s="323"/>
      <c r="J370" s="323"/>
      <c r="K370" s="323"/>
      <c r="L370" s="323"/>
      <c r="M370" s="327"/>
      <c r="N370" s="325"/>
      <c r="O370" s="323"/>
      <c r="P370" s="327"/>
      <c r="Q370" s="328"/>
      <c r="R370" s="323"/>
      <c r="S370" s="323"/>
      <c r="T370" s="323"/>
      <c r="U370" s="323"/>
      <c r="V370" s="323"/>
      <c r="W370" s="327"/>
      <c r="X370" s="328" t="s">
        <v>4874</v>
      </c>
      <c r="Y370" s="323">
        <v>2013</v>
      </c>
      <c r="Z370" s="323">
        <v>200</v>
      </c>
      <c r="AA370" s="327" t="s">
        <v>1164</v>
      </c>
      <c r="AB370" s="311"/>
      <c r="AC370" s="330"/>
      <c r="AD370" s="330"/>
      <c r="AE370" s="366"/>
      <c r="AF370" s="367"/>
      <c r="AG370" s="320">
        <f t="shared" si="45"/>
        <v>200</v>
      </c>
      <c r="AH370" s="334"/>
      <c r="AI370" s="265"/>
    </row>
    <row r="371" spans="1:35" s="274" customFormat="1" ht="22.5">
      <c r="A371" s="397"/>
      <c r="B371" s="323"/>
      <c r="C371" s="323"/>
      <c r="D371" s="323"/>
      <c r="E371" s="323"/>
      <c r="F371" s="327"/>
      <c r="G371" s="325"/>
      <c r="H371" s="323"/>
      <c r="I371" s="323"/>
      <c r="J371" s="323"/>
      <c r="K371" s="323"/>
      <c r="L371" s="323"/>
      <c r="M371" s="327"/>
      <c r="N371" s="325"/>
      <c r="O371" s="323"/>
      <c r="P371" s="327"/>
      <c r="Q371" s="328"/>
      <c r="R371" s="323"/>
      <c r="S371" s="368"/>
      <c r="T371" s="323"/>
      <c r="U371" s="323"/>
      <c r="V371" s="323"/>
      <c r="W371" s="327"/>
      <c r="X371" s="328" t="s">
        <v>4875</v>
      </c>
      <c r="Y371" s="323">
        <v>1970</v>
      </c>
      <c r="Z371" s="323">
        <v>20</v>
      </c>
      <c r="AA371" s="327" t="s">
        <v>4876</v>
      </c>
      <c r="AB371" s="311"/>
      <c r="AC371" s="330"/>
      <c r="AD371" s="330"/>
      <c r="AE371" s="366"/>
      <c r="AF371" s="367"/>
      <c r="AG371" s="320">
        <f t="shared" si="45"/>
        <v>20</v>
      </c>
      <c r="AH371" s="334"/>
      <c r="AI371" s="265"/>
    </row>
    <row r="372" spans="1:35" s="274" customFormat="1" ht="33.75">
      <c r="A372" s="397"/>
      <c r="B372" s="323"/>
      <c r="C372" s="323"/>
      <c r="D372" s="323"/>
      <c r="E372" s="323"/>
      <c r="F372" s="327"/>
      <c r="G372" s="325"/>
      <c r="H372" s="323"/>
      <c r="I372" s="323"/>
      <c r="J372" s="323"/>
      <c r="K372" s="323"/>
      <c r="L372" s="323"/>
      <c r="M372" s="327"/>
      <c r="N372" s="325"/>
      <c r="O372" s="323"/>
      <c r="P372" s="327"/>
      <c r="Q372" s="328"/>
      <c r="R372" s="368"/>
      <c r="S372" s="428"/>
      <c r="T372" s="323"/>
      <c r="U372" s="323"/>
      <c r="V372" s="323"/>
      <c r="W372" s="327"/>
      <c r="X372" s="328" t="s">
        <v>4877</v>
      </c>
      <c r="Y372" s="323">
        <v>1977</v>
      </c>
      <c r="Z372" s="323">
        <v>55</v>
      </c>
      <c r="AA372" s="327" t="s">
        <v>1194</v>
      </c>
      <c r="AB372" s="311"/>
      <c r="AC372" s="330"/>
      <c r="AD372" s="330"/>
      <c r="AE372" s="366"/>
      <c r="AF372" s="367"/>
      <c r="AG372" s="320">
        <f t="shared" si="45"/>
        <v>55</v>
      </c>
      <c r="AH372" s="334"/>
      <c r="AI372" s="265"/>
    </row>
    <row r="373" spans="1:35" s="274" customFormat="1" ht="22.5">
      <c r="A373" s="398"/>
      <c r="B373" s="103"/>
      <c r="C373" s="103"/>
      <c r="D373" s="103"/>
      <c r="E373" s="103"/>
      <c r="F373" s="332"/>
      <c r="G373" s="339"/>
      <c r="H373" s="103"/>
      <c r="I373" s="103"/>
      <c r="J373" s="103"/>
      <c r="K373" s="103"/>
      <c r="L373" s="103"/>
      <c r="M373" s="332"/>
      <c r="N373" s="339"/>
      <c r="O373" s="103"/>
      <c r="P373" s="332"/>
      <c r="Q373" s="340"/>
      <c r="R373" s="428"/>
      <c r="S373" s="428"/>
      <c r="T373" s="103"/>
      <c r="U373" s="103"/>
      <c r="V373" s="103"/>
      <c r="W373" s="332"/>
      <c r="X373" s="340" t="s">
        <v>4878</v>
      </c>
      <c r="Y373" s="103">
        <v>1972</v>
      </c>
      <c r="Z373" s="103">
        <v>40</v>
      </c>
      <c r="AA373" s="332" t="s">
        <v>1905</v>
      </c>
      <c r="AB373" s="311"/>
      <c r="AC373" s="330"/>
      <c r="AD373" s="330"/>
      <c r="AE373" s="366"/>
      <c r="AF373" s="367"/>
      <c r="AG373" s="320">
        <f t="shared" si="45"/>
        <v>40</v>
      </c>
      <c r="AH373" s="334"/>
      <c r="AI373" s="265"/>
    </row>
    <row r="374" spans="1:35" s="274" customFormat="1" ht="22.5">
      <c r="A374" s="398"/>
      <c r="B374" s="103"/>
      <c r="C374" s="103"/>
      <c r="D374" s="103"/>
      <c r="E374" s="103"/>
      <c r="F374" s="332"/>
      <c r="G374" s="339"/>
      <c r="H374" s="103"/>
      <c r="I374" s="103"/>
      <c r="J374" s="103"/>
      <c r="K374" s="103"/>
      <c r="L374" s="103"/>
      <c r="M374" s="332"/>
      <c r="N374" s="339"/>
      <c r="O374" s="103"/>
      <c r="P374" s="332"/>
      <c r="Q374" s="340"/>
      <c r="R374" s="428"/>
      <c r="S374" s="428"/>
      <c r="T374" s="103"/>
      <c r="U374" s="103"/>
      <c r="V374" s="103"/>
      <c r="W374" s="332"/>
      <c r="X374" s="340" t="s">
        <v>4879</v>
      </c>
      <c r="Y374" s="103">
        <v>1977</v>
      </c>
      <c r="Z374" s="103">
        <v>150</v>
      </c>
      <c r="AA374" s="332" t="s">
        <v>4880</v>
      </c>
      <c r="AB374" s="311"/>
      <c r="AC374" s="341"/>
      <c r="AD374" s="341"/>
      <c r="AE374" s="369"/>
      <c r="AF374" s="370"/>
      <c r="AG374" s="320">
        <f t="shared" si="45"/>
        <v>150</v>
      </c>
      <c r="AH374" s="342"/>
      <c r="AI374" s="343"/>
    </row>
    <row r="375" spans="1:35" s="274" customFormat="1" ht="23.25" thickBot="1">
      <c r="A375" s="398"/>
      <c r="B375" s="103"/>
      <c r="C375" s="103"/>
      <c r="D375" s="103"/>
      <c r="E375" s="103"/>
      <c r="F375" s="338"/>
      <c r="G375" s="339"/>
      <c r="H375" s="103"/>
      <c r="I375" s="103"/>
      <c r="J375" s="103"/>
      <c r="K375" s="103"/>
      <c r="L375" s="103"/>
      <c r="M375" s="338"/>
      <c r="N375" s="339"/>
      <c r="O375" s="103"/>
      <c r="P375" s="338"/>
      <c r="Q375" s="340"/>
      <c r="R375" s="428"/>
      <c r="S375" s="428"/>
      <c r="T375" s="103"/>
      <c r="U375" s="103"/>
      <c r="V375" s="103"/>
      <c r="W375" s="338"/>
      <c r="X375" s="340" t="s">
        <v>4881</v>
      </c>
      <c r="Y375" s="103">
        <v>1972</v>
      </c>
      <c r="Z375" s="103">
        <v>50</v>
      </c>
      <c r="AA375" s="332" t="s">
        <v>4882</v>
      </c>
      <c r="AB375" s="311"/>
      <c r="AC375" s="341"/>
      <c r="AD375" s="341"/>
      <c r="AE375" s="369"/>
      <c r="AF375" s="370"/>
      <c r="AG375" s="320">
        <f t="shared" si="45"/>
        <v>50</v>
      </c>
      <c r="AH375" s="342"/>
      <c r="AI375" s="343"/>
    </row>
    <row r="376" spans="1:35" s="349" customFormat="1" ht="15.75" customHeight="1" thickBot="1">
      <c r="A376" s="753" t="s">
        <v>4883</v>
      </c>
      <c r="B376" s="754"/>
      <c r="C376" s="754"/>
      <c r="D376" s="754"/>
      <c r="E376" s="754"/>
      <c r="F376" s="754"/>
      <c r="G376" s="754"/>
      <c r="H376" s="754"/>
      <c r="I376" s="754"/>
      <c r="J376" s="754"/>
      <c r="K376" s="754"/>
      <c r="L376" s="754"/>
      <c r="M376" s="754"/>
      <c r="N376" s="754"/>
      <c r="O376" s="754"/>
      <c r="P376" s="754"/>
      <c r="Q376" s="754"/>
      <c r="R376" s="754"/>
      <c r="S376" s="754"/>
      <c r="T376" s="754"/>
      <c r="U376" s="754"/>
      <c r="V376" s="754"/>
      <c r="W376" s="754"/>
      <c r="X376" s="754"/>
      <c r="Y376" s="754"/>
      <c r="Z376" s="754"/>
      <c r="AA376" s="755"/>
      <c r="AB376" s="344"/>
      <c r="AC376" s="345"/>
      <c r="AD376" s="345"/>
      <c r="AE376" s="346"/>
      <c r="AF376" s="347"/>
      <c r="AG376" s="347"/>
      <c r="AH376" s="347"/>
      <c r="AI376" s="348"/>
    </row>
    <row r="377" spans="1:35" s="274" customFormat="1" ht="15.75">
      <c r="A377" s="396">
        <v>35</v>
      </c>
      <c r="B377" s="313" t="s">
        <v>4884</v>
      </c>
      <c r="C377" s="313">
        <v>1970</v>
      </c>
      <c r="D377" s="313"/>
      <c r="E377" s="313">
        <v>112</v>
      </c>
      <c r="F377" s="350" t="s">
        <v>2835</v>
      </c>
      <c r="G377" s="315"/>
      <c r="H377" s="313"/>
      <c r="I377" s="313"/>
      <c r="J377" s="313"/>
      <c r="K377" s="313"/>
      <c r="L377" s="313"/>
      <c r="M377" s="350"/>
      <c r="N377" s="315"/>
      <c r="O377" s="313"/>
      <c r="P377" s="350"/>
      <c r="Q377" s="316"/>
      <c r="R377" s="429"/>
      <c r="S377" s="368"/>
      <c r="T377" s="429"/>
      <c r="U377" s="313"/>
      <c r="V377" s="313"/>
      <c r="W377" s="350"/>
      <c r="X377" s="316"/>
      <c r="Y377" s="313"/>
      <c r="Z377" s="313"/>
      <c r="AA377" s="314"/>
      <c r="AB377" s="311"/>
      <c r="AC377" s="317"/>
      <c r="AD377" s="317"/>
      <c r="AE377" s="318">
        <f>E377</f>
        <v>112</v>
      </c>
      <c r="AF377" s="319"/>
      <c r="AG377" s="320"/>
      <c r="AH377" s="320"/>
      <c r="AI377" s="321"/>
    </row>
    <row r="378" spans="1:35" s="274" customFormat="1" ht="22.5">
      <c r="A378" s="397"/>
      <c r="B378" s="323" t="s">
        <v>4885</v>
      </c>
      <c r="C378" s="323"/>
      <c r="D378" s="323"/>
      <c r="E378" s="323"/>
      <c r="F378" s="327"/>
      <c r="G378" s="325">
        <v>1970</v>
      </c>
      <c r="H378" s="323" t="s">
        <v>4732</v>
      </c>
      <c r="I378" s="323">
        <v>550</v>
      </c>
      <c r="J378" s="323" t="s">
        <v>4241</v>
      </c>
      <c r="K378" s="323">
        <v>8</v>
      </c>
      <c r="L378" s="323" t="s">
        <v>4497</v>
      </c>
      <c r="M378" s="327">
        <v>8</v>
      </c>
      <c r="N378" s="325"/>
      <c r="O378" s="323"/>
      <c r="P378" s="327"/>
      <c r="Q378" s="328"/>
      <c r="R378" s="368"/>
      <c r="S378" s="368"/>
      <c r="T378" s="368"/>
      <c r="U378" s="323"/>
      <c r="V378" s="323"/>
      <c r="W378" s="327"/>
      <c r="X378" s="328"/>
      <c r="Y378" s="323"/>
      <c r="Z378" s="323"/>
      <c r="AA378" s="327"/>
      <c r="AB378" s="311"/>
      <c r="AC378" s="330"/>
      <c r="AD378" s="330"/>
      <c r="AE378" s="366"/>
      <c r="AF378" s="367">
        <f>I378</f>
        <v>550</v>
      </c>
      <c r="AG378" s="320"/>
      <c r="AH378" s="334"/>
      <c r="AI378" s="265"/>
    </row>
    <row r="379" spans="1:35" s="274" customFormat="1" ht="22.5">
      <c r="A379" s="397"/>
      <c r="B379" s="323" t="s">
        <v>4886</v>
      </c>
      <c r="C379" s="323">
        <v>1976</v>
      </c>
      <c r="D379" s="323"/>
      <c r="E379" s="323">
        <v>311</v>
      </c>
      <c r="F379" s="327" t="s">
        <v>4887</v>
      </c>
      <c r="G379" s="325"/>
      <c r="H379" s="323"/>
      <c r="I379" s="323"/>
      <c r="J379" s="323"/>
      <c r="K379" s="323"/>
      <c r="L379" s="323"/>
      <c r="M379" s="327"/>
      <c r="N379" s="325" t="s">
        <v>3951</v>
      </c>
      <c r="O379" s="323" t="s">
        <v>546</v>
      </c>
      <c r="P379" s="327">
        <v>180</v>
      </c>
      <c r="Q379" s="328"/>
      <c r="R379" s="368"/>
      <c r="S379" s="428"/>
      <c r="T379" s="368"/>
      <c r="U379" s="323"/>
      <c r="V379" s="323"/>
      <c r="W379" s="327"/>
      <c r="X379" s="328" t="s">
        <v>4888</v>
      </c>
      <c r="Y379" s="323">
        <v>1975</v>
      </c>
      <c r="Z379" s="323">
        <v>150</v>
      </c>
      <c r="AA379" s="430" t="s">
        <v>4889</v>
      </c>
      <c r="AB379" s="388"/>
      <c r="AC379" s="330">
        <v>1</v>
      </c>
      <c r="AD379" s="330">
        <f>P379</f>
        <v>180</v>
      </c>
      <c r="AE379" s="366">
        <f>E379</f>
        <v>311</v>
      </c>
      <c r="AF379" s="367"/>
      <c r="AG379" s="320">
        <f t="shared" si="45"/>
        <v>150</v>
      </c>
      <c r="AH379" s="334"/>
      <c r="AI379" s="265"/>
    </row>
    <row r="380" spans="1:35" s="274" customFormat="1" ht="15.75" thickBot="1">
      <c r="A380" s="398"/>
      <c r="B380" s="103" t="s">
        <v>4890</v>
      </c>
      <c r="C380" s="103">
        <v>1993</v>
      </c>
      <c r="D380" s="103"/>
      <c r="E380" s="103">
        <v>500</v>
      </c>
      <c r="F380" s="338" t="s">
        <v>4891</v>
      </c>
      <c r="G380" s="339"/>
      <c r="H380" s="103"/>
      <c r="I380" s="103"/>
      <c r="J380" s="103"/>
      <c r="K380" s="103"/>
      <c r="L380" s="103"/>
      <c r="M380" s="338"/>
      <c r="N380" s="339"/>
      <c r="O380" s="103"/>
      <c r="P380" s="338"/>
      <c r="Q380" s="340"/>
      <c r="R380" s="428"/>
      <c r="S380" s="428"/>
      <c r="T380" s="428"/>
      <c r="U380" s="103"/>
      <c r="V380" s="103"/>
      <c r="W380" s="338"/>
      <c r="X380" s="340"/>
      <c r="Y380" s="103"/>
      <c r="Z380" s="103"/>
      <c r="AA380" s="332"/>
      <c r="AB380" s="311"/>
      <c r="AC380" s="341"/>
      <c r="AD380" s="341"/>
      <c r="AE380" s="369">
        <f>E380</f>
        <v>500</v>
      </c>
      <c r="AF380" s="370"/>
      <c r="AG380" s="320"/>
      <c r="AH380" s="342"/>
      <c r="AI380" s="343"/>
    </row>
    <row r="381" spans="1:35" s="349" customFormat="1" ht="15.75" customHeight="1" thickBot="1">
      <c r="A381" s="753" t="s">
        <v>4892</v>
      </c>
      <c r="B381" s="754"/>
      <c r="C381" s="754"/>
      <c r="D381" s="754"/>
      <c r="E381" s="754"/>
      <c r="F381" s="754"/>
      <c r="G381" s="754"/>
      <c r="H381" s="754"/>
      <c r="I381" s="754"/>
      <c r="J381" s="754"/>
      <c r="K381" s="754"/>
      <c r="L381" s="754"/>
      <c r="M381" s="754"/>
      <c r="N381" s="754"/>
      <c r="O381" s="754"/>
      <c r="P381" s="754"/>
      <c r="Q381" s="754"/>
      <c r="R381" s="754"/>
      <c r="S381" s="754"/>
      <c r="T381" s="754"/>
      <c r="U381" s="754"/>
      <c r="V381" s="754"/>
      <c r="W381" s="754"/>
      <c r="X381" s="754"/>
      <c r="Y381" s="754"/>
      <c r="Z381" s="754"/>
      <c r="AA381" s="755"/>
      <c r="AB381" s="344"/>
      <c r="AC381" s="345"/>
      <c r="AD381" s="345"/>
      <c r="AE381" s="346"/>
      <c r="AF381" s="347"/>
      <c r="AG381" s="347"/>
      <c r="AH381" s="351"/>
      <c r="AI381" s="348"/>
    </row>
    <row r="382" spans="1:35" s="274" customFormat="1" ht="16.5" thickBot="1">
      <c r="A382" s="421">
        <v>36</v>
      </c>
      <c r="B382" s="373" t="s">
        <v>4893</v>
      </c>
      <c r="C382" s="373"/>
      <c r="D382" s="373"/>
      <c r="E382" s="373"/>
      <c r="F382" s="431"/>
      <c r="G382" s="375">
        <v>1970</v>
      </c>
      <c r="H382" s="373"/>
      <c r="I382" s="373">
        <v>2000</v>
      </c>
      <c r="J382" s="373" t="s">
        <v>274</v>
      </c>
      <c r="K382" s="373">
        <v>24</v>
      </c>
      <c r="L382" s="373"/>
      <c r="M382" s="431">
        <v>24</v>
      </c>
      <c r="N382" s="375" t="s">
        <v>4073</v>
      </c>
      <c r="O382" s="373" t="s">
        <v>546</v>
      </c>
      <c r="P382" s="431">
        <v>250</v>
      </c>
      <c r="Q382" s="376"/>
      <c r="R382" s="373"/>
      <c r="S382" s="432"/>
      <c r="T382" s="373"/>
      <c r="U382" s="373"/>
      <c r="V382" s="373"/>
      <c r="W382" s="431"/>
      <c r="X382" s="376"/>
      <c r="Y382" s="373"/>
      <c r="Z382" s="373"/>
      <c r="AA382" s="422"/>
      <c r="AB382" s="311"/>
      <c r="AC382" s="383">
        <v>1</v>
      </c>
      <c r="AD382" s="383">
        <f>P382</f>
        <v>250</v>
      </c>
      <c r="AE382" s="384"/>
      <c r="AF382" s="385">
        <f>I382</f>
        <v>2000</v>
      </c>
      <c r="AG382" s="320"/>
      <c r="AH382" s="386"/>
      <c r="AI382" s="387"/>
    </row>
    <row r="383" spans="1:35" s="349" customFormat="1" ht="15.75" customHeight="1" thickBot="1">
      <c r="A383" s="753" t="s">
        <v>4894</v>
      </c>
      <c r="B383" s="754"/>
      <c r="C383" s="754"/>
      <c r="D383" s="754"/>
      <c r="E383" s="754"/>
      <c r="F383" s="754"/>
      <c r="G383" s="754"/>
      <c r="H383" s="754"/>
      <c r="I383" s="754"/>
      <c r="J383" s="754"/>
      <c r="K383" s="754"/>
      <c r="L383" s="754"/>
      <c r="M383" s="754"/>
      <c r="N383" s="754"/>
      <c r="O383" s="754"/>
      <c r="P383" s="754"/>
      <c r="Q383" s="754"/>
      <c r="R383" s="754"/>
      <c r="S383" s="754"/>
      <c r="T383" s="754"/>
      <c r="U383" s="754"/>
      <c r="V383" s="754"/>
      <c r="W383" s="754"/>
      <c r="X383" s="754"/>
      <c r="Y383" s="754"/>
      <c r="Z383" s="754"/>
      <c r="AA383" s="755"/>
      <c r="AB383" s="344"/>
      <c r="AC383" s="345"/>
      <c r="AD383" s="345"/>
      <c r="AE383" s="346"/>
      <c r="AF383" s="347"/>
      <c r="AG383" s="347"/>
      <c r="AH383" s="351"/>
      <c r="AI383" s="348"/>
    </row>
    <row r="384" spans="1:35" s="274" customFormat="1" ht="22.5">
      <c r="A384" s="396">
        <v>37</v>
      </c>
      <c r="B384" s="313" t="s">
        <v>4895</v>
      </c>
      <c r="C384" s="313"/>
      <c r="D384" s="313"/>
      <c r="E384" s="313"/>
      <c r="F384" s="350"/>
      <c r="G384" s="315">
        <v>2003</v>
      </c>
      <c r="H384" s="313" t="s">
        <v>4896</v>
      </c>
      <c r="I384" s="313">
        <v>425</v>
      </c>
      <c r="J384" s="313" t="s">
        <v>4897</v>
      </c>
      <c r="K384" s="313">
        <v>10</v>
      </c>
      <c r="L384" s="313" t="s">
        <v>4215</v>
      </c>
      <c r="M384" s="350">
        <v>10</v>
      </c>
      <c r="N384" s="315"/>
      <c r="O384" s="313"/>
      <c r="P384" s="350"/>
      <c r="Q384" s="316"/>
      <c r="R384" s="313"/>
      <c r="S384" s="323"/>
      <c r="T384" s="313"/>
      <c r="U384" s="313"/>
      <c r="V384" s="313"/>
      <c r="W384" s="350"/>
      <c r="X384" s="316"/>
      <c r="Y384" s="313"/>
      <c r="Z384" s="313"/>
      <c r="AA384" s="314"/>
      <c r="AB384" s="311"/>
      <c r="AC384" s="317"/>
      <c r="AD384" s="317"/>
      <c r="AE384" s="318"/>
      <c r="AF384" s="319">
        <f>I384</f>
        <v>425</v>
      </c>
      <c r="AG384" s="320"/>
      <c r="AH384" s="320"/>
      <c r="AI384" s="321"/>
    </row>
    <row r="385" spans="1:35" s="274" customFormat="1" ht="29.25" customHeight="1">
      <c r="A385" s="397"/>
      <c r="B385" s="323" t="s">
        <v>4898</v>
      </c>
      <c r="C385" s="323">
        <v>1989</v>
      </c>
      <c r="D385" s="323"/>
      <c r="E385" s="323">
        <v>120</v>
      </c>
      <c r="F385" s="327" t="s">
        <v>4530</v>
      </c>
      <c r="G385" s="325"/>
      <c r="H385" s="323"/>
      <c r="I385" s="323"/>
      <c r="J385" s="323"/>
      <c r="K385" s="323"/>
      <c r="L385" s="323"/>
      <c r="M385" s="327"/>
      <c r="N385" s="325" t="s">
        <v>4899</v>
      </c>
      <c r="O385" s="323" t="s">
        <v>2828</v>
      </c>
      <c r="P385" s="327">
        <v>250</v>
      </c>
      <c r="Q385" s="328"/>
      <c r="R385" s="323"/>
      <c r="S385" s="323"/>
      <c r="T385" s="323"/>
      <c r="U385" s="323"/>
      <c r="V385" s="323"/>
      <c r="W385" s="411"/>
      <c r="X385" s="328" t="s">
        <v>4900</v>
      </c>
      <c r="Y385" s="323">
        <v>2015</v>
      </c>
      <c r="Z385" s="323">
        <v>130</v>
      </c>
      <c r="AA385" s="327" t="s">
        <v>4629</v>
      </c>
      <c r="AB385" s="311"/>
      <c r="AC385" s="330">
        <v>1</v>
      </c>
      <c r="AD385" s="330">
        <f>P385</f>
        <v>250</v>
      </c>
      <c r="AE385" s="366">
        <f>E385</f>
        <v>120</v>
      </c>
      <c r="AF385" s="367"/>
      <c r="AG385" s="320">
        <f t="shared" si="45"/>
        <v>130</v>
      </c>
      <c r="AH385" s="334"/>
      <c r="AI385" s="265"/>
    </row>
    <row r="386" spans="1:35" s="274" customFormat="1" ht="25.5" customHeight="1">
      <c r="A386" s="397"/>
      <c r="B386" s="323" t="s">
        <v>4901</v>
      </c>
      <c r="C386" s="323">
        <v>1989</v>
      </c>
      <c r="D386" s="323"/>
      <c r="E386" s="323">
        <v>120</v>
      </c>
      <c r="F386" s="327" t="s">
        <v>4902</v>
      </c>
      <c r="G386" s="325"/>
      <c r="H386" s="323"/>
      <c r="I386" s="323"/>
      <c r="J386" s="323"/>
      <c r="K386" s="323"/>
      <c r="L386" s="323"/>
      <c r="M386" s="327"/>
      <c r="N386" s="325"/>
      <c r="O386" s="323"/>
      <c r="P386" s="327">
        <v>160</v>
      </c>
      <c r="Q386" s="328"/>
      <c r="R386" s="323"/>
      <c r="S386" s="323"/>
      <c r="T386" s="323"/>
      <c r="U386" s="323"/>
      <c r="V386" s="323"/>
      <c r="W386" s="327"/>
      <c r="X386" s="328"/>
      <c r="Y386" s="323"/>
      <c r="Z386" s="323"/>
      <c r="AA386" s="327"/>
      <c r="AB386" s="311"/>
      <c r="AC386" s="330"/>
      <c r="AD386" s="330">
        <f>P386</f>
        <v>160</v>
      </c>
      <c r="AE386" s="366">
        <f>E386</f>
        <v>120</v>
      </c>
      <c r="AF386" s="367"/>
      <c r="AG386" s="320"/>
      <c r="AH386" s="334"/>
      <c r="AI386" s="265"/>
    </row>
    <row r="387" spans="1:35" s="274" customFormat="1" ht="22.5">
      <c r="A387" s="397"/>
      <c r="B387" s="323" t="s">
        <v>4903</v>
      </c>
      <c r="C387" s="323"/>
      <c r="D387" s="323"/>
      <c r="E387" s="323"/>
      <c r="F387" s="327"/>
      <c r="G387" s="325">
        <v>1964</v>
      </c>
      <c r="H387" s="323" t="s">
        <v>4896</v>
      </c>
      <c r="I387" s="323">
        <v>1993</v>
      </c>
      <c r="J387" s="323" t="s">
        <v>4904</v>
      </c>
      <c r="K387" s="323">
        <v>13</v>
      </c>
      <c r="L387" s="323">
        <v>24</v>
      </c>
      <c r="M387" s="327">
        <v>37</v>
      </c>
      <c r="N387" s="325"/>
      <c r="O387" s="323"/>
      <c r="P387" s="327"/>
      <c r="Q387" s="328"/>
      <c r="R387" s="323"/>
      <c r="S387" s="323"/>
      <c r="T387" s="323"/>
      <c r="U387" s="323"/>
      <c r="V387" s="323"/>
      <c r="W387" s="327"/>
      <c r="X387" s="328"/>
      <c r="Y387" s="323"/>
      <c r="Z387" s="323"/>
      <c r="AA387" s="327"/>
      <c r="AB387" s="311"/>
      <c r="AC387" s="330"/>
      <c r="AD387" s="330"/>
      <c r="AE387" s="366"/>
      <c r="AF387" s="367">
        <f>I387</f>
        <v>1993</v>
      </c>
      <c r="AG387" s="320"/>
      <c r="AH387" s="334"/>
      <c r="AI387" s="265"/>
    </row>
    <row r="388" spans="1:35" s="274" customFormat="1" ht="15.75" thickBot="1">
      <c r="A388" s="398"/>
      <c r="B388" s="103" t="s">
        <v>4905</v>
      </c>
      <c r="C388" s="103">
        <v>1989</v>
      </c>
      <c r="D388" s="103"/>
      <c r="E388" s="103">
        <v>796</v>
      </c>
      <c r="F388" s="338" t="s">
        <v>4530</v>
      </c>
      <c r="G388" s="339"/>
      <c r="H388" s="103"/>
      <c r="I388" s="103"/>
      <c r="J388" s="103"/>
      <c r="K388" s="103"/>
      <c r="L388" s="103"/>
      <c r="M388" s="338"/>
      <c r="N388" s="339"/>
      <c r="O388" s="103"/>
      <c r="P388" s="338"/>
      <c r="Q388" s="340"/>
      <c r="R388" s="103"/>
      <c r="S388" s="103"/>
      <c r="T388" s="103"/>
      <c r="U388" s="103"/>
      <c r="V388" s="103"/>
      <c r="W388" s="338"/>
      <c r="X388" s="340"/>
      <c r="Y388" s="103"/>
      <c r="Z388" s="103"/>
      <c r="AA388" s="332"/>
      <c r="AB388" s="311"/>
      <c r="AC388" s="341"/>
      <c r="AD388" s="341"/>
      <c r="AE388" s="369">
        <f>E388</f>
        <v>796</v>
      </c>
      <c r="AF388" s="370"/>
      <c r="AG388" s="320"/>
      <c r="AH388" s="342"/>
      <c r="AI388" s="343"/>
    </row>
    <row r="389" spans="1:35" s="349" customFormat="1" ht="15.75" customHeight="1" thickBot="1">
      <c r="A389" s="753" t="s">
        <v>4906</v>
      </c>
      <c r="B389" s="754"/>
      <c r="C389" s="754"/>
      <c r="D389" s="754"/>
      <c r="E389" s="754"/>
      <c r="F389" s="754"/>
      <c r="G389" s="754"/>
      <c r="H389" s="754"/>
      <c r="I389" s="754"/>
      <c r="J389" s="754"/>
      <c r="K389" s="754"/>
      <c r="L389" s="754"/>
      <c r="M389" s="754"/>
      <c r="N389" s="754"/>
      <c r="O389" s="754"/>
      <c r="P389" s="754"/>
      <c r="Q389" s="754"/>
      <c r="R389" s="754"/>
      <c r="S389" s="754"/>
      <c r="T389" s="754"/>
      <c r="U389" s="754"/>
      <c r="V389" s="754"/>
      <c r="W389" s="754"/>
      <c r="X389" s="754"/>
      <c r="Y389" s="754"/>
      <c r="Z389" s="754"/>
      <c r="AA389" s="755"/>
      <c r="AB389" s="344"/>
      <c r="AC389" s="345"/>
      <c r="AD389" s="345"/>
      <c r="AE389" s="346"/>
      <c r="AF389" s="347"/>
      <c r="AG389" s="347"/>
      <c r="AH389" s="347"/>
      <c r="AI389" s="348"/>
    </row>
    <row r="390" spans="1:35" s="274" customFormat="1" ht="22.5">
      <c r="A390" s="396">
        <v>38</v>
      </c>
      <c r="B390" s="313" t="s">
        <v>4907</v>
      </c>
      <c r="C390" s="313"/>
      <c r="D390" s="313"/>
      <c r="E390" s="313"/>
      <c r="F390" s="350"/>
      <c r="G390" s="315">
        <v>1986</v>
      </c>
      <c r="H390" s="313" t="s">
        <v>4896</v>
      </c>
      <c r="I390" s="313">
        <v>422</v>
      </c>
      <c r="J390" s="313" t="s">
        <v>4908</v>
      </c>
      <c r="K390" s="313">
        <v>9</v>
      </c>
      <c r="L390" s="313" t="s">
        <v>4215</v>
      </c>
      <c r="M390" s="350">
        <v>9</v>
      </c>
      <c r="N390" s="315"/>
      <c r="O390" s="313"/>
      <c r="P390" s="350"/>
      <c r="Q390" s="316"/>
      <c r="R390" s="313"/>
      <c r="S390" s="323"/>
      <c r="T390" s="313"/>
      <c r="U390" s="313"/>
      <c r="V390" s="313"/>
      <c r="W390" s="350"/>
      <c r="X390" s="316"/>
      <c r="Y390" s="313"/>
      <c r="Z390" s="313"/>
      <c r="AA390" s="314"/>
      <c r="AB390" s="311"/>
      <c r="AC390" s="317"/>
      <c r="AD390" s="317"/>
      <c r="AE390" s="318"/>
      <c r="AF390" s="319">
        <f>I390</f>
        <v>422</v>
      </c>
      <c r="AG390" s="320"/>
      <c r="AH390" s="320"/>
      <c r="AI390" s="321"/>
    </row>
    <row r="391" spans="1:35" s="274" customFormat="1" ht="22.5">
      <c r="A391" s="397"/>
      <c r="B391" s="323" t="s">
        <v>4909</v>
      </c>
      <c r="C391" s="323">
        <v>1989</v>
      </c>
      <c r="D391" s="323"/>
      <c r="E391" s="323">
        <v>40</v>
      </c>
      <c r="F391" s="327" t="s">
        <v>4910</v>
      </c>
      <c r="G391" s="325"/>
      <c r="H391" s="323"/>
      <c r="I391" s="323"/>
      <c r="J391" s="323"/>
      <c r="K391" s="323"/>
      <c r="L391" s="323"/>
      <c r="M391" s="327"/>
      <c r="N391" s="325" t="s">
        <v>3963</v>
      </c>
      <c r="O391" s="323" t="s">
        <v>2828</v>
      </c>
      <c r="P391" s="327">
        <v>250</v>
      </c>
      <c r="Q391" s="328"/>
      <c r="R391" s="323"/>
      <c r="S391" s="323"/>
      <c r="T391" s="323"/>
      <c r="U391" s="323"/>
      <c r="V391" s="323"/>
      <c r="W391" s="327"/>
      <c r="X391" s="328"/>
      <c r="Y391" s="323"/>
      <c r="Z391" s="323"/>
      <c r="AA391" s="327"/>
      <c r="AB391" s="311"/>
      <c r="AC391" s="330">
        <v>1</v>
      </c>
      <c r="AD391" s="330">
        <f t="shared" ref="AD391:AD393" si="48">P391</f>
        <v>250</v>
      </c>
      <c r="AE391" s="366">
        <f t="shared" ref="AE391:AE393" si="49">E391</f>
        <v>40</v>
      </c>
      <c r="AF391" s="367"/>
      <c r="AG391" s="320"/>
      <c r="AH391" s="334"/>
      <c r="AI391" s="265"/>
    </row>
    <row r="392" spans="1:35" s="274" customFormat="1" ht="22.5">
      <c r="A392" s="397"/>
      <c r="B392" s="323" t="s">
        <v>4911</v>
      </c>
      <c r="C392" s="323">
        <v>1989</v>
      </c>
      <c r="D392" s="323"/>
      <c r="E392" s="323">
        <v>40</v>
      </c>
      <c r="F392" s="327" t="s">
        <v>3487</v>
      </c>
      <c r="G392" s="325"/>
      <c r="H392" s="323"/>
      <c r="I392" s="323"/>
      <c r="J392" s="323"/>
      <c r="K392" s="323"/>
      <c r="L392" s="323"/>
      <c r="M392" s="327"/>
      <c r="N392" s="325"/>
      <c r="O392" s="323"/>
      <c r="P392" s="327">
        <v>250</v>
      </c>
      <c r="Q392" s="328"/>
      <c r="R392" s="323"/>
      <c r="T392" s="323"/>
      <c r="U392" s="323"/>
      <c r="V392" s="323"/>
      <c r="W392" s="327"/>
      <c r="X392" s="328"/>
      <c r="Y392" s="323"/>
      <c r="Z392" s="323"/>
      <c r="AA392" s="327"/>
      <c r="AB392" s="311"/>
      <c r="AC392" s="330"/>
      <c r="AD392" s="330">
        <f t="shared" si="48"/>
        <v>250</v>
      </c>
      <c r="AE392" s="366">
        <f t="shared" si="49"/>
        <v>40</v>
      </c>
      <c r="AF392" s="367"/>
      <c r="AG392" s="320"/>
      <c r="AH392" s="334"/>
      <c r="AI392" s="265"/>
    </row>
    <row r="393" spans="1:35" s="274" customFormat="1" ht="24.75" customHeight="1">
      <c r="A393" s="397"/>
      <c r="B393" s="323" t="s">
        <v>4912</v>
      </c>
      <c r="C393" s="323">
        <v>1989</v>
      </c>
      <c r="D393" s="323"/>
      <c r="E393" s="323">
        <v>25</v>
      </c>
      <c r="F393" s="327" t="s">
        <v>4684</v>
      </c>
      <c r="G393" s="325"/>
      <c r="H393" s="323"/>
      <c r="I393" s="323"/>
      <c r="J393" s="323"/>
      <c r="K393" s="323"/>
      <c r="L393" s="323"/>
      <c r="M393" s="327"/>
      <c r="N393" s="325" t="s">
        <v>4913</v>
      </c>
      <c r="O393" s="323" t="s">
        <v>546</v>
      </c>
      <c r="P393" s="403">
        <v>250</v>
      </c>
      <c r="Q393" s="328" t="s">
        <v>4914</v>
      </c>
      <c r="R393" s="433">
        <v>2013</v>
      </c>
      <c r="S393" s="323">
        <v>453</v>
      </c>
      <c r="T393" s="329" t="s">
        <v>4915</v>
      </c>
      <c r="U393" s="323"/>
      <c r="V393" s="323">
        <v>15</v>
      </c>
      <c r="W393" s="327">
        <v>15</v>
      </c>
      <c r="X393" s="328" t="s">
        <v>4916</v>
      </c>
      <c r="Y393" s="323">
        <v>2013</v>
      </c>
      <c r="Z393" s="323">
        <v>20</v>
      </c>
      <c r="AA393" s="327" t="s">
        <v>1164</v>
      </c>
      <c r="AB393" s="311"/>
      <c r="AC393" s="330">
        <v>1</v>
      </c>
      <c r="AD393" s="330">
        <f t="shared" si="48"/>
        <v>250</v>
      </c>
      <c r="AE393" s="366">
        <f t="shared" si="49"/>
        <v>25</v>
      </c>
      <c r="AF393" s="367"/>
      <c r="AG393" s="320"/>
      <c r="AH393" s="334">
        <f>S393</f>
        <v>453</v>
      </c>
      <c r="AI393" s="265"/>
    </row>
    <row r="394" spans="1:35" s="274" customFormat="1" ht="26.25" customHeight="1">
      <c r="A394" s="397"/>
      <c r="B394" s="323"/>
      <c r="C394" s="323"/>
      <c r="D394" s="323"/>
      <c r="E394" s="323"/>
      <c r="F394" s="327"/>
      <c r="G394" s="325"/>
      <c r="H394" s="323"/>
      <c r="I394" s="323"/>
      <c r="J394" s="323"/>
      <c r="K394" s="323"/>
      <c r="L394" s="323"/>
      <c r="M394" s="327"/>
      <c r="N394" s="325"/>
      <c r="O394" s="323"/>
      <c r="P394" s="434"/>
      <c r="Q394" s="328" t="s">
        <v>4917</v>
      </c>
      <c r="R394" s="323">
        <v>2013</v>
      </c>
      <c r="S394" s="323">
        <v>657</v>
      </c>
      <c r="T394" s="329" t="s">
        <v>4915</v>
      </c>
      <c r="U394" s="323"/>
      <c r="V394" s="323">
        <v>11</v>
      </c>
      <c r="W394" s="327">
        <v>11</v>
      </c>
      <c r="X394" s="328" t="s">
        <v>4916</v>
      </c>
      <c r="Y394" s="323">
        <v>2013</v>
      </c>
      <c r="Z394" s="323">
        <v>20</v>
      </c>
      <c r="AA394" s="327" t="s">
        <v>1164</v>
      </c>
      <c r="AB394" s="311"/>
      <c r="AC394" s="330"/>
      <c r="AD394" s="330"/>
      <c r="AE394" s="366"/>
      <c r="AF394" s="367"/>
      <c r="AG394" s="320"/>
      <c r="AH394" s="334">
        <f>S394</f>
        <v>657</v>
      </c>
      <c r="AI394" s="265"/>
    </row>
    <row r="395" spans="1:35" s="274" customFormat="1" ht="23.25" customHeight="1">
      <c r="A395" s="397"/>
      <c r="B395" s="323"/>
      <c r="C395" s="323"/>
      <c r="D395" s="323"/>
      <c r="E395" s="323"/>
      <c r="F395" s="327"/>
      <c r="G395" s="325"/>
      <c r="H395" s="323"/>
      <c r="I395" s="323"/>
      <c r="J395" s="323"/>
      <c r="K395" s="323"/>
      <c r="L395" s="323"/>
      <c r="M395" s="327"/>
      <c r="N395" s="325"/>
      <c r="O395" s="323"/>
      <c r="P395" s="434"/>
      <c r="Q395" s="328" t="s">
        <v>4918</v>
      </c>
      <c r="R395" s="323">
        <v>2013</v>
      </c>
      <c r="S395" s="323">
        <v>287</v>
      </c>
      <c r="T395" s="323" t="s">
        <v>4919</v>
      </c>
      <c r="U395" s="323">
        <v>7</v>
      </c>
      <c r="V395" s="323" t="s">
        <v>115</v>
      </c>
      <c r="W395" s="327">
        <v>7</v>
      </c>
      <c r="X395" s="328" t="s">
        <v>4916</v>
      </c>
      <c r="Y395" s="323">
        <v>2013</v>
      </c>
      <c r="Z395" s="323">
        <v>20</v>
      </c>
      <c r="AA395" s="327" t="s">
        <v>1164</v>
      </c>
      <c r="AB395" s="311"/>
      <c r="AC395" s="330"/>
      <c r="AD395" s="330"/>
      <c r="AE395" s="366"/>
      <c r="AF395" s="367"/>
      <c r="AG395" s="320"/>
      <c r="AH395" s="334">
        <f>S395</f>
        <v>287</v>
      </c>
      <c r="AI395" s="265"/>
    </row>
    <row r="396" spans="1:35" s="274" customFormat="1" ht="24.75" customHeight="1">
      <c r="A396" s="397"/>
      <c r="B396" s="323"/>
      <c r="C396" s="323"/>
      <c r="D396" s="323"/>
      <c r="E396" s="323"/>
      <c r="F396" s="327"/>
      <c r="G396" s="325"/>
      <c r="H396" s="323"/>
      <c r="I396" s="323"/>
      <c r="J396" s="323"/>
      <c r="K396" s="323"/>
      <c r="L396" s="323"/>
      <c r="M396" s="327"/>
      <c r="N396" s="325"/>
      <c r="O396" s="323"/>
      <c r="P396" s="434"/>
      <c r="Q396" s="328" t="s">
        <v>4920</v>
      </c>
      <c r="R396" s="323">
        <v>2013</v>
      </c>
      <c r="S396" s="323">
        <v>151</v>
      </c>
      <c r="T396" s="329" t="s">
        <v>4921</v>
      </c>
      <c r="U396" s="323">
        <v>6</v>
      </c>
      <c r="V396" s="323" t="s">
        <v>115</v>
      </c>
      <c r="W396" s="327">
        <v>6</v>
      </c>
      <c r="X396" s="328" t="s">
        <v>4916</v>
      </c>
      <c r="Y396" s="323">
        <v>2013</v>
      </c>
      <c r="Z396" s="323">
        <v>20</v>
      </c>
      <c r="AA396" s="327" t="s">
        <v>811</v>
      </c>
      <c r="AB396" s="311"/>
      <c r="AC396" s="330"/>
      <c r="AD396" s="330"/>
      <c r="AE396" s="366"/>
      <c r="AF396" s="367"/>
      <c r="AG396" s="320"/>
      <c r="AH396" s="334">
        <f>S396</f>
        <v>151</v>
      </c>
      <c r="AI396" s="265"/>
    </row>
    <row r="397" spans="1:35" s="274" customFormat="1" ht="22.5" customHeight="1">
      <c r="A397" s="410"/>
      <c r="B397" s="323"/>
      <c r="C397" s="323"/>
      <c r="D397" s="323"/>
      <c r="E397" s="323"/>
      <c r="F397" s="327"/>
      <c r="G397" s="325"/>
      <c r="H397" s="323"/>
      <c r="I397" s="323"/>
      <c r="J397" s="323"/>
      <c r="K397" s="323"/>
      <c r="L397" s="323"/>
      <c r="M397" s="327"/>
      <c r="N397" s="325"/>
      <c r="O397" s="323"/>
      <c r="P397" s="434"/>
      <c r="Q397" s="328" t="s">
        <v>4922</v>
      </c>
      <c r="R397" s="323">
        <v>1984</v>
      </c>
      <c r="S397" s="323">
        <v>593</v>
      </c>
      <c r="T397" s="329" t="s">
        <v>4923</v>
      </c>
      <c r="U397" s="323">
        <v>6</v>
      </c>
      <c r="V397" s="323">
        <v>11</v>
      </c>
      <c r="W397" s="327">
        <v>17</v>
      </c>
      <c r="X397" s="328" t="s">
        <v>4924</v>
      </c>
      <c r="Y397" s="323">
        <v>1984</v>
      </c>
      <c r="Z397" s="323">
        <v>20</v>
      </c>
      <c r="AA397" s="327" t="s">
        <v>4925</v>
      </c>
      <c r="AB397" s="311"/>
      <c r="AC397" s="330"/>
      <c r="AD397" s="330"/>
      <c r="AE397" s="366"/>
      <c r="AF397" s="367"/>
      <c r="AG397" s="320"/>
      <c r="AH397" s="334">
        <f>S397</f>
        <v>593</v>
      </c>
      <c r="AI397" s="265"/>
    </row>
    <row r="398" spans="1:35" s="274" customFormat="1" ht="23.25" thickBot="1">
      <c r="A398" s="435"/>
      <c r="B398" s="103"/>
      <c r="C398" s="103"/>
      <c r="D398" s="103"/>
      <c r="E398" s="103"/>
      <c r="F398" s="338"/>
      <c r="G398" s="339"/>
      <c r="H398" s="103"/>
      <c r="I398" s="103"/>
      <c r="J398" s="103"/>
      <c r="K398" s="103"/>
      <c r="L398" s="103"/>
      <c r="M398" s="338"/>
      <c r="N398" s="339"/>
      <c r="O398" s="103"/>
      <c r="P398" s="436"/>
      <c r="Q398" s="340" t="s">
        <v>4210</v>
      </c>
      <c r="R398" s="103"/>
      <c r="S398" s="103" t="s">
        <v>4926</v>
      </c>
      <c r="T398" s="103" t="s">
        <v>4309</v>
      </c>
      <c r="U398" s="103"/>
      <c r="V398" s="103"/>
      <c r="W398" s="338"/>
      <c r="X398" s="340" t="s">
        <v>4210</v>
      </c>
      <c r="Y398" s="103"/>
      <c r="Z398" s="103">
        <v>133</v>
      </c>
      <c r="AA398" s="332" t="s">
        <v>4927</v>
      </c>
      <c r="AB398" s="311"/>
      <c r="AC398" s="341"/>
      <c r="AD398" s="341"/>
      <c r="AE398" s="369"/>
      <c r="AF398" s="370"/>
      <c r="AG398" s="320"/>
      <c r="AH398" s="342"/>
      <c r="AI398" s="343">
        <v>2011</v>
      </c>
    </row>
    <row r="399" spans="1:35" s="349" customFormat="1" ht="15.75" customHeight="1" thickBot="1">
      <c r="A399" s="753" t="s">
        <v>4928</v>
      </c>
      <c r="B399" s="754"/>
      <c r="C399" s="754"/>
      <c r="D399" s="754"/>
      <c r="E399" s="754"/>
      <c r="F399" s="754"/>
      <c r="G399" s="754"/>
      <c r="H399" s="754"/>
      <c r="I399" s="754"/>
      <c r="J399" s="754"/>
      <c r="K399" s="754"/>
      <c r="L399" s="754"/>
      <c r="M399" s="754"/>
      <c r="N399" s="754"/>
      <c r="O399" s="754"/>
      <c r="P399" s="754"/>
      <c r="Q399" s="754"/>
      <c r="R399" s="754"/>
      <c r="S399" s="754"/>
      <c r="T399" s="754"/>
      <c r="U399" s="754"/>
      <c r="V399" s="754"/>
      <c r="W399" s="754"/>
      <c r="X399" s="754"/>
      <c r="Y399" s="754"/>
      <c r="Z399" s="754"/>
      <c r="AA399" s="755"/>
      <c r="AB399" s="344"/>
      <c r="AC399" s="345"/>
      <c r="AD399" s="345"/>
      <c r="AE399" s="346"/>
      <c r="AF399" s="347"/>
      <c r="AG399" s="347"/>
      <c r="AH399" s="347"/>
      <c r="AI399" s="348"/>
    </row>
    <row r="400" spans="1:35" s="274" customFormat="1" ht="15.75">
      <c r="A400" s="396">
        <v>39</v>
      </c>
      <c r="B400" s="313" t="s">
        <v>4929</v>
      </c>
      <c r="C400" s="313"/>
      <c r="D400" s="313"/>
      <c r="E400" s="313"/>
      <c r="F400" s="350"/>
      <c r="G400" s="315">
        <v>1964</v>
      </c>
      <c r="H400" s="313" t="s">
        <v>4231</v>
      </c>
      <c r="I400" s="313">
        <v>239</v>
      </c>
      <c r="J400" s="313" t="s">
        <v>81</v>
      </c>
      <c r="K400" s="313">
        <v>5</v>
      </c>
      <c r="L400" s="313" t="s">
        <v>4215</v>
      </c>
      <c r="M400" s="350">
        <v>5</v>
      </c>
      <c r="N400" s="315"/>
      <c r="O400" s="313"/>
      <c r="P400" s="350"/>
      <c r="Q400" s="316"/>
      <c r="R400" s="313"/>
      <c r="S400" s="313"/>
      <c r="T400" s="313"/>
      <c r="U400" s="313"/>
      <c r="V400" s="313"/>
      <c r="W400" s="350"/>
      <c r="X400" s="316"/>
      <c r="Y400" s="313"/>
      <c r="Z400" s="313"/>
      <c r="AA400" s="314"/>
      <c r="AB400" s="311"/>
      <c r="AC400" s="317"/>
      <c r="AD400" s="317"/>
      <c r="AE400" s="318"/>
      <c r="AF400" s="319">
        <f>I400</f>
        <v>239</v>
      </c>
      <c r="AG400" s="320"/>
      <c r="AH400" s="320"/>
      <c r="AI400" s="321"/>
    </row>
    <row r="401" spans="1:37" s="274" customFormat="1" ht="15.75" thickBot="1">
      <c r="A401" s="398"/>
      <c r="B401" s="103" t="s">
        <v>4930</v>
      </c>
      <c r="C401" s="103">
        <v>1989</v>
      </c>
      <c r="D401" s="103"/>
      <c r="E401" s="103">
        <v>200</v>
      </c>
      <c r="F401" s="338" t="s">
        <v>2902</v>
      </c>
      <c r="G401" s="339"/>
      <c r="H401" s="103"/>
      <c r="I401" s="103"/>
      <c r="J401" s="103"/>
      <c r="K401" s="103"/>
      <c r="L401" s="103"/>
      <c r="M401" s="338"/>
      <c r="N401" s="339" t="s">
        <v>2571</v>
      </c>
      <c r="O401" s="103" t="s">
        <v>2828</v>
      </c>
      <c r="P401" s="338">
        <v>250</v>
      </c>
      <c r="Q401" s="340"/>
      <c r="R401" s="103"/>
      <c r="S401" s="103"/>
      <c r="T401" s="103"/>
      <c r="U401" s="103"/>
      <c r="V401" s="103"/>
      <c r="W401" s="338"/>
      <c r="X401" s="340"/>
      <c r="Y401" s="103"/>
      <c r="Z401" s="103"/>
      <c r="AA401" s="332"/>
      <c r="AB401" s="311"/>
      <c r="AC401" s="341">
        <v>1</v>
      </c>
      <c r="AD401" s="341">
        <f>P401</f>
        <v>250</v>
      </c>
      <c r="AE401" s="369">
        <f>E401</f>
        <v>200</v>
      </c>
      <c r="AF401" s="370"/>
      <c r="AG401" s="320"/>
      <c r="AH401" s="342"/>
      <c r="AI401" s="343"/>
    </row>
    <row r="402" spans="1:37" s="349" customFormat="1" ht="15.75" customHeight="1" thickBot="1">
      <c r="A402" s="753" t="s">
        <v>4931</v>
      </c>
      <c r="B402" s="754"/>
      <c r="C402" s="754"/>
      <c r="D402" s="754"/>
      <c r="E402" s="754"/>
      <c r="F402" s="754"/>
      <c r="G402" s="754"/>
      <c r="H402" s="754"/>
      <c r="I402" s="754"/>
      <c r="J402" s="754"/>
      <c r="K402" s="754"/>
      <c r="L402" s="754"/>
      <c r="M402" s="754"/>
      <c r="N402" s="754"/>
      <c r="O402" s="754"/>
      <c r="P402" s="754"/>
      <c r="Q402" s="754"/>
      <c r="R402" s="754"/>
      <c r="S402" s="754"/>
      <c r="T402" s="754"/>
      <c r="U402" s="754"/>
      <c r="V402" s="754"/>
      <c r="W402" s="754"/>
      <c r="X402" s="754"/>
      <c r="Y402" s="754"/>
      <c r="Z402" s="754"/>
      <c r="AA402" s="755"/>
      <c r="AB402" s="344"/>
      <c r="AC402" s="345"/>
      <c r="AD402" s="345"/>
      <c r="AE402" s="346"/>
      <c r="AF402" s="347"/>
      <c r="AG402" s="347"/>
      <c r="AH402" s="351"/>
      <c r="AI402" s="348"/>
    </row>
    <row r="403" spans="1:37" s="274" customFormat="1" ht="33.75">
      <c r="A403" s="396">
        <v>40</v>
      </c>
      <c r="B403" s="313" t="s">
        <v>4932</v>
      </c>
      <c r="C403" s="313"/>
      <c r="D403" s="313"/>
      <c r="E403" s="313"/>
      <c r="F403" s="350"/>
      <c r="G403" s="315">
        <v>1975</v>
      </c>
      <c r="H403" s="313" t="s">
        <v>4896</v>
      </c>
      <c r="I403" s="313">
        <v>693</v>
      </c>
      <c r="J403" s="313" t="s">
        <v>4933</v>
      </c>
      <c r="K403" s="313" t="s">
        <v>115</v>
      </c>
      <c r="L403" s="313">
        <v>17</v>
      </c>
      <c r="M403" s="350">
        <v>17</v>
      </c>
      <c r="N403" s="315" t="s">
        <v>163</v>
      </c>
      <c r="O403" s="313" t="s">
        <v>2828</v>
      </c>
      <c r="P403" s="350">
        <v>400</v>
      </c>
      <c r="Q403" s="316" t="s">
        <v>4934</v>
      </c>
      <c r="R403" s="313">
        <v>2014</v>
      </c>
      <c r="S403" s="313">
        <v>140</v>
      </c>
      <c r="T403" s="313" t="s">
        <v>2060</v>
      </c>
      <c r="U403" s="313">
        <v>6</v>
      </c>
      <c r="V403" s="313"/>
      <c r="W403" s="350">
        <v>6</v>
      </c>
      <c r="X403" s="316" t="s">
        <v>4935</v>
      </c>
      <c r="Y403" s="313">
        <v>1983</v>
      </c>
      <c r="Z403" s="313">
        <v>250</v>
      </c>
      <c r="AA403" s="314" t="s">
        <v>4936</v>
      </c>
      <c r="AB403" s="311"/>
      <c r="AC403" s="317">
        <v>1</v>
      </c>
      <c r="AD403" s="317">
        <f t="shared" ref="AD403:AD416" si="50">P403</f>
        <v>400</v>
      </c>
      <c r="AE403" s="318"/>
      <c r="AF403" s="319">
        <f t="shared" ref="AF403" si="51">I403</f>
        <v>693</v>
      </c>
      <c r="AG403" s="320">
        <f t="shared" si="45"/>
        <v>250</v>
      </c>
      <c r="AH403" s="320">
        <f>S403</f>
        <v>140</v>
      </c>
      <c r="AI403" s="321"/>
      <c r="AK403" s="331"/>
    </row>
    <row r="404" spans="1:37" s="274" customFormat="1" ht="45">
      <c r="A404" s="397"/>
      <c r="B404" s="323" t="s">
        <v>4937</v>
      </c>
      <c r="C404" s="323">
        <v>1989</v>
      </c>
      <c r="D404" s="323"/>
      <c r="E404" s="323">
        <v>17</v>
      </c>
      <c r="F404" s="327" t="s">
        <v>2854</v>
      </c>
      <c r="G404" s="325"/>
      <c r="H404" s="323"/>
      <c r="I404" s="323"/>
      <c r="J404" s="323"/>
      <c r="K404" s="323"/>
      <c r="L404" s="323"/>
      <c r="M404" s="327"/>
      <c r="N404" s="325"/>
      <c r="O404" s="323"/>
      <c r="P404" s="327"/>
      <c r="Q404" s="328" t="s">
        <v>4938</v>
      </c>
      <c r="R404" s="323">
        <v>2014</v>
      </c>
      <c r="S404" s="323">
        <v>696</v>
      </c>
      <c r="T404" s="323" t="s">
        <v>4939</v>
      </c>
      <c r="U404" s="323">
        <v>6</v>
      </c>
      <c r="V404" s="323">
        <v>17</v>
      </c>
      <c r="W404" s="327">
        <v>23</v>
      </c>
      <c r="X404" s="328" t="s">
        <v>4940</v>
      </c>
      <c r="Y404" s="323">
        <v>2014</v>
      </c>
      <c r="Z404" s="323">
        <v>21</v>
      </c>
      <c r="AA404" s="403" t="s">
        <v>811</v>
      </c>
      <c r="AB404" s="409"/>
      <c r="AC404" s="330"/>
      <c r="AD404" s="330"/>
      <c r="AE404" s="366">
        <f t="shared" ref="AE404:AE416" si="52">E404</f>
        <v>17</v>
      </c>
      <c r="AF404" s="319"/>
      <c r="AG404" s="320"/>
      <c r="AH404" s="320">
        <f>S404</f>
        <v>696</v>
      </c>
      <c r="AI404" s="265"/>
    </row>
    <row r="405" spans="1:37" s="274" customFormat="1" ht="22.5">
      <c r="A405" s="397"/>
      <c r="B405" s="323" t="s">
        <v>4941</v>
      </c>
      <c r="C405" s="323">
        <v>1990</v>
      </c>
      <c r="D405" s="323"/>
      <c r="E405" s="323">
        <v>360</v>
      </c>
      <c r="F405" s="327" t="s">
        <v>2854</v>
      </c>
      <c r="G405" s="325"/>
      <c r="H405" s="323"/>
      <c r="I405" s="323"/>
      <c r="J405" s="323"/>
      <c r="K405" s="323"/>
      <c r="L405" s="323"/>
      <c r="M405" s="327"/>
      <c r="N405" s="325"/>
      <c r="O405" s="323"/>
      <c r="P405" s="327"/>
      <c r="Q405" s="328"/>
      <c r="R405" s="323"/>
      <c r="S405" s="323"/>
      <c r="T405" s="323"/>
      <c r="U405" s="323"/>
      <c r="V405" s="323"/>
      <c r="W405" s="327"/>
      <c r="X405" s="328" t="s">
        <v>4942</v>
      </c>
      <c r="Y405" s="323">
        <v>1990</v>
      </c>
      <c r="Z405" s="323">
        <v>210</v>
      </c>
      <c r="AA405" s="403" t="s">
        <v>4530</v>
      </c>
      <c r="AB405" s="311"/>
      <c r="AC405" s="330"/>
      <c r="AD405" s="330"/>
      <c r="AE405" s="366">
        <f t="shared" si="52"/>
        <v>360</v>
      </c>
      <c r="AF405" s="319"/>
      <c r="AG405" s="320">
        <f t="shared" si="45"/>
        <v>210</v>
      </c>
      <c r="AH405" s="320"/>
      <c r="AI405" s="265"/>
    </row>
    <row r="406" spans="1:37" s="274" customFormat="1">
      <c r="A406" s="397"/>
      <c r="B406" s="323"/>
      <c r="C406" s="323"/>
      <c r="D406" s="323"/>
      <c r="E406" s="323"/>
      <c r="F406" s="327"/>
      <c r="G406" s="325"/>
      <c r="H406" s="323"/>
      <c r="I406" s="323"/>
      <c r="J406" s="323"/>
      <c r="K406" s="323"/>
      <c r="L406" s="323"/>
      <c r="M406" s="327"/>
      <c r="N406" s="325"/>
      <c r="O406" s="323"/>
      <c r="P406" s="327"/>
      <c r="Q406" s="328"/>
      <c r="R406" s="323"/>
      <c r="S406" s="323"/>
      <c r="T406" s="323"/>
      <c r="U406" s="323"/>
      <c r="V406" s="323"/>
      <c r="W406" s="327"/>
      <c r="X406" s="328" t="s">
        <v>4943</v>
      </c>
      <c r="Y406" s="323">
        <v>1990</v>
      </c>
      <c r="Z406" s="323">
        <v>200</v>
      </c>
      <c r="AA406" s="327" t="s">
        <v>430</v>
      </c>
      <c r="AB406" s="311"/>
      <c r="AC406" s="330"/>
      <c r="AD406" s="330"/>
      <c r="AE406" s="366"/>
      <c r="AF406" s="319"/>
      <c r="AG406" s="320">
        <f t="shared" si="45"/>
        <v>200</v>
      </c>
      <c r="AH406" s="320"/>
      <c r="AI406" s="265"/>
    </row>
    <row r="407" spans="1:37" s="274" customFormat="1">
      <c r="A407" s="397"/>
      <c r="B407" s="323"/>
      <c r="C407" s="323"/>
      <c r="D407" s="323"/>
      <c r="E407" s="323"/>
      <c r="F407" s="327"/>
      <c r="G407" s="325"/>
      <c r="H407" s="323"/>
      <c r="I407" s="323"/>
      <c r="J407" s="323"/>
      <c r="K407" s="323"/>
      <c r="L407" s="323"/>
      <c r="M407" s="327"/>
      <c r="N407" s="325"/>
      <c r="O407" s="323"/>
      <c r="P407" s="327"/>
      <c r="Q407" s="328"/>
      <c r="R407" s="323"/>
      <c r="S407" s="323"/>
      <c r="T407" s="323"/>
      <c r="U407" s="323"/>
      <c r="V407" s="323"/>
      <c r="W407" s="327"/>
      <c r="X407" s="328" t="s">
        <v>4944</v>
      </c>
      <c r="Y407" s="323">
        <v>1990</v>
      </c>
      <c r="Z407" s="323">
        <v>60</v>
      </c>
      <c r="AA407" s="327" t="s">
        <v>878</v>
      </c>
      <c r="AB407" s="311"/>
      <c r="AC407" s="330"/>
      <c r="AD407" s="330"/>
      <c r="AE407" s="366"/>
      <c r="AF407" s="319"/>
      <c r="AG407" s="320">
        <f t="shared" si="45"/>
        <v>60</v>
      </c>
      <c r="AH407" s="320"/>
      <c r="AI407" s="265"/>
    </row>
    <row r="408" spans="1:37" s="274" customFormat="1">
      <c r="A408" s="397"/>
      <c r="B408" s="323"/>
      <c r="C408" s="323"/>
      <c r="D408" s="323"/>
      <c r="E408" s="323"/>
      <c r="F408" s="327"/>
      <c r="G408" s="325"/>
      <c r="H408" s="323"/>
      <c r="I408" s="323"/>
      <c r="J408" s="323"/>
      <c r="K408" s="323"/>
      <c r="L408" s="323"/>
      <c r="M408" s="327"/>
      <c r="N408" s="325"/>
      <c r="O408" s="323"/>
      <c r="P408" s="327"/>
      <c r="Q408" s="328"/>
      <c r="R408" s="323"/>
      <c r="S408" s="323"/>
      <c r="T408" s="323"/>
      <c r="U408" s="323"/>
      <c r="V408" s="323"/>
      <c r="W408" s="327"/>
      <c r="X408" s="328" t="s">
        <v>4945</v>
      </c>
      <c r="Y408" s="323">
        <v>1990</v>
      </c>
      <c r="Z408" s="323">
        <v>60</v>
      </c>
      <c r="AA408" s="327" t="s">
        <v>878</v>
      </c>
      <c r="AB408" s="311"/>
      <c r="AC408" s="330"/>
      <c r="AD408" s="330"/>
      <c r="AE408" s="366"/>
      <c r="AF408" s="319"/>
      <c r="AG408" s="320">
        <f t="shared" si="45"/>
        <v>60</v>
      </c>
      <c r="AH408" s="320"/>
      <c r="AI408" s="265"/>
    </row>
    <row r="409" spans="1:37" s="274" customFormat="1">
      <c r="A409" s="397"/>
      <c r="B409" s="323"/>
      <c r="C409" s="323"/>
      <c r="D409" s="323"/>
      <c r="E409" s="323"/>
      <c r="F409" s="327"/>
      <c r="G409" s="325"/>
      <c r="H409" s="323"/>
      <c r="I409" s="323"/>
      <c r="J409" s="323"/>
      <c r="K409" s="323"/>
      <c r="L409" s="323"/>
      <c r="M409" s="327"/>
      <c r="N409" s="325"/>
      <c r="O409" s="323"/>
      <c r="P409" s="327"/>
      <c r="Q409" s="328"/>
      <c r="R409" s="323"/>
      <c r="S409" s="323"/>
      <c r="T409" s="323"/>
      <c r="U409" s="323"/>
      <c r="V409" s="323"/>
      <c r="W409" s="327"/>
      <c r="X409" s="328" t="s">
        <v>4946</v>
      </c>
      <c r="Y409" s="323">
        <v>1990</v>
      </c>
      <c r="Z409" s="323">
        <v>60</v>
      </c>
      <c r="AA409" s="327" t="s">
        <v>878</v>
      </c>
      <c r="AB409" s="311"/>
      <c r="AC409" s="330"/>
      <c r="AD409" s="330"/>
      <c r="AE409" s="366"/>
      <c r="AF409" s="319"/>
      <c r="AG409" s="320">
        <f t="shared" si="45"/>
        <v>60</v>
      </c>
      <c r="AH409" s="320"/>
      <c r="AI409" s="265"/>
    </row>
    <row r="410" spans="1:37" s="274" customFormat="1">
      <c r="A410" s="397"/>
      <c r="B410" s="323"/>
      <c r="C410" s="323"/>
      <c r="D410" s="323"/>
      <c r="E410" s="323"/>
      <c r="F410" s="327"/>
      <c r="G410" s="325"/>
      <c r="H410" s="323"/>
      <c r="I410" s="323"/>
      <c r="J410" s="323"/>
      <c r="K410" s="323"/>
      <c r="L410" s="323"/>
      <c r="M410" s="327"/>
      <c r="N410" s="325"/>
      <c r="O410" s="323"/>
      <c r="P410" s="327"/>
      <c r="Q410" s="328"/>
      <c r="R410" s="323"/>
      <c r="S410" s="323"/>
      <c r="T410" s="323"/>
      <c r="U410" s="323"/>
      <c r="V410" s="323"/>
      <c r="W410" s="327"/>
      <c r="X410" s="328" t="s">
        <v>4947</v>
      </c>
      <c r="Y410" s="323">
        <v>1990</v>
      </c>
      <c r="Z410" s="323">
        <v>60</v>
      </c>
      <c r="AA410" s="327" t="s">
        <v>878</v>
      </c>
      <c r="AB410" s="311"/>
      <c r="AC410" s="330"/>
      <c r="AD410" s="330"/>
      <c r="AE410" s="366"/>
      <c r="AF410" s="319"/>
      <c r="AG410" s="320">
        <f t="shared" si="45"/>
        <v>60</v>
      </c>
      <c r="AH410" s="320"/>
      <c r="AI410" s="265"/>
    </row>
    <row r="411" spans="1:37" s="274" customFormat="1">
      <c r="A411" s="397"/>
      <c r="B411" s="323"/>
      <c r="C411" s="323"/>
      <c r="D411" s="323"/>
      <c r="E411" s="323"/>
      <c r="F411" s="327"/>
      <c r="G411" s="325"/>
      <c r="H411" s="323"/>
      <c r="I411" s="323"/>
      <c r="J411" s="323"/>
      <c r="K411" s="323"/>
      <c r="L411" s="323"/>
      <c r="M411" s="327"/>
      <c r="N411" s="325"/>
      <c r="O411" s="323"/>
      <c r="P411" s="327"/>
      <c r="Q411" s="328"/>
      <c r="R411" s="323"/>
      <c r="S411" s="323"/>
      <c r="T411" s="323"/>
      <c r="U411" s="323"/>
      <c r="V411" s="323"/>
      <c r="W411" s="327"/>
      <c r="X411" s="328"/>
      <c r="Y411" s="323"/>
      <c r="Z411" s="323"/>
      <c r="AA411" s="403"/>
      <c r="AB411" s="311"/>
      <c r="AC411" s="330"/>
      <c r="AD411" s="330"/>
      <c r="AE411" s="366"/>
      <c r="AF411" s="319"/>
      <c r="AG411" s="320">
        <f t="shared" si="45"/>
        <v>0</v>
      </c>
      <c r="AH411" s="320"/>
      <c r="AI411" s="265"/>
    </row>
    <row r="412" spans="1:37" s="274" customFormat="1" ht="33.75">
      <c r="A412" s="397"/>
      <c r="B412" s="323"/>
      <c r="C412" s="323"/>
      <c r="D412" s="323"/>
      <c r="E412" s="323"/>
      <c r="F412" s="327"/>
      <c r="G412" s="325"/>
      <c r="H412" s="323"/>
      <c r="I412" s="323"/>
      <c r="J412" s="323"/>
      <c r="K412" s="323"/>
      <c r="L412" s="323"/>
      <c r="M412" s="327"/>
      <c r="N412" s="325"/>
      <c r="O412" s="323"/>
      <c r="P412" s="327"/>
      <c r="Q412" s="328"/>
      <c r="R412" s="323"/>
      <c r="S412" s="323"/>
      <c r="T412" s="323"/>
      <c r="U412" s="323"/>
      <c r="V412" s="323"/>
      <c r="W412" s="327"/>
      <c r="X412" s="328" t="s">
        <v>4948</v>
      </c>
      <c r="Y412" s="323">
        <v>2012</v>
      </c>
      <c r="Z412" s="323">
        <v>155</v>
      </c>
      <c r="AA412" s="327" t="s">
        <v>1164</v>
      </c>
      <c r="AB412" s="311"/>
      <c r="AC412" s="330"/>
      <c r="AD412" s="330"/>
      <c r="AE412" s="366"/>
      <c r="AF412" s="319"/>
      <c r="AG412" s="320">
        <f t="shared" si="45"/>
        <v>155</v>
      </c>
      <c r="AH412" s="320"/>
      <c r="AI412" s="265"/>
    </row>
    <row r="413" spans="1:37" s="274" customFormat="1" ht="22.5">
      <c r="A413" s="397"/>
      <c r="B413" s="323"/>
      <c r="C413" s="323"/>
      <c r="D413" s="323"/>
      <c r="E413" s="323"/>
      <c r="F413" s="327"/>
      <c r="G413" s="325"/>
      <c r="H413" s="323"/>
      <c r="I413" s="323"/>
      <c r="J413" s="323"/>
      <c r="K413" s="323"/>
      <c r="L413" s="323"/>
      <c r="M413" s="327"/>
      <c r="N413" s="325"/>
      <c r="O413" s="323"/>
      <c r="P413" s="327"/>
      <c r="Q413" s="328"/>
      <c r="R413" s="323"/>
      <c r="S413" s="323"/>
      <c r="T413" s="323"/>
      <c r="U413" s="323"/>
      <c r="V413" s="323"/>
      <c r="W413" s="327"/>
      <c r="X413" s="328" t="s">
        <v>4949</v>
      </c>
      <c r="Y413" s="323">
        <v>1990</v>
      </c>
      <c r="Z413" s="323">
        <v>60</v>
      </c>
      <c r="AA413" s="327" t="s">
        <v>4910</v>
      </c>
      <c r="AB413" s="311"/>
      <c r="AC413" s="330"/>
      <c r="AD413" s="330"/>
      <c r="AE413" s="366"/>
      <c r="AF413" s="319"/>
      <c r="AG413" s="320">
        <f t="shared" si="45"/>
        <v>60</v>
      </c>
      <c r="AH413" s="320"/>
      <c r="AI413" s="265"/>
    </row>
    <row r="414" spans="1:37" s="274" customFormat="1" ht="22.5">
      <c r="A414" s="397"/>
      <c r="B414" s="323"/>
      <c r="C414" s="323"/>
      <c r="D414" s="323"/>
      <c r="E414" s="323"/>
      <c r="F414" s="327"/>
      <c r="G414" s="325"/>
      <c r="H414" s="323"/>
      <c r="I414" s="323"/>
      <c r="J414" s="323"/>
      <c r="K414" s="323"/>
      <c r="L414" s="323"/>
      <c r="M414" s="327"/>
      <c r="N414" s="325"/>
      <c r="O414" s="323"/>
      <c r="P414" s="327"/>
      <c r="Q414" s="328"/>
      <c r="R414" s="323"/>
      <c r="S414" s="323"/>
      <c r="T414" s="323"/>
      <c r="U414" s="323"/>
      <c r="V414" s="323"/>
      <c r="W414" s="327"/>
      <c r="X414" s="328" t="s">
        <v>4950</v>
      </c>
      <c r="Y414" s="323">
        <v>1980</v>
      </c>
      <c r="Z414" s="323">
        <v>270</v>
      </c>
      <c r="AA414" s="327" t="s">
        <v>4951</v>
      </c>
      <c r="AB414" s="311"/>
      <c r="AC414" s="330"/>
      <c r="AD414" s="330"/>
      <c r="AE414" s="366"/>
      <c r="AF414" s="319"/>
      <c r="AG414" s="320">
        <f t="shared" si="45"/>
        <v>270</v>
      </c>
      <c r="AH414" s="320"/>
      <c r="AI414" s="265"/>
    </row>
    <row r="415" spans="1:37" s="274" customFormat="1">
      <c r="A415" s="397"/>
      <c r="B415" s="323"/>
      <c r="C415" s="323"/>
      <c r="D415" s="323"/>
      <c r="E415" s="323"/>
      <c r="F415" s="327"/>
      <c r="G415" s="325"/>
      <c r="H415" s="323"/>
      <c r="I415" s="323"/>
      <c r="J415" s="323"/>
      <c r="K415" s="323"/>
      <c r="L415" s="323"/>
      <c r="M415" s="327"/>
      <c r="N415" s="325"/>
      <c r="O415" s="323"/>
      <c r="P415" s="327"/>
      <c r="Q415" s="328"/>
      <c r="R415" s="323"/>
      <c r="T415" s="323"/>
      <c r="U415" s="323"/>
      <c r="V415" s="323"/>
      <c r="W415" s="327"/>
      <c r="X415" s="328" t="s">
        <v>4952</v>
      </c>
      <c r="Y415" s="323">
        <v>1980</v>
      </c>
      <c r="Z415" s="323">
        <v>270</v>
      </c>
      <c r="AA415" s="327" t="s">
        <v>1397</v>
      </c>
      <c r="AB415" s="311"/>
      <c r="AC415" s="330"/>
      <c r="AD415" s="330"/>
      <c r="AE415" s="366"/>
      <c r="AF415" s="319"/>
      <c r="AG415" s="320">
        <f t="shared" si="45"/>
        <v>270</v>
      </c>
      <c r="AH415" s="320"/>
      <c r="AI415" s="265"/>
    </row>
    <row r="416" spans="1:37" s="274" customFormat="1" ht="29.25" customHeight="1">
      <c r="A416" s="397"/>
      <c r="B416" s="323" t="s">
        <v>4953</v>
      </c>
      <c r="C416" s="323">
        <v>1989</v>
      </c>
      <c r="D416" s="323"/>
      <c r="E416" s="323">
        <v>18</v>
      </c>
      <c r="F416" s="327" t="s">
        <v>4954</v>
      </c>
      <c r="G416" s="325"/>
      <c r="H416" s="323"/>
      <c r="I416" s="323"/>
      <c r="J416" s="323"/>
      <c r="K416" s="323"/>
      <c r="L416" s="323"/>
      <c r="M416" s="327"/>
      <c r="N416" s="325" t="s">
        <v>813</v>
      </c>
      <c r="O416" s="323" t="s">
        <v>546</v>
      </c>
      <c r="P416" s="327">
        <v>400</v>
      </c>
      <c r="Q416" s="328" t="s">
        <v>4955</v>
      </c>
      <c r="R416" s="323">
        <v>1971</v>
      </c>
      <c r="S416" s="323">
        <v>828</v>
      </c>
      <c r="T416" s="323" t="s">
        <v>4956</v>
      </c>
      <c r="U416" s="323">
        <v>15</v>
      </c>
      <c r="V416" s="323">
        <v>1</v>
      </c>
      <c r="W416" s="327">
        <v>16</v>
      </c>
      <c r="X416" s="328" t="s">
        <v>4957</v>
      </c>
      <c r="Y416" s="323">
        <v>2013</v>
      </c>
      <c r="Z416" s="323">
        <v>25</v>
      </c>
      <c r="AA416" s="327" t="s">
        <v>1164</v>
      </c>
      <c r="AB416" s="311"/>
      <c r="AC416" s="330">
        <v>1</v>
      </c>
      <c r="AD416" s="330">
        <f t="shared" si="50"/>
        <v>400</v>
      </c>
      <c r="AE416" s="366">
        <f t="shared" si="52"/>
        <v>18</v>
      </c>
      <c r="AF416" s="367"/>
      <c r="AG416" s="320"/>
      <c r="AH416" s="320">
        <f>S416</f>
        <v>828</v>
      </c>
      <c r="AI416" s="265"/>
    </row>
    <row r="417" spans="1:37" s="274" customFormat="1" ht="45">
      <c r="A417" s="397"/>
      <c r="B417" s="323"/>
      <c r="C417" s="323"/>
      <c r="D417" s="323"/>
      <c r="E417" s="323"/>
      <c r="F417" s="327"/>
      <c r="G417" s="325"/>
      <c r="H417" s="323"/>
      <c r="I417" s="323"/>
      <c r="J417" s="323"/>
      <c r="K417" s="323"/>
      <c r="L417" s="323"/>
      <c r="M417" s="327"/>
      <c r="N417" s="325"/>
      <c r="O417" s="323"/>
      <c r="P417" s="327"/>
      <c r="Q417" s="328" t="s">
        <v>4958</v>
      </c>
      <c r="R417" s="323">
        <v>1966</v>
      </c>
      <c r="S417" s="323">
        <v>617</v>
      </c>
      <c r="T417" s="323" t="s">
        <v>4959</v>
      </c>
      <c r="U417" s="323">
        <v>18</v>
      </c>
      <c r="V417" s="323" t="s">
        <v>115</v>
      </c>
      <c r="W417" s="327">
        <v>18</v>
      </c>
      <c r="X417" s="328" t="s">
        <v>4471</v>
      </c>
      <c r="Y417" s="323">
        <v>2013</v>
      </c>
      <c r="Z417" s="323">
        <v>25</v>
      </c>
      <c r="AA417" s="327" t="s">
        <v>1164</v>
      </c>
      <c r="AB417" s="311"/>
      <c r="AC417" s="330"/>
      <c r="AD417" s="330"/>
      <c r="AE417" s="366"/>
      <c r="AF417" s="367"/>
      <c r="AG417" s="320"/>
      <c r="AH417" s="320">
        <f>S417</f>
        <v>617</v>
      </c>
      <c r="AI417" s="265"/>
    </row>
    <row r="418" spans="1:37" s="274" customFormat="1" ht="45">
      <c r="A418" s="397"/>
      <c r="B418" s="323"/>
      <c r="C418" s="323"/>
      <c r="D418" s="323"/>
      <c r="E418" s="323"/>
      <c r="F418" s="327"/>
      <c r="G418" s="325"/>
      <c r="H418" s="323"/>
      <c r="I418" s="323"/>
      <c r="J418" s="323"/>
      <c r="K418" s="323"/>
      <c r="L418" s="323"/>
      <c r="M418" s="327"/>
      <c r="N418" s="325"/>
      <c r="O418" s="323"/>
      <c r="P418" s="327"/>
      <c r="Q418" s="328" t="s">
        <v>4960</v>
      </c>
      <c r="R418" s="323">
        <v>2013</v>
      </c>
      <c r="S418" s="323">
        <v>359</v>
      </c>
      <c r="T418" s="323" t="s">
        <v>4961</v>
      </c>
      <c r="U418" s="323">
        <v>1</v>
      </c>
      <c r="V418" s="323">
        <v>12</v>
      </c>
      <c r="W418" s="327">
        <v>13</v>
      </c>
      <c r="X418" s="328" t="s">
        <v>4962</v>
      </c>
      <c r="Y418" s="323">
        <v>2013</v>
      </c>
      <c r="Z418" s="323">
        <v>25</v>
      </c>
      <c r="AA418" s="327" t="s">
        <v>1164</v>
      </c>
      <c r="AB418" s="311"/>
      <c r="AC418" s="330"/>
      <c r="AD418" s="330"/>
      <c r="AE418" s="366"/>
      <c r="AF418" s="367"/>
      <c r="AG418" s="320"/>
      <c r="AH418" s="320">
        <f>S418</f>
        <v>359</v>
      </c>
      <c r="AI418" s="265"/>
    </row>
    <row r="419" spans="1:37" s="274" customFormat="1" ht="45">
      <c r="A419" s="397"/>
      <c r="B419" s="323"/>
      <c r="C419" s="323"/>
      <c r="D419" s="323"/>
      <c r="E419" s="323"/>
      <c r="F419" s="327"/>
      <c r="G419" s="325"/>
      <c r="H419" s="323"/>
      <c r="I419" s="323"/>
      <c r="J419" s="323"/>
      <c r="K419" s="323"/>
      <c r="L419" s="323"/>
      <c r="M419" s="327"/>
      <c r="N419" s="325"/>
      <c r="O419" s="323"/>
      <c r="P419" s="327"/>
      <c r="Q419" s="328" t="s">
        <v>4963</v>
      </c>
      <c r="R419" s="323">
        <v>1979</v>
      </c>
      <c r="S419" s="323">
        <v>428</v>
      </c>
      <c r="T419" s="323" t="s">
        <v>4964</v>
      </c>
      <c r="U419" s="323">
        <v>12</v>
      </c>
      <c r="V419" s="323" t="s">
        <v>115</v>
      </c>
      <c r="W419" s="327">
        <v>12</v>
      </c>
      <c r="X419" s="328" t="s">
        <v>4965</v>
      </c>
      <c r="Y419" s="323">
        <v>1979</v>
      </c>
      <c r="Z419" s="323">
        <v>25</v>
      </c>
      <c r="AA419" s="327" t="s">
        <v>1164</v>
      </c>
      <c r="AB419" s="311"/>
      <c r="AC419" s="330"/>
      <c r="AD419" s="330"/>
      <c r="AE419" s="366"/>
      <c r="AF419" s="367"/>
      <c r="AG419" s="320"/>
      <c r="AH419" s="320">
        <f>S419</f>
        <v>428</v>
      </c>
      <c r="AI419" s="265"/>
    </row>
    <row r="420" spans="1:37" s="274" customFormat="1" ht="22.5">
      <c r="A420" s="397"/>
      <c r="B420" s="323"/>
      <c r="C420" s="323"/>
      <c r="D420" s="323"/>
      <c r="E420" s="323"/>
      <c r="F420" s="327"/>
      <c r="G420" s="325"/>
      <c r="H420" s="323"/>
      <c r="I420" s="323"/>
      <c r="J420" s="323"/>
      <c r="K420" s="323"/>
      <c r="L420" s="323"/>
      <c r="M420" s="327"/>
      <c r="N420" s="325"/>
      <c r="O420" s="323"/>
      <c r="P420" s="327"/>
      <c r="Q420" s="328" t="s">
        <v>4966</v>
      </c>
      <c r="R420" s="323">
        <v>1971</v>
      </c>
      <c r="S420" s="323">
        <v>321</v>
      </c>
      <c r="T420" s="323" t="s">
        <v>4967</v>
      </c>
      <c r="U420" s="323">
        <v>9</v>
      </c>
      <c r="V420" s="323" t="s">
        <v>4497</v>
      </c>
      <c r="W420" s="327">
        <v>9</v>
      </c>
      <c r="X420" s="328" t="s">
        <v>4968</v>
      </c>
      <c r="Y420" s="323">
        <v>1971</v>
      </c>
      <c r="Z420" s="323">
        <v>25</v>
      </c>
      <c r="AA420" s="327" t="s">
        <v>4969</v>
      </c>
      <c r="AB420" s="311"/>
      <c r="AC420" s="330"/>
      <c r="AD420" s="330"/>
      <c r="AE420" s="366"/>
      <c r="AF420" s="367"/>
      <c r="AG420" s="320"/>
      <c r="AH420" s="320">
        <f>S420</f>
        <v>321</v>
      </c>
      <c r="AI420" s="265"/>
    </row>
    <row r="421" spans="1:37" s="274" customFormat="1" ht="23.25" thickBot="1">
      <c r="A421" s="398"/>
      <c r="B421" s="103"/>
      <c r="C421" s="103"/>
      <c r="D421" s="103"/>
      <c r="E421" s="103"/>
      <c r="F421" s="338"/>
      <c r="G421" s="339"/>
      <c r="H421" s="103"/>
      <c r="I421" s="103"/>
      <c r="J421" s="103"/>
      <c r="K421" s="103"/>
      <c r="L421" s="103"/>
      <c r="M421" s="338"/>
      <c r="N421" s="339"/>
      <c r="O421" s="103"/>
      <c r="P421" s="338"/>
      <c r="Q421" s="340" t="s">
        <v>4210</v>
      </c>
      <c r="R421" s="103"/>
      <c r="S421" s="103">
        <v>2038</v>
      </c>
      <c r="T421" s="103" t="s">
        <v>4309</v>
      </c>
      <c r="U421" s="103"/>
      <c r="V421" s="103"/>
      <c r="W421" s="338"/>
      <c r="X421" s="340" t="s">
        <v>4210</v>
      </c>
      <c r="Y421" s="103"/>
      <c r="Z421" s="103">
        <v>88</v>
      </c>
      <c r="AA421" s="332" t="s">
        <v>86</v>
      </c>
      <c r="AB421" s="311"/>
      <c r="AC421" s="341"/>
      <c r="AD421" s="341"/>
      <c r="AE421" s="369"/>
      <c r="AF421" s="370"/>
      <c r="AG421" s="320"/>
      <c r="AH421" s="342"/>
      <c r="AI421" s="343">
        <v>2126</v>
      </c>
    </row>
    <row r="422" spans="1:37" s="349" customFormat="1" ht="15.75" customHeight="1" thickBot="1">
      <c r="A422" s="753" t="s">
        <v>4970</v>
      </c>
      <c r="B422" s="754"/>
      <c r="C422" s="754"/>
      <c r="D422" s="754"/>
      <c r="E422" s="754"/>
      <c r="F422" s="754"/>
      <c r="G422" s="754"/>
      <c r="H422" s="754"/>
      <c r="I422" s="754"/>
      <c r="J422" s="754"/>
      <c r="K422" s="754"/>
      <c r="L422" s="754"/>
      <c r="M422" s="754"/>
      <c r="N422" s="754"/>
      <c r="O422" s="754"/>
      <c r="P422" s="754"/>
      <c r="Q422" s="754"/>
      <c r="R422" s="754"/>
      <c r="S422" s="754"/>
      <c r="T422" s="754"/>
      <c r="U422" s="754"/>
      <c r="V422" s="754"/>
      <c r="W422" s="754"/>
      <c r="X422" s="754"/>
      <c r="Y422" s="754"/>
      <c r="Z422" s="754"/>
      <c r="AA422" s="755"/>
      <c r="AB422" s="344"/>
      <c r="AC422" s="345"/>
      <c r="AD422" s="345"/>
      <c r="AE422" s="346"/>
      <c r="AF422" s="347"/>
      <c r="AG422" s="347"/>
      <c r="AH422" s="347"/>
      <c r="AI422" s="348"/>
    </row>
    <row r="423" spans="1:37" s="274" customFormat="1" ht="34.5" customHeight="1">
      <c r="A423" s="396">
        <v>41</v>
      </c>
      <c r="B423" s="313" t="s">
        <v>4971</v>
      </c>
      <c r="C423" s="313"/>
      <c r="D423" s="313"/>
      <c r="E423" s="313"/>
      <c r="F423" s="350"/>
      <c r="G423" s="315">
        <v>2013</v>
      </c>
      <c r="H423" s="313" t="s">
        <v>4896</v>
      </c>
      <c r="I423" s="313">
        <v>675</v>
      </c>
      <c r="J423" s="313" t="s">
        <v>4972</v>
      </c>
      <c r="K423" s="313" t="s">
        <v>115</v>
      </c>
      <c r="L423" s="313">
        <v>18</v>
      </c>
      <c r="M423" s="350">
        <v>18</v>
      </c>
      <c r="N423" s="315" t="s">
        <v>969</v>
      </c>
      <c r="O423" s="313" t="s">
        <v>2828</v>
      </c>
      <c r="P423" s="350">
        <v>400</v>
      </c>
      <c r="Q423" s="316" t="s">
        <v>4973</v>
      </c>
      <c r="R423" s="313">
        <v>1968</v>
      </c>
      <c r="S423" s="313">
        <v>322</v>
      </c>
      <c r="T423" s="313" t="s">
        <v>4299</v>
      </c>
      <c r="U423" s="313">
        <v>3</v>
      </c>
      <c r="V423" s="313">
        <v>9</v>
      </c>
      <c r="W423" s="350">
        <v>12</v>
      </c>
      <c r="X423" s="316" t="s">
        <v>4940</v>
      </c>
      <c r="Y423" s="313">
        <v>2014</v>
      </c>
      <c r="Z423" s="313">
        <v>30</v>
      </c>
      <c r="AA423" s="314" t="s">
        <v>1164</v>
      </c>
      <c r="AB423" s="311"/>
      <c r="AC423" s="317">
        <v>1</v>
      </c>
      <c r="AD423" s="317">
        <f t="shared" ref="AD423:AD424" si="53">P423</f>
        <v>400</v>
      </c>
      <c r="AE423" s="318"/>
      <c r="AF423" s="319">
        <f t="shared" ref="AF423" si="54">I423</f>
        <v>675</v>
      </c>
      <c r="AG423" s="320"/>
      <c r="AH423" s="320">
        <f>S423</f>
        <v>322</v>
      </c>
      <c r="AI423" s="321"/>
    </row>
    <row r="424" spans="1:37" s="274" customFormat="1" ht="45">
      <c r="A424" s="397"/>
      <c r="B424" s="323" t="s">
        <v>4974</v>
      </c>
      <c r="C424" s="323">
        <v>1989</v>
      </c>
      <c r="D424" s="323"/>
      <c r="E424" s="323" t="s">
        <v>4975</v>
      </c>
      <c r="F424" s="403" t="s">
        <v>4976</v>
      </c>
      <c r="G424" s="325"/>
      <c r="H424" s="323"/>
      <c r="I424" s="323"/>
      <c r="J424" s="323"/>
      <c r="K424" s="323"/>
      <c r="L424" s="323"/>
      <c r="M424" s="327"/>
      <c r="N424" s="325"/>
      <c r="O424" s="323"/>
      <c r="P424" s="327">
        <v>250</v>
      </c>
      <c r="Q424" s="328" t="s">
        <v>4977</v>
      </c>
      <c r="R424" s="323">
        <v>1968</v>
      </c>
      <c r="S424" s="323">
        <v>642</v>
      </c>
      <c r="T424" s="323" t="s">
        <v>4978</v>
      </c>
      <c r="U424" s="323">
        <v>18</v>
      </c>
      <c r="V424" s="323">
        <v>2</v>
      </c>
      <c r="W424" s="327">
        <v>20</v>
      </c>
      <c r="X424" s="328" t="s">
        <v>4940</v>
      </c>
      <c r="Y424" s="323">
        <v>1968</v>
      </c>
      <c r="Z424" s="323">
        <v>30</v>
      </c>
      <c r="AA424" s="327" t="s">
        <v>4979</v>
      </c>
      <c r="AB424" s="311"/>
      <c r="AC424" s="330"/>
      <c r="AD424" s="330">
        <f t="shared" si="53"/>
        <v>250</v>
      </c>
      <c r="AE424" s="366">
        <v>45</v>
      </c>
      <c r="AF424" s="367"/>
      <c r="AG424" s="320"/>
      <c r="AH424" s="320">
        <f>S424</f>
        <v>642</v>
      </c>
      <c r="AI424" s="265"/>
    </row>
    <row r="425" spans="1:37" s="274" customFormat="1" ht="37.5" customHeight="1">
      <c r="A425" s="397"/>
      <c r="B425" s="323"/>
      <c r="C425" s="323"/>
      <c r="D425" s="323"/>
      <c r="E425" s="323"/>
      <c r="F425" s="327"/>
      <c r="G425" s="325"/>
      <c r="H425" s="323"/>
      <c r="I425" s="323"/>
      <c r="J425" s="323"/>
      <c r="K425" s="323"/>
      <c r="L425" s="323"/>
      <c r="M425" s="327"/>
      <c r="N425" s="325"/>
      <c r="O425" s="323"/>
      <c r="P425" s="327"/>
      <c r="Q425" s="328" t="s">
        <v>4980</v>
      </c>
      <c r="R425" s="323">
        <v>1968</v>
      </c>
      <c r="S425" s="323">
        <v>527</v>
      </c>
      <c r="T425" s="323" t="s">
        <v>4981</v>
      </c>
      <c r="U425" s="323">
        <v>6</v>
      </c>
      <c r="V425" s="323">
        <v>9</v>
      </c>
      <c r="W425" s="327">
        <v>15</v>
      </c>
      <c r="X425" s="328" t="s">
        <v>4940</v>
      </c>
      <c r="Y425" s="323">
        <v>1968</v>
      </c>
      <c r="Z425" s="323">
        <v>30</v>
      </c>
      <c r="AA425" s="327" t="s">
        <v>4979</v>
      </c>
      <c r="AB425" s="311"/>
      <c r="AC425" s="330"/>
      <c r="AD425" s="330"/>
      <c r="AE425" s="366"/>
      <c r="AF425" s="367"/>
      <c r="AG425" s="320"/>
      <c r="AH425" s="320">
        <f>S425</f>
        <v>527</v>
      </c>
      <c r="AI425" s="265"/>
    </row>
    <row r="426" spans="1:37" s="274" customFormat="1" ht="33.75">
      <c r="A426" s="397"/>
      <c r="B426" s="323"/>
      <c r="C426" s="323"/>
      <c r="D426" s="323"/>
      <c r="E426" s="323"/>
      <c r="F426" s="327"/>
      <c r="G426" s="325"/>
      <c r="H426" s="323"/>
      <c r="I426" s="323"/>
      <c r="J426" s="323"/>
      <c r="K426" s="323"/>
      <c r="L426" s="323"/>
      <c r="M426" s="327"/>
      <c r="N426" s="325"/>
      <c r="O426" s="323"/>
      <c r="P426" s="327"/>
      <c r="Q426" s="328" t="s">
        <v>4982</v>
      </c>
      <c r="R426" s="323">
        <v>1968</v>
      </c>
      <c r="S426" s="323">
        <v>693</v>
      </c>
      <c r="T426" s="323" t="s">
        <v>4983</v>
      </c>
      <c r="U426" s="323">
        <v>11</v>
      </c>
      <c r="V426" s="323" t="s">
        <v>4497</v>
      </c>
      <c r="W426" s="327">
        <v>1</v>
      </c>
      <c r="X426" s="328" t="s">
        <v>4940</v>
      </c>
      <c r="Y426" s="323">
        <v>1968</v>
      </c>
      <c r="Z426" s="323">
        <v>30</v>
      </c>
      <c r="AA426" s="327" t="s">
        <v>4984</v>
      </c>
      <c r="AB426" s="311"/>
      <c r="AC426" s="330"/>
      <c r="AD426" s="330"/>
      <c r="AE426" s="366"/>
      <c r="AF426" s="367"/>
      <c r="AG426" s="320"/>
      <c r="AH426" s="320">
        <f>S426</f>
        <v>693</v>
      </c>
      <c r="AI426" s="265"/>
    </row>
    <row r="427" spans="1:37" s="274" customFormat="1" ht="33.75">
      <c r="A427" s="397"/>
      <c r="B427" s="323"/>
      <c r="C427" s="323"/>
      <c r="D427" s="323"/>
      <c r="E427" s="323"/>
      <c r="F427" s="327"/>
      <c r="G427" s="325"/>
      <c r="H427" s="323"/>
      <c r="I427" s="323"/>
      <c r="J427" s="323"/>
      <c r="K427" s="323"/>
      <c r="L427" s="323"/>
      <c r="M427" s="327"/>
      <c r="N427" s="325"/>
      <c r="O427" s="323"/>
      <c r="P427" s="327"/>
      <c r="Q427" s="328" t="s">
        <v>4985</v>
      </c>
      <c r="R427" s="323">
        <v>2014</v>
      </c>
      <c r="S427" s="323">
        <v>670</v>
      </c>
      <c r="T427" s="329" t="s">
        <v>4986</v>
      </c>
      <c r="U427" s="323" t="s">
        <v>115</v>
      </c>
      <c r="V427" s="323">
        <v>21</v>
      </c>
      <c r="W427" s="327">
        <v>21</v>
      </c>
      <c r="X427" s="328" t="s">
        <v>4940</v>
      </c>
      <c r="Y427" s="323">
        <v>2014</v>
      </c>
      <c r="Z427" s="323">
        <v>30</v>
      </c>
      <c r="AA427" s="327" t="s">
        <v>4987</v>
      </c>
      <c r="AB427" s="311"/>
      <c r="AC427" s="330"/>
      <c r="AD427" s="330"/>
      <c r="AE427" s="366"/>
      <c r="AF427" s="367"/>
      <c r="AG427" s="320"/>
      <c r="AH427" s="320">
        <f>S427</f>
        <v>670</v>
      </c>
      <c r="AI427" s="265"/>
    </row>
    <row r="428" spans="1:37" s="274" customFormat="1" ht="23.25" thickBot="1">
      <c r="A428" s="398"/>
      <c r="B428" s="103"/>
      <c r="C428" s="103"/>
      <c r="D428" s="103"/>
      <c r="E428" s="103"/>
      <c r="F428" s="338"/>
      <c r="G428" s="339"/>
      <c r="H428" s="103"/>
      <c r="I428" s="103"/>
      <c r="J428" s="103"/>
      <c r="K428" s="103"/>
      <c r="L428" s="103"/>
      <c r="M428" s="338"/>
      <c r="N428" s="339"/>
      <c r="O428" s="103"/>
      <c r="P428" s="338"/>
      <c r="Q428" s="340" t="s">
        <v>4210</v>
      </c>
      <c r="R428" s="103"/>
      <c r="S428" s="103">
        <v>1870</v>
      </c>
      <c r="T428" s="103" t="s">
        <v>4988</v>
      </c>
      <c r="U428" s="103"/>
      <c r="V428" s="103"/>
      <c r="W428" s="338"/>
      <c r="X428" s="340" t="s">
        <v>4210</v>
      </c>
      <c r="Y428" s="103"/>
      <c r="Z428" s="103">
        <v>73</v>
      </c>
      <c r="AA428" s="332" t="s">
        <v>4989</v>
      </c>
      <c r="AB428" s="311"/>
      <c r="AC428" s="341"/>
      <c r="AD428" s="341"/>
      <c r="AE428" s="369"/>
      <c r="AF428" s="370"/>
      <c r="AG428" s="320"/>
      <c r="AH428" s="342"/>
      <c r="AI428" s="343">
        <v>1953</v>
      </c>
    </row>
    <row r="429" spans="1:37" s="349" customFormat="1" ht="15.75" customHeight="1" thickBot="1">
      <c r="A429" s="753" t="s">
        <v>4990</v>
      </c>
      <c r="B429" s="754"/>
      <c r="C429" s="754"/>
      <c r="D429" s="754"/>
      <c r="E429" s="754"/>
      <c r="F429" s="754"/>
      <c r="G429" s="754"/>
      <c r="H429" s="754"/>
      <c r="I429" s="754"/>
      <c r="J429" s="754"/>
      <c r="K429" s="754"/>
      <c r="L429" s="754"/>
      <c r="M429" s="754"/>
      <c r="N429" s="754"/>
      <c r="O429" s="754"/>
      <c r="P429" s="754"/>
      <c r="Q429" s="754"/>
      <c r="R429" s="754"/>
      <c r="S429" s="754"/>
      <c r="T429" s="754"/>
      <c r="U429" s="754"/>
      <c r="V429" s="754"/>
      <c r="W429" s="754"/>
      <c r="X429" s="754"/>
      <c r="Y429" s="754"/>
      <c r="Z429" s="754"/>
      <c r="AA429" s="755"/>
      <c r="AB429" s="344"/>
      <c r="AC429" s="345"/>
      <c r="AD429" s="345"/>
      <c r="AE429" s="346"/>
      <c r="AF429" s="347"/>
      <c r="AG429" s="347"/>
      <c r="AH429" s="347"/>
      <c r="AI429" s="348"/>
    </row>
    <row r="430" spans="1:37" s="274" customFormat="1" ht="22.5">
      <c r="A430" s="437">
        <v>42</v>
      </c>
      <c r="B430" s="313" t="s">
        <v>4991</v>
      </c>
      <c r="C430" s="313">
        <v>1989</v>
      </c>
      <c r="D430" s="313"/>
      <c r="E430" s="313">
        <v>20</v>
      </c>
      <c r="F430" s="350" t="s">
        <v>2947</v>
      </c>
      <c r="G430" s="315"/>
      <c r="H430" s="313"/>
      <c r="I430" s="313"/>
      <c r="J430" s="313"/>
      <c r="K430" s="313"/>
      <c r="L430" s="313"/>
      <c r="M430" s="350"/>
      <c r="N430" s="315" t="s">
        <v>4992</v>
      </c>
      <c r="O430" s="313" t="s">
        <v>2828</v>
      </c>
      <c r="P430" s="350">
        <v>400</v>
      </c>
      <c r="Q430" s="316" t="s">
        <v>4993</v>
      </c>
      <c r="R430" s="313">
        <v>2015</v>
      </c>
      <c r="S430" s="313">
        <v>293</v>
      </c>
      <c r="T430" s="406" t="s">
        <v>4994</v>
      </c>
      <c r="U430" s="313">
        <v>9</v>
      </c>
      <c r="V430" s="313" t="s">
        <v>4497</v>
      </c>
      <c r="W430" s="350">
        <v>9</v>
      </c>
      <c r="X430" s="316" t="s">
        <v>4216</v>
      </c>
      <c r="Y430" s="313">
        <v>1968</v>
      </c>
      <c r="Z430" s="313">
        <v>45</v>
      </c>
      <c r="AA430" s="314" t="s">
        <v>4995</v>
      </c>
      <c r="AB430" s="311"/>
      <c r="AC430" s="317">
        <v>1</v>
      </c>
      <c r="AD430" s="317">
        <f t="shared" ref="AD430:AD431" si="55">P430</f>
        <v>400</v>
      </c>
      <c r="AE430" s="318">
        <f t="shared" ref="AE430:AE434" si="56">E430</f>
        <v>20</v>
      </c>
      <c r="AF430" s="319">
        <f>I430</f>
        <v>0</v>
      </c>
      <c r="AG430" s="320"/>
      <c r="AH430" s="320">
        <f>S430</f>
        <v>293</v>
      </c>
      <c r="AI430" s="321"/>
      <c r="AK430" s="388"/>
    </row>
    <row r="431" spans="1:37" s="274" customFormat="1" ht="22.5">
      <c r="A431" s="397"/>
      <c r="B431" s="323" t="s">
        <v>4996</v>
      </c>
      <c r="C431" s="323"/>
      <c r="D431" s="323"/>
      <c r="E431" s="323"/>
      <c r="F431" s="327"/>
      <c r="G431" s="325">
        <v>2006</v>
      </c>
      <c r="H431" s="323" t="s">
        <v>4896</v>
      </c>
      <c r="I431" s="323">
        <v>322</v>
      </c>
      <c r="J431" s="323" t="s">
        <v>748</v>
      </c>
      <c r="K431" s="323">
        <v>8</v>
      </c>
      <c r="L431" s="323" t="s">
        <v>4215</v>
      </c>
      <c r="M431" s="327">
        <v>8</v>
      </c>
      <c r="N431" s="325"/>
      <c r="O431" s="323"/>
      <c r="P431" s="327">
        <v>250</v>
      </c>
      <c r="Q431" s="328" t="s">
        <v>4997</v>
      </c>
      <c r="R431" s="323">
        <v>2015</v>
      </c>
      <c r="S431" s="323">
        <v>299</v>
      </c>
      <c r="T431" s="329" t="s">
        <v>4998</v>
      </c>
      <c r="U431" s="323">
        <v>9</v>
      </c>
      <c r="V431" s="323" t="s">
        <v>4497</v>
      </c>
      <c r="W431" s="327">
        <v>9</v>
      </c>
      <c r="X431" s="328" t="s">
        <v>4463</v>
      </c>
      <c r="Y431" s="323">
        <v>1968</v>
      </c>
      <c r="Z431" s="323">
        <v>45</v>
      </c>
      <c r="AA431" s="327" t="s">
        <v>4999</v>
      </c>
      <c r="AB431" s="311"/>
      <c r="AC431" s="330"/>
      <c r="AD431" s="330">
        <f t="shared" si="55"/>
        <v>250</v>
      </c>
      <c r="AE431" s="366"/>
      <c r="AF431" s="367">
        <f>I431</f>
        <v>322</v>
      </c>
      <c r="AG431" s="320"/>
      <c r="AH431" s="320">
        <f>S431</f>
        <v>299</v>
      </c>
      <c r="AI431" s="265"/>
      <c r="AK431" s="388"/>
    </row>
    <row r="432" spans="1:37" s="274" customFormat="1" ht="29.25" customHeight="1">
      <c r="A432" s="397"/>
      <c r="B432" s="323" t="s">
        <v>5000</v>
      </c>
      <c r="C432" s="323">
        <v>1989</v>
      </c>
      <c r="D432" s="323"/>
      <c r="E432" s="323">
        <v>107</v>
      </c>
      <c r="F432" s="327" t="s">
        <v>5001</v>
      </c>
      <c r="G432" s="325"/>
      <c r="H432" s="323"/>
      <c r="I432" s="323"/>
      <c r="J432" s="323"/>
      <c r="K432" s="323"/>
      <c r="L432" s="323"/>
      <c r="M432" s="327"/>
      <c r="N432" s="325"/>
      <c r="O432" s="323"/>
      <c r="P432" s="327"/>
      <c r="Q432" s="328" t="s">
        <v>5002</v>
      </c>
      <c r="R432" s="323"/>
      <c r="S432" s="323">
        <v>50</v>
      </c>
      <c r="T432" s="323" t="s">
        <v>166</v>
      </c>
      <c r="U432" s="323">
        <v>2</v>
      </c>
      <c r="V432" s="323" t="s">
        <v>115</v>
      </c>
      <c r="W432" s="327">
        <v>2</v>
      </c>
      <c r="X432" s="328" t="s">
        <v>5003</v>
      </c>
      <c r="Y432" s="323"/>
      <c r="Z432" s="323">
        <v>30</v>
      </c>
      <c r="AA432" s="403" t="s">
        <v>1200</v>
      </c>
      <c r="AB432" s="409"/>
      <c r="AC432" s="330"/>
      <c r="AD432" s="330"/>
      <c r="AE432" s="366">
        <f t="shared" si="56"/>
        <v>107</v>
      </c>
      <c r="AF432" s="367"/>
      <c r="AG432" s="320"/>
      <c r="AH432" s="320">
        <f>S432</f>
        <v>50</v>
      </c>
      <c r="AI432" s="265"/>
      <c r="AK432" s="388"/>
    </row>
    <row r="433" spans="1:35" s="274" customFormat="1" ht="22.5">
      <c r="A433" s="397"/>
      <c r="B433" s="323" t="s">
        <v>5004</v>
      </c>
      <c r="C433" s="323"/>
      <c r="D433" s="323"/>
      <c r="E433" s="323"/>
      <c r="F433" s="327"/>
      <c r="G433" s="325">
        <v>2010</v>
      </c>
      <c r="H433" s="323"/>
      <c r="I433" s="323">
        <v>688</v>
      </c>
      <c r="J433" s="323" t="s">
        <v>4489</v>
      </c>
      <c r="K433" s="323">
        <v>13</v>
      </c>
      <c r="L433" s="323" t="s">
        <v>4279</v>
      </c>
      <c r="M433" s="327">
        <v>13</v>
      </c>
      <c r="N433" s="325"/>
      <c r="O433" s="323"/>
      <c r="P433" s="327"/>
      <c r="Q433" s="328" t="s">
        <v>5005</v>
      </c>
      <c r="R433" s="323">
        <v>2015</v>
      </c>
      <c r="S433" s="323">
        <v>299</v>
      </c>
      <c r="T433" s="329" t="s">
        <v>4998</v>
      </c>
      <c r="U433" s="323">
        <v>10</v>
      </c>
      <c r="V433" s="323" t="s">
        <v>115</v>
      </c>
      <c r="W433" s="327">
        <v>10</v>
      </c>
      <c r="X433" s="328" t="s">
        <v>5006</v>
      </c>
      <c r="Y433" s="323"/>
      <c r="Z433" s="323"/>
      <c r="AA433" s="327"/>
      <c r="AB433" s="311"/>
      <c r="AC433" s="330"/>
      <c r="AD433" s="330"/>
      <c r="AE433" s="366"/>
      <c r="AF433" s="367">
        <f>I433</f>
        <v>688</v>
      </c>
      <c r="AG433" s="320"/>
      <c r="AH433" s="320">
        <f>S433</f>
        <v>299</v>
      </c>
      <c r="AI433" s="265"/>
    </row>
    <row r="434" spans="1:35" s="274" customFormat="1">
      <c r="A434" s="398"/>
      <c r="B434" s="103" t="s">
        <v>5007</v>
      </c>
      <c r="C434" s="103">
        <v>2010</v>
      </c>
      <c r="D434" s="103"/>
      <c r="E434" s="103">
        <v>28</v>
      </c>
      <c r="F434" s="332" t="s">
        <v>2854</v>
      </c>
      <c r="G434" s="339"/>
      <c r="H434" s="103"/>
      <c r="I434" s="103"/>
      <c r="J434" s="103"/>
      <c r="K434" s="103"/>
      <c r="L434" s="103"/>
      <c r="M434" s="332"/>
      <c r="N434" s="339"/>
      <c r="O434" s="103"/>
      <c r="P434" s="332"/>
      <c r="Q434" s="340"/>
      <c r="R434" s="103"/>
      <c r="S434" s="103"/>
      <c r="T434" s="103"/>
      <c r="U434" s="103"/>
      <c r="V434" s="103"/>
      <c r="W434" s="332"/>
      <c r="X434" s="340"/>
      <c r="Y434" s="103"/>
      <c r="Z434" s="103"/>
      <c r="AA434" s="332"/>
      <c r="AB434" s="311"/>
      <c r="AC434" s="341"/>
      <c r="AD434" s="341"/>
      <c r="AE434" s="369">
        <f t="shared" si="56"/>
        <v>28</v>
      </c>
      <c r="AF434" s="370"/>
      <c r="AG434" s="320"/>
      <c r="AH434" s="342"/>
      <c r="AI434" s="343"/>
    </row>
    <row r="435" spans="1:35" s="274" customFormat="1" ht="23.25" thickBot="1">
      <c r="A435" s="398"/>
      <c r="B435" s="103"/>
      <c r="C435" s="103"/>
      <c r="D435" s="103"/>
      <c r="E435" s="103"/>
      <c r="F435" s="338"/>
      <c r="G435" s="339"/>
      <c r="H435" s="103"/>
      <c r="I435" s="103"/>
      <c r="J435" s="103"/>
      <c r="K435" s="103"/>
      <c r="L435" s="103"/>
      <c r="M435" s="338"/>
      <c r="N435" s="339"/>
      <c r="O435" s="103"/>
      <c r="P435" s="338"/>
      <c r="Q435" s="340" t="s">
        <v>5008</v>
      </c>
      <c r="R435" s="103"/>
      <c r="S435" s="103">
        <v>255</v>
      </c>
      <c r="T435" s="103" t="s">
        <v>5009</v>
      </c>
      <c r="U435" s="103"/>
      <c r="V435" s="103"/>
      <c r="W435" s="338"/>
      <c r="X435" s="340" t="s">
        <v>4210</v>
      </c>
      <c r="Y435" s="103"/>
      <c r="Z435" s="103">
        <v>70</v>
      </c>
      <c r="AA435" s="324" t="s">
        <v>5010</v>
      </c>
      <c r="AB435" s="311"/>
      <c r="AC435" s="341"/>
      <c r="AD435" s="341"/>
      <c r="AE435" s="369"/>
      <c r="AF435" s="370"/>
      <c r="AG435" s="320"/>
      <c r="AH435" s="342"/>
      <c r="AI435" s="343">
        <f>S435</f>
        <v>255</v>
      </c>
    </row>
    <row r="436" spans="1:35" s="349" customFormat="1" ht="15.75" customHeight="1" thickBot="1">
      <c r="A436" s="753" t="s">
        <v>5011</v>
      </c>
      <c r="B436" s="754"/>
      <c r="C436" s="754"/>
      <c r="D436" s="754"/>
      <c r="E436" s="754"/>
      <c r="F436" s="754"/>
      <c r="G436" s="754"/>
      <c r="H436" s="754"/>
      <c r="I436" s="754"/>
      <c r="J436" s="754"/>
      <c r="K436" s="754"/>
      <c r="L436" s="754"/>
      <c r="M436" s="754"/>
      <c r="N436" s="754"/>
      <c r="O436" s="754"/>
      <c r="P436" s="754"/>
      <c r="Q436" s="754"/>
      <c r="R436" s="754"/>
      <c r="S436" s="754"/>
      <c r="T436" s="754"/>
      <c r="U436" s="754"/>
      <c r="V436" s="754"/>
      <c r="W436" s="754"/>
      <c r="X436" s="754"/>
      <c r="Y436" s="754"/>
      <c r="Z436" s="754"/>
      <c r="AA436" s="755"/>
      <c r="AB436" s="344"/>
      <c r="AC436" s="345"/>
      <c r="AD436" s="345"/>
      <c r="AE436" s="346"/>
      <c r="AF436" s="347"/>
      <c r="AG436" s="347"/>
      <c r="AH436" s="347"/>
      <c r="AI436" s="348"/>
    </row>
    <row r="437" spans="1:35" s="274" customFormat="1" ht="16.5" thickBot="1">
      <c r="A437" s="421">
        <v>43</v>
      </c>
      <c r="B437" s="373" t="s">
        <v>5012</v>
      </c>
      <c r="C437" s="373">
        <v>1989</v>
      </c>
      <c r="D437" s="373"/>
      <c r="E437" s="373">
        <v>137</v>
      </c>
      <c r="F437" s="431" t="s">
        <v>5013</v>
      </c>
      <c r="G437" s="375"/>
      <c r="H437" s="373"/>
      <c r="I437" s="373"/>
      <c r="J437" s="373"/>
      <c r="K437" s="373"/>
      <c r="L437" s="373"/>
      <c r="M437" s="431"/>
      <c r="N437" s="375"/>
      <c r="O437" s="373"/>
      <c r="P437" s="431"/>
      <c r="Q437" s="376"/>
      <c r="R437" s="373"/>
      <c r="S437" s="432"/>
      <c r="T437" s="373"/>
      <c r="U437" s="373"/>
      <c r="V437" s="373"/>
      <c r="W437" s="431"/>
      <c r="X437" s="376"/>
      <c r="Y437" s="373"/>
      <c r="Z437" s="373"/>
      <c r="AA437" s="422"/>
      <c r="AB437" s="311"/>
      <c r="AC437" s="383"/>
      <c r="AD437" s="383"/>
      <c r="AE437" s="384">
        <f>E437</f>
        <v>137</v>
      </c>
      <c r="AF437" s="385"/>
      <c r="AG437" s="320"/>
      <c r="AH437" s="386"/>
      <c r="AI437" s="387"/>
    </row>
    <row r="438" spans="1:35" s="349" customFormat="1" ht="15.75" customHeight="1" thickBot="1">
      <c r="A438" s="753" t="s">
        <v>5014</v>
      </c>
      <c r="B438" s="754"/>
      <c r="C438" s="754"/>
      <c r="D438" s="754"/>
      <c r="E438" s="754"/>
      <c r="F438" s="754"/>
      <c r="G438" s="754"/>
      <c r="H438" s="754"/>
      <c r="I438" s="754"/>
      <c r="J438" s="754"/>
      <c r="K438" s="754"/>
      <c r="L438" s="754"/>
      <c r="M438" s="754"/>
      <c r="N438" s="754"/>
      <c r="O438" s="754"/>
      <c r="P438" s="754"/>
      <c r="Q438" s="754"/>
      <c r="R438" s="754"/>
      <c r="S438" s="754"/>
      <c r="T438" s="754"/>
      <c r="U438" s="754"/>
      <c r="V438" s="754"/>
      <c r="W438" s="754"/>
      <c r="X438" s="754"/>
      <c r="Y438" s="754"/>
      <c r="Z438" s="754"/>
      <c r="AA438" s="755"/>
      <c r="AB438" s="344"/>
      <c r="AC438" s="345"/>
      <c r="AD438" s="345"/>
      <c r="AE438" s="346"/>
      <c r="AF438" s="347"/>
      <c r="AG438" s="347"/>
      <c r="AH438" s="347"/>
      <c r="AI438" s="348"/>
    </row>
    <row r="439" spans="1:35" s="274" customFormat="1" ht="16.5" thickBot="1">
      <c r="A439" s="421">
        <v>44</v>
      </c>
      <c r="B439" s="373" t="s">
        <v>5015</v>
      </c>
      <c r="C439" s="373">
        <v>1989</v>
      </c>
      <c r="D439" s="373"/>
      <c r="E439" s="373">
        <v>283</v>
      </c>
      <c r="F439" s="431" t="s">
        <v>2902</v>
      </c>
      <c r="G439" s="375"/>
      <c r="H439" s="373"/>
      <c r="I439" s="373"/>
      <c r="J439" s="373"/>
      <c r="K439" s="373"/>
      <c r="L439" s="373"/>
      <c r="M439" s="431"/>
      <c r="N439" s="375" t="s">
        <v>1262</v>
      </c>
      <c r="O439" s="373" t="s">
        <v>2828</v>
      </c>
      <c r="P439" s="431">
        <v>250</v>
      </c>
      <c r="Q439" s="376"/>
      <c r="R439" s="373"/>
      <c r="S439" s="432"/>
      <c r="T439" s="373"/>
      <c r="U439" s="373"/>
      <c r="V439" s="373"/>
      <c r="W439" s="431"/>
      <c r="X439" s="376"/>
      <c r="Y439" s="373"/>
      <c r="Z439" s="373"/>
      <c r="AA439" s="422"/>
      <c r="AB439" s="311"/>
      <c r="AC439" s="383">
        <v>1</v>
      </c>
      <c r="AD439" s="383">
        <f>P439</f>
        <v>250</v>
      </c>
      <c r="AE439" s="384">
        <f>E439</f>
        <v>283</v>
      </c>
      <c r="AF439" s="385"/>
      <c r="AG439" s="320"/>
      <c r="AH439" s="386"/>
      <c r="AI439" s="387"/>
    </row>
    <row r="440" spans="1:35" s="349" customFormat="1" ht="15.75" customHeight="1" thickBot="1">
      <c r="A440" s="753" t="s">
        <v>5016</v>
      </c>
      <c r="B440" s="754"/>
      <c r="C440" s="754"/>
      <c r="D440" s="754"/>
      <c r="E440" s="754"/>
      <c r="F440" s="754"/>
      <c r="G440" s="754"/>
      <c r="H440" s="754"/>
      <c r="I440" s="754"/>
      <c r="J440" s="754"/>
      <c r="K440" s="754"/>
      <c r="L440" s="754"/>
      <c r="M440" s="754"/>
      <c r="N440" s="754"/>
      <c r="O440" s="754"/>
      <c r="P440" s="754"/>
      <c r="Q440" s="754"/>
      <c r="R440" s="754"/>
      <c r="S440" s="754"/>
      <c r="T440" s="754"/>
      <c r="U440" s="754"/>
      <c r="V440" s="754"/>
      <c r="W440" s="754"/>
      <c r="X440" s="754"/>
      <c r="Y440" s="754"/>
      <c r="Z440" s="754"/>
      <c r="AA440" s="755"/>
      <c r="AB440" s="344"/>
      <c r="AC440" s="345"/>
      <c r="AD440" s="345"/>
      <c r="AE440" s="346"/>
      <c r="AF440" s="347"/>
      <c r="AG440" s="347"/>
      <c r="AH440" s="347"/>
      <c r="AI440" s="348"/>
    </row>
    <row r="441" spans="1:35" s="274" customFormat="1" ht="15" customHeight="1">
      <c r="A441" s="396">
        <v>45</v>
      </c>
      <c r="B441" s="313" t="s">
        <v>5017</v>
      </c>
      <c r="C441" s="313">
        <v>1989</v>
      </c>
      <c r="D441" s="313"/>
      <c r="E441" s="313">
        <v>288</v>
      </c>
      <c r="F441" s="350" t="s">
        <v>3092</v>
      </c>
      <c r="G441" s="315"/>
      <c r="H441" s="313"/>
      <c r="I441" s="313"/>
      <c r="J441" s="313"/>
      <c r="K441" s="313"/>
      <c r="L441" s="313"/>
      <c r="M441" s="350"/>
      <c r="N441" s="315" t="s">
        <v>1725</v>
      </c>
      <c r="O441" s="313" t="s">
        <v>546</v>
      </c>
      <c r="P441" s="350">
        <v>250</v>
      </c>
      <c r="Q441" s="316"/>
      <c r="R441" s="313"/>
      <c r="S441" s="313"/>
      <c r="T441" s="313"/>
      <c r="U441" s="313"/>
      <c r="V441" s="313"/>
      <c r="W441" s="350"/>
      <c r="X441" s="316"/>
      <c r="Y441" s="313"/>
      <c r="Z441" s="313"/>
      <c r="AA441" s="314"/>
      <c r="AB441" s="311"/>
      <c r="AC441" s="317">
        <v>1</v>
      </c>
      <c r="AD441" s="317">
        <f>P441</f>
        <v>250</v>
      </c>
      <c r="AE441" s="318">
        <f>E441</f>
        <v>288</v>
      </c>
      <c r="AF441" s="319"/>
      <c r="AG441" s="320"/>
      <c r="AH441" s="320"/>
      <c r="AI441" s="321"/>
    </row>
    <row r="442" spans="1:35" s="274" customFormat="1" ht="15.75" thickBot="1">
      <c r="A442" s="398"/>
      <c r="B442" s="103" t="s">
        <v>5018</v>
      </c>
      <c r="C442" s="103">
        <v>1978</v>
      </c>
      <c r="D442" s="103"/>
      <c r="E442" s="103">
        <v>190</v>
      </c>
      <c r="F442" s="338" t="s">
        <v>5019</v>
      </c>
      <c r="G442" s="339"/>
      <c r="H442" s="103"/>
      <c r="I442" s="103"/>
      <c r="J442" s="103"/>
      <c r="K442" s="103"/>
      <c r="L442" s="103"/>
      <c r="M442" s="338"/>
      <c r="N442" s="339"/>
      <c r="O442" s="103"/>
      <c r="P442" s="338"/>
      <c r="Q442" s="340"/>
      <c r="R442" s="103"/>
      <c r="S442" s="103"/>
      <c r="T442" s="103"/>
      <c r="U442" s="103"/>
      <c r="V442" s="103"/>
      <c r="W442" s="338"/>
      <c r="X442" s="340"/>
      <c r="Y442" s="103"/>
      <c r="Z442" s="103"/>
      <c r="AA442" s="332"/>
      <c r="AB442" s="311"/>
      <c r="AC442" s="341"/>
      <c r="AD442" s="341"/>
      <c r="AE442" s="369">
        <f>E442</f>
        <v>190</v>
      </c>
      <c r="AF442" s="370"/>
      <c r="AG442" s="320"/>
      <c r="AH442" s="342"/>
      <c r="AI442" s="343"/>
    </row>
    <row r="443" spans="1:35" s="349" customFormat="1" ht="15.75" customHeight="1" thickBot="1">
      <c r="A443" s="753" t="s">
        <v>5020</v>
      </c>
      <c r="B443" s="754"/>
      <c r="C443" s="754"/>
      <c r="D443" s="754"/>
      <c r="E443" s="754"/>
      <c r="F443" s="754"/>
      <c r="G443" s="754"/>
      <c r="H443" s="754"/>
      <c r="I443" s="754"/>
      <c r="J443" s="754"/>
      <c r="K443" s="754"/>
      <c r="L443" s="754"/>
      <c r="M443" s="754"/>
      <c r="N443" s="754"/>
      <c r="O443" s="754"/>
      <c r="P443" s="754"/>
      <c r="Q443" s="754"/>
      <c r="R443" s="754"/>
      <c r="S443" s="754"/>
      <c r="T443" s="754"/>
      <c r="U443" s="754"/>
      <c r="V443" s="754"/>
      <c r="W443" s="754"/>
      <c r="X443" s="754"/>
      <c r="Y443" s="754"/>
      <c r="Z443" s="754"/>
      <c r="AA443" s="755"/>
      <c r="AB443" s="344"/>
      <c r="AC443" s="345"/>
      <c r="AD443" s="345"/>
      <c r="AE443" s="346"/>
      <c r="AF443" s="347"/>
      <c r="AG443" s="347"/>
      <c r="AH443" s="351"/>
      <c r="AI443" s="348"/>
    </row>
    <row r="444" spans="1:35" s="274" customFormat="1" ht="16.5" thickBot="1">
      <c r="A444" s="396">
        <v>46</v>
      </c>
      <c r="B444" s="103" t="s">
        <v>5021</v>
      </c>
      <c r="C444" s="103">
        <v>2014</v>
      </c>
      <c r="D444" s="103"/>
      <c r="E444" s="103">
        <v>472</v>
      </c>
      <c r="F444" s="431" t="s">
        <v>4234</v>
      </c>
      <c r="G444" s="339"/>
      <c r="H444" s="103"/>
      <c r="I444" s="103"/>
      <c r="J444" s="103"/>
      <c r="K444" s="103"/>
      <c r="L444" s="103"/>
      <c r="M444" s="431"/>
      <c r="N444" s="339" t="s">
        <v>1739</v>
      </c>
      <c r="O444" s="103" t="s">
        <v>2828</v>
      </c>
      <c r="P444" s="431">
        <v>400</v>
      </c>
      <c r="Q444" s="340"/>
      <c r="R444" s="103"/>
      <c r="S444" s="432"/>
      <c r="T444" s="103"/>
      <c r="U444" s="103"/>
      <c r="V444" s="103"/>
      <c r="W444" s="431"/>
      <c r="X444" s="340"/>
      <c r="Y444" s="103"/>
      <c r="Z444" s="103"/>
      <c r="AA444" s="332"/>
      <c r="AB444" s="311"/>
      <c r="AC444" s="341">
        <v>1</v>
      </c>
      <c r="AD444" s="341">
        <f>P444</f>
        <v>400</v>
      </c>
      <c r="AE444" s="369">
        <f>E444</f>
        <v>472</v>
      </c>
      <c r="AF444" s="370"/>
      <c r="AG444" s="320"/>
      <c r="AH444" s="342"/>
      <c r="AI444" s="343"/>
    </row>
    <row r="445" spans="1:35" s="349" customFormat="1" ht="15.75" customHeight="1" thickBot="1">
      <c r="A445" s="753" t="s">
        <v>5022</v>
      </c>
      <c r="B445" s="754"/>
      <c r="C445" s="754"/>
      <c r="D445" s="754"/>
      <c r="E445" s="754"/>
      <c r="F445" s="754"/>
      <c r="G445" s="754"/>
      <c r="H445" s="754"/>
      <c r="I445" s="754"/>
      <c r="J445" s="754"/>
      <c r="K445" s="754"/>
      <c r="L445" s="754"/>
      <c r="M445" s="754"/>
      <c r="N445" s="754"/>
      <c r="O445" s="754"/>
      <c r="P445" s="754"/>
      <c r="Q445" s="754"/>
      <c r="R445" s="754"/>
      <c r="S445" s="754"/>
      <c r="T445" s="754"/>
      <c r="U445" s="754"/>
      <c r="V445" s="754"/>
      <c r="W445" s="754"/>
      <c r="X445" s="754"/>
      <c r="Y445" s="754"/>
      <c r="Z445" s="754"/>
      <c r="AA445" s="755"/>
      <c r="AB445" s="344"/>
      <c r="AC445" s="345"/>
      <c r="AD445" s="345"/>
      <c r="AE445" s="346"/>
      <c r="AF445" s="347"/>
      <c r="AG445" s="347"/>
      <c r="AH445" s="347"/>
      <c r="AI445" s="348"/>
    </row>
    <row r="446" spans="1:35" s="274" customFormat="1" ht="21" customHeight="1">
      <c r="A446" s="396">
        <v>47</v>
      </c>
      <c r="B446" s="313" t="s">
        <v>5023</v>
      </c>
      <c r="C446" s="313">
        <v>1973</v>
      </c>
      <c r="D446" s="313"/>
      <c r="E446" s="313">
        <v>350</v>
      </c>
      <c r="F446" s="350" t="s">
        <v>4889</v>
      </c>
      <c r="G446" s="315"/>
      <c r="H446" s="313"/>
      <c r="I446" s="313"/>
      <c r="J446" s="313"/>
      <c r="K446" s="313"/>
      <c r="L446" s="313"/>
      <c r="M446" s="350"/>
      <c r="N446" s="315" t="s">
        <v>3670</v>
      </c>
      <c r="O446" s="313" t="s">
        <v>2828</v>
      </c>
      <c r="P446" s="350">
        <v>250</v>
      </c>
      <c r="Q446" s="316"/>
      <c r="R446" s="313"/>
      <c r="S446" s="373"/>
      <c r="T446" s="313"/>
      <c r="U446" s="313"/>
      <c r="V446" s="313"/>
      <c r="W446" s="350"/>
      <c r="X446" s="316"/>
      <c r="Y446" s="313"/>
      <c r="Z446" s="313"/>
      <c r="AA446" s="314"/>
      <c r="AB446" s="311"/>
      <c r="AC446" s="317">
        <v>1</v>
      </c>
      <c r="AD446" s="317">
        <f>P446</f>
        <v>250</v>
      </c>
      <c r="AE446" s="318">
        <f>E446</f>
        <v>350</v>
      </c>
      <c r="AF446" s="319"/>
      <c r="AG446" s="320"/>
      <c r="AH446" s="320"/>
      <c r="AI446" s="321"/>
    </row>
    <row r="447" spans="1:35" s="274" customFormat="1" ht="21.75" customHeight="1" thickBot="1">
      <c r="A447" s="408"/>
      <c r="B447" s="428" t="s">
        <v>5024</v>
      </c>
      <c r="C447" s="103"/>
      <c r="D447" s="103"/>
      <c r="E447" s="103"/>
      <c r="F447" s="338"/>
      <c r="G447" s="339">
        <v>1988</v>
      </c>
      <c r="H447" s="103"/>
      <c r="I447" s="103">
        <v>628</v>
      </c>
      <c r="J447" s="103" t="s">
        <v>5025</v>
      </c>
      <c r="K447" s="103">
        <v>17</v>
      </c>
      <c r="L447" s="103" t="s">
        <v>4279</v>
      </c>
      <c r="M447" s="338">
        <v>17</v>
      </c>
      <c r="N447" s="339"/>
      <c r="O447" s="103"/>
      <c r="P447" s="338"/>
      <c r="Q447" s="340"/>
      <c r="R447" s="103"/>
      <c r="S447" s="103"/>
      <c r="T447" s="103"/>
      <c r="U447" s="103"/>
      <c r="V447" s="103"/>
      <c r="W447" s="338"/>
      <c r="X447" s="340"/>
      <c r="Y447" s="103"/>
      <c r="Z447" s="103"/>
      <c r="AA447" s="332"/>
      <c r="AB447" s="311"/>
      <c r="AC447" s="341"/>
      <c r="AD447" s="341"/>
      <c r="AE447" s="369"/>
      <c r="AF447" s="370">
        <f>I447</f>
        <v>628</v>
      </c>
      <c r="AG447" s="320"/>
      <c r="AH447" s="342"/>
      <c r="AI447" s="343"/>
    </row>
    <row r="448" spans="1:35" s="349" customFormat="1" ht="15.75" customHeight="1" thickBot="1">
      <c r="A448" s="753" t="s">
        <v>5026</v>
      </c>
      <c r="B448" s="754"/>
      <c r="C448" s="754"/>
      <c r="D448" s="754"/>
      <c r="E448" s="754"/>
      <c r="F448" s="754"/>
      <c r="G448" s="754"/>
      <c r="H448" s="754"/>
      <c r="I448" s="754"/>
      <c r="J448" s="754"/>
      <c r="K448" s="754"/>
      <c r="L448" s="754"/>
      <c r="M448" s="754"/>
      <c r="N448" s="754"/>
      <c r="O448" s="754"/>
      <c r="P448" s="754"/>
      <c r="Q448" s="754"/>
      <c r="R448" s="754"/>
      <c r="S448" s="754"/>
      <c r="T448" s="754"/>
      <c r="U448" s="754"/>
      <c r="V448" s="754"/>
      <c r="W448" s="754"/>
      <c r="X448" s="754"/>
      <c r="Y448" s="754"/>
      <c r="Z448" s="754"/>
      <c r="AA448" s="755"/>
      <c r="AB448" s="344"/>
      <c r="AC448" s="345"/>
      <c r="AD448" s="345"/>
      <c r="AE448" s="346"/>
      <c r="AF448" s="347"/>
      <c r="AG448" s="347"/>
      <c r="AH448" s="351"/>
      <c r="AI448" s="348"/>
    </row>
    <row r="449" spans="1:36" s="274" customFormat="1" ht="15.75">
      <c r="A449" s="396">
        <v>48</v>
      </c>
      <c r="B449" s="313" t="s">
        <v>4237</v>
      </c>
      <c r="C449" s="313">
        <v>1993</v>
      </c>
      <c r="D449" s="313"/>
      <c r="E449" s="313">
        <v>40</v>
      </c>
      <c r="F449" s="350" t="s">
        <v>3579</v>
      </c>
      <c r="G449" s="315"/>
      <c r="H449" s="313"/>
      <c r="I449" s="313"/>
      <c r="J449" s="313"/>
      <c r="K449" s="313"/>
      <c r="L449" s="313"/>
      <c r="M449" s="350"/>
      <c r="N449" s="315"/>
      <c r="O449" s="313"/>
      <c r="P449" s="350"/>
      <c r="Q449" s="316"/>
      <c r="R449" s="313"/>
      <c r="S449" s="313"/>
      <c r="T449" s="313"/>
      <c r="U449" s="313"/>
      <c r="V449" s="313"/>
      <c r="W449" s="350"/>
      <c r="X449" s="316"/>
      <c r="Y449" s="313"/>
      <c r="Z449" s="313"/>
      <c r="AA449" s="314"/>
      <c r="AB449" s="311"/>
      <c r="AC449" s="317"/>
      <c r="AD449" s="317"/>
      <c r="AE449" s="318">
        <f>E449</f>
        <v>40</v>
      </c>
      <c r="AF449" s="319"/>
      <c r="AG449" s="320"/>
      <c r="AH449" s="320"/>
      <c r="AI449" s="321"/>
    </row>
    <row r="450" spans="1:36" s="274" customFormat="1">
      <c r="A450" s="397"/>
      <c r="B450" s="323" t="s">
        <v>5027</v>
      </c>
      <c r="C450" s="323"/>
      <c r="D450" s="323"/>
      <c r="E450" s="323"/>
      <c r="F450" s="327"/>
      <c r="G450" s="325">
        <v>1993</v>
      </c>
      <c r="H450" s="323" t="s">
        <v>5028</v>
      </c>
      <c r="I450" s="323">
        <v>1520</v>
      </c>
      <c r="J450" s="323" t="s">
        <v>4232</v>
      </c>
      <c r="K450" s="323">
        <v>28</v>
      </c>
      <c r="L450" s="323" t="s">
        <v>4497</v>
      </c>
      <c r="M450" s="327">
        <v>28</v>
      </c>
      <c r="N450" s="325"/>
      <c r="O450" s="323"/>
      <c r="P450" s="327"/>
      <c r="Q450" s="328"/>
      <c r="R450" s="323"/>
      <c r="S450" s="323"/>
      <c r="T450" s="323"/>
      <c r="U450" s="323"/>
      <c r="V450" s="323"/>
      <c r="W450" s="327"/>
      <c r="X450" s="328"/>
      <c r="Y450" s="323"/>
      <c r="Z450" s="323"/>
      <c r="AA450" s="327"/>
      <c r="AB450" s="311"/>
      <c r="AC450" s="330"/>
      <c r="AD450" s="330"/>
      <c r="AE450" s="366"/>
      <c r="AF450" s="367">
        <f>I450</f>
        <v>1520</v>
      </c>
      <c r="AG450" s="320"/>
      <c r="AH450" s="334"/>
      <c r="AI450" s="265"/>
    </row>
    <row r="451" spans="1:36" s="274" customFormat="1" ht="18" customHeight="1">
      <c r="A451" s="397"/>
      <c r="B451" s="323" t="s">
        <v>5029</v>
      </c>
      <c r="C451" s="323">
        <v>1993</v>
      </c>
      <c r="D451" s="323"/>
      <c r="E451" s="323">
        <v>37</v>
      </c>
      <c r="F451" s="327" t="s">
        <v>2854</v>
      </c>
      <c r="G451" s="325"/>
      <c r="H451" s="323"/>
      <c r="I451" s="323"/>
      <c r="J451" s="323"/>
      <c r="K451" s="323"/>
      <c r="L451" s="323"/>
      <c r="M451" s="327"/>
      <c r="N451" s="325" t="s">
        <v>415</v>
      </c>
      <c r="O451" s="323" t="s">
        <v>2828</v>
      </c>
      <c r="P451" s="327">
        <v>250</v>
      </c>
      <c r="Q451" s="328"/>
      <c r="R451" s="323"/>
      <c r="S451" s="103"/>
      <c r="T451" s="323"/>
      <c r="U451" s="323"/>
      <c r="V451" s="323"/>
      <c r="W451" s="327"/>
      <c r="X451" s="328" t="s">
        <v>5030</v>
      </c>
      <c r="Y451" s="323">
        <v>2000</v>
      </c>
      <c r="Z451" s="323">
        <v>100</v>
      </c>
      <c r="AA451" s="400" t="s">
        <v>788</v>
      </c>
      <c r="AB451" s="402"/>
      <c r="AC451" s="330">
        <v>1</v>
      </c>
      <c r="AD451" s="330">
        <f>P451</f>
        <v>250</v>
      </c>
      <c r="AE451" s="366">
        <f>E451</f>
        <v>37</v>
      </c>
      <c r="AF451" s="367"/>
      <c r="AG451" s="320">
        <f t="shared" ref="AG451:AG512" si="57">Z451</f>
        <v>100</v>
      </c>
      <c r="AH451" s="334"/>
      <c r="AI451" s="265"/>
    </row>
    <row r="452" spans="1:36" s="274" customFormat="1" ht="15.75" thickBot="1">
      <c r="A452" s="398"/>
      <c r="B452" s="103"/>
      <c r="C452" s="103"/>
      <c r="D452" s="103"/>
      <c r="E452" s="103"/>
      <c r="F452" s="338"/>
      <c r="G452" s="339"/>
      <c r="H452" s="103"/>
      <c r="I452" s="103"/>
      <c r="J452" s="103"/>
      <c r="K452" s="103"/>
      <c r="L452" s="103"/>
      <c r="M452" s="338"/>
      <c r="N452" s="339"/>
      <c r="O452" s="103"/>
      <c r="P452" s="338"/>
      <c r="Q452" s="340"/>
      <c r="R452" s="103"/>
      <c r="S452" s="103"/>
      <c r="T452" s="103"/>
      <c r="U452" s="103"/>
      <c r="V452" s="103"/>
      <c r="W452" s="338"/>
      <c r="X452" s="340" t="s">
        <v>5031</v>
      </c>
      <c r="Y452" s="103">
        <v>2000</v>
      </c>
      <c r="Z452" s="103">
        <v>100</v>
      </c>
      <c r="AA452" s="438" t="s">
        <v>788</v>
      </c>
      <c r="AB452" s="402"/>
      <c r="AC452" s="341"/>
      <c r="AD452" s="341"/>
      <c r="AE452" s="369"/>
      <c r="AF452" s="370"/>
      <c r="AG452" s="320">
        <f t="shared" si="57"/>
        <v>100</v>
      </c>
      <c r="AH452" s="342"/>
      <c r="AI452" s="343"/>
    </row>
    <row r="453" spans="1:36" s="349" customFormat="1" ht="15.75" customHeight="1" thickBot="1">
      <c r="A453" s="753" t="s">
        <v>5032</v>
      </c>
      <c r="B453" s="754"/>
      <c r="C453" s="754"/>
      <c r="D453" s="754"/>
      <c r="E453" s="754"/>
      <c r="F453" s="754"/>
      <c r="G453" s="754"/>
      <c r="H453" s="754"/>
      <c r="I453" s="754"/>
      <c r="J453" s="754"/>
      <c r="K453" s="754"/>
      <c r="L453" s="754"/>
      <c r="M453" s="754"/>
      <c r="N453" s="754"/>
      <c r="O453" s="754"/>
      <c r="P453" s="754"/>
      <c r="Q453" s="754"/>
      <c r="R453" s="754"/>
      <c r="S453" s="754"/>
      <c r="T453" s="754"/>
      <c r="U453" s="754"/>
      <c r="V453" s="754"/>
      <c r="W453" s="754"/>
      <c r="X453" s="754"/>
      <c r="Y453" s="754"/>
      <c r="Z453" s="754"/>
      <c r="AA453" s="755"/>
      <c r="AB453" s="344"/>
      <c r="AC453" s="345"/>
      <c r="AD453" s="345"/>
      <c r="AE453" s="346"/>
      <c r="AF453" s="347"/>
      <c r="AG453" s="347"/>
      <c r="AH453" s="347"/>
      <c r="AI453" s="348"/>
    </row>
    <row r="454" spans="1:36" s="274" customFormat="1" ht="15" customHeight="1">
      <c r="A454" s="396">
        <v>49</v>
      </c>
      <c r="B454" s="313" t="s">
        <v>5033</v>
      </c>
      <c r="C454" s="313">
        <v>1990</v>
      </c>
      <c r="D454" s="313"/>
      <c r="E454" s="313">
        <v>290</v>
      </c>
      <c r="F454" s="350" t="s">
        <v>4585</v>
      </c>
      <c r="G454" s="315"/>
      <c r="H454" s="313"/>
      <c r="I454" s="313"/>
      <c r="J454" s="313"/>
      <c r="K454" s="313"/>
      <c r="L454" s="313"/>
      <c r="M454" s="350"/>
      <c r="N454" s="315"/>
      <c r="O454" s="313"/>
      <c r="P454" s="350"/>
      <c r="Q454" s="316"/>
      <c r="R454" s="313"/>
      <c r="T454" s="313"/>
      <c r="U454" s="313"/>
      <c r="V454" s="313"/>
      <c r="W454" s="350"/>
      <c r="X454" s="316"/>
      <c r="Y454" s="313"/>
      <c r="Z454" s="313"/>
      <c r="AA454" s="314"/>
      <c r="AB454" s="311"/>
      <c r="AC454" s="317"/>
      <c r="AD454" s="317"/>
      <c r="AE454" s="318">
        <f t="shared" ref="AE454:AE455" si="58">E454</f>
        <v>290</v>
      </c>
      <c r="AF454" s="319"/>
      <c r="AG454" s="320"/>
      <c r="AH454" s="320"/>
      <c r="AI454" s="321"/>
    </row>
    <row r="455" spans="1:36" s="274" customFormat="1" ht="23.25" customHeight="1">
      <c r="A455" s="397"/>
      <c r="B455" s="323" t="s">
        <v>5034</v>
      </c>
      <c r="C455" s="323">
        <v>1980</v>
      </c>
      <c r="D455" s="323"/>
      <c r="E455" s="323">
        <v>250</v>
      </c>
      <c r="F455" s="327" t="s">
        <v>3092</v>
      </c>
      <c r="G455" s="325"/>
      <c r="H455" s="323"/>
      <c r="I455" s="323"/>
      <c r="J455" s="323"/>
      <c r="K455" s="323"/>
      <c r="L455" s="323"/>
      <c r="M455" s="327"/>
      <c r="N455" s="325" t="s">
        <v>4104</v>
      </c>
      <c r="O455" s="323" t="s">
        <v>2828</v>
      </c>
      <c r="P455" s="327">
        <v>630</v>
      </c>
      <c r="Q455" s="328" t="s">
        <v>5035</v>
      </c>
      <c r="R455" s="323">
        <v>2007</v>
      </c>
      <c r="S455" s="323">
        <v>45</v>
      </c>
      <c r="T455" s="323" t="s">
        <v>5036</v>
      </c>
      <c r="U455" s="323">
        <v>1</v>
      </c>
      <c r="V455" s="323" t="s">
        <v>115</v>
      </c>
      <c r="W455" s="327">
        <v>1</v>
      </c>
      <c r="X455" s="328" t="s">
        <v>5037</v>
      </c>
      <c r="Y455" s="323">
        <v>1981</v>
      </c>
      <c r="Z455" s="323">
        <v>150</v>
      </c>
      <c r="AA455" s="327" t="s">
        <v>5038</v>
      </c>
      <c r="AB455" s="311"/>
      <c r="AC455" s="330">
        <v>1</v>
      </c>
      <c r="AD455" s="330">
        <f t="shared" ref="AD455:AD456" si="59">P455</f>
        <v>630</v>
      </c>
      <c r="AE455" s="366">
        <f t="shared" si="58"/>
        <v>250</v>
      </c>
      <c r="AF455" s="367"/>
      <c r="AG455" s="320">
        <f t="shared" si="57"/>
        <v>150</v>
      </c>
      <c r="AH455" s="334">
        <f>S455</f>
        <v>45</v>
      </c>
      <c r="AI455" s="265"/>
      <c r="AJ455" s="331"/>
    </row>
    <row r="456" spans="1:36" s="274" customFormat="1" ht="33.75">
      <c r="A456" s="397"/>
      <c r="B456" s="323"/>
      <c r="C456" s="323"/>
      <c r="D456" s="323"/>
      <c r="E456" s="323"/>
      <c r="F456" s="327"/>
      <c r="G456" s="325"/>
      <c r="H456" s="323"/>
      <c r="I456" s="323"/>
      <c r="J456" s="323"/>
      <c r="K456" s="323"/>
      <c r="L456" s="323"/>
      <c r="M456" s="327"/>
      <c r="N456" s="325"/>
      <c r="O456" s="323"/>
      <c r="P456" s="327">
        <v>400</v>
      </c>
      <c r="Q456" s="328"/>
      <c r="R456" s="323"/>
      <c r="S456" s="323"/>
      <c r="T456" s="323"/>
      <c r="U456" s="323"/>
      <c r="V456" s="323"/>
      <c r="W456" s="327"/>
      <c r="X456" s="328" t="s">
        <v>5039</v>
      </c>
      <c r="Y456" s="323">
        <v>1981</v>
      </c>
      <c r="Z456" s="323">
        <v>40</v>
      </c>
      <c r="AA456" s="327" t="s">
        <v>5040</v>
      </c>
      <c r="AB456" s="311"/>
      <c r="AC456" s="330"/>
      <c r="AD456" s="330">
        <f t="shared" si="59"/>
        <v>400</v>
      </c>
      <c r="AE456" s="366"/>
      <c r="AF456" s="367"/>
      <c r="AG456" s="320">
        <f t="shared" si="57"/>
        <v>40</v>
      </c>
      <c r="AH456" s="334"/>
      <c r="AI456" s="265"/>
    </row>
    <row r="457" spans="1:36" s="274" customFormat="1">
      <c r="A457" s="397"/>
      <c r="B457" s="323"/>
      <c r="C457" s="323"/>
      <c r="D457" s="323"/>
      <c r="E457" s="323"/>
      <c r="F457" s="327"/>
      <c r="G457" s="325"/>
      <c r="H457" s="323"/>
      <c r="I457" s="323"/>
      <c r="J457" s="323"/>
      <c r="K457" s="323"/>
      <c r="L457" s="323"/>
      <c r="M457" s="327"/>
      <c r="N457" s="325"/>
      <c r="O457" s="323"/>
      <c r="P457" s="327"/>
      <c r="Q457" s="328"/>
      <c r="R457" s="323"/>
      <c r="S457" s="323"/>
      <c r="T457" s="323"/>
      <c r="U457" s="323"/>
      <c r="V457" s="323"/>
      <c r="W457" s="327"/>
      <c r="X457" s="328" t="s">
        <v>5041</v>
      </c>
      <c r="Y457" s="323">
        <v>1981</v>
      </c>
      <c r="Z457" s="323">
        <v>100</v>
      </c>
      <c r="AA457" s="327" t="s">
        <v>1082</v>
      </c>
      <c r="AB457" s="311"/>
      <c r="AC457" s="330"/>
      <c r="AD457" s="330"/>
      <c r="AE457" s="366"/>
      <c r="AF457" s="367"/>
      <c r="AG457" s="320">
        <f t="shared" si="57"/>
        <v>100</v>
      </c>
      <c r="AH457" s="334"/>
      <c r="AI457" s="265"/>
    </row>
    <row r="458" spans="1:36" s="274" customFormat="1" ht="19.5" customHeight="1">
      <c r="A458" s="397"/>
      <c r="B458" s="323"/>
      <c r="C458" s="323"/>
      <c r="D458" s="323"/>
      <c r="E458" s="323"/>
      <c r="F458" s="327"/>
      <c r="G458" s="325"/>
      <c r="H458" s="323"/>
      <c r="I458" s="323"/>
      <c r="J458" s="323"/>
      <c r="K458" s="323"/>
      <c r="L458" s="323"/>
      <c r="M458" s="327"/>
      <c r="N458" s="325"/>
      <c r="O458" s="323"/>
      <c r="P458" s="327"/>
      <c r="Q458" s="328"/>
      <c r="R458" s="323"/>
      <c r="S458" s="103"/>
      <c r="T458" s="323"/>
      <c r="U458" s="323"/>
      <c r="V458" s="323"/>
      <c r="W458" s="327"/>
      <c r="X458" s="328" t="s">
        <v>5042</v>
      </c>
      <c r="Y458" s="323">
        <v>1981</v>
      </c>
      <c r="Z458" s="323">
        <v>150</v>
      </c>
      <c r="AA458" s="327" t="s">
        <v>5040</v>
      </c>
      <c r="AB458" s="311"/>
      <c r="AC458" s="330"/>
      <c r="AD458" s="330"/>
      <c r="AE458" s="366"/>
      <c r="AF458" s="367"/>
      <c r="AG458" s="320">
        <f t="shared" si="57"/>
        <v>150</v>
      </c>
      <c r="AH458" s="334"/>
      <c r="AI458" s="265"/>
    </row>
    <row r="459" spans="1:36" s="274" customFormat="1" ht="19.5" customHeight="1" thickBot="1">
      <c r="A459" s="398"/>
      <c r="B459" s="103"/>
      <c r="C459" s="103"/>
      <c r="D459" s="103"/>
      <c r="E459" s="103"/>
      <c r="F459" s="338"/>
      <c r="G459" s="339"/>
      <c r="H459" s="103"/>
      <c r="I459" s="103"/>
      <c r="J459" s="103"/>
      <c r="K459" s="103"/>
      <c r="L459" s="103"/>
      <c r="M459" s="338"/>
      <c r="N459" s="339"/>
      <c r="O459" s="103"/>
      <c r="P459" s="338"/>
      <c r="Q459" s="340"/>
      <c r="R459" s="103"/>
      <c r="S459" s="103"/>
      <c r="T459" s="103"/>
      <c r="U459" s="103"/>
      <c r="V459" s="103"/>
      <c r="W459" s="338"/>
      <c r="X459" s="340" t="s">
        <v>5043</v>
      </c>
      <c r="Y459" s="103">
        <v>1981</v>
      </c>
      <c r="Z459" s="103">
        <v>150</v>
      </c>
      <c r="AA459" s="332" t="s">
        <v>1079</v>
      </c>
      <c r="AB459" s="311"/>
      <c r="AC459" s="341"/>
      <c r="AD459" s="341"/>
      <c r="AE459" s="369"/>
      <c r="AF459" s="370"/>
      <c r="AG459" s="320">
        <f t="shared" si="57"/>
        <v>150</v>
      </c>
      <c r="AH459" s="342"/>
      <c r="AI459" s="343"/>
    </row>
    <row r="460" spans="1:36" s="349" customFormat="1" ht="15.75" customHeight="1" thickBot="1">
      <c r="A460" s="753" t="s">
        <v>5044</v>
      </c>
      <c r="B460" s="754"/>
      <c r="C460" s="754"/>
      <c r="D460" s="754"/>
      <c r="E460" s="754"/>
      <c r="F460" s="754"/>
      <c r="G460" s="754"/>
      <c r="H460" s="754"/>
      <c r="I460" s="754"/>
      <c r="J460" s="754"/>
      <c r="K460" s="754"/>
      <c r="L460" s="754"/>
      <c r="M460" s="754"/>
      <c r="N460" s="754"/>
      <c r="O460" s="754"/>
      <c r="P460" s="754"/>
      <c r="Q460" s="754"/>
      <c r="R460" s="754"/>
      <c r="S460" s="754"/>
      <c r="T460" s="754"/>
      <c r="U460" s="754"/>
      <c r="V460" s="754"/>
      <c r="W460" s="754"/>
      <c r="X460" s="754"/>
      <c r="Y460" s="754"/>
      <c r="Z460" s="754"/>
      <c r="AA460" s="755"/>
      <c r="AB460" s="344"/>
      <c r="AC460" s="345"/>
      <c r="AD460" s="345"/>
      <c r="AE460" s="346"/>
      <c r="AF460" s="347"/>
      <c r="AG460" s="347"/>
      <c r="AH460" s="347"/>
      <c r="AI460" s="348"/>
    </row>
    <row r="461" spans="1:36" s="274" customFormat="1" ht="27" customHeight="1">
      <c r="A461" s="396">
        <v>50</v>
      </c>
      <c r="B461" s="313" t="s">
        <v>5045</v>
      </c>
      <c r="C461" s="313">
        <v>1985</v>
      </c>
      <c r="D461" s="313"/>
      <c r="E461" s="313">
        <v>300</v>
      </c>
      <c r="F461" s="350" t="s">
        <v>5046</v>
      </c>
      <c r="G461" s="315"/>
      <c r="H461" s="313"/>
      <c r="I461" s="313"/>
      <c r="J461" s="313"/>
      <c r="K461" s="313"/>
      <c r="L461" s="313"/>
      <c r="M461" s="350"/>
      <c r="N461" s="315" t="s">
        <v>1285</v>
      </c>
      <c r="O461" s="313" t="s">
        <v>2828</v>
      </c>
      <c r="P461" s="350">
        <v>630</v>
      </c>
      <c r="Q461" s="316"/>
      <c r="R461" s="313"/>
      <c r="S461" s="323"/>
      <c r="T461" s="313"/>
      <c r="U461" s="313"/>
      <c r="V461" s="313"/>
      <c r="W461" s="350"/>
      <c r="X461" s="316" t="s">
        <v>5047</v>
      </c>
      <c r="Y461" s="313">
        <v>1985</v>
      </c>
      <c r="Z461" s="313">
        <v>70</v>
      </c>
      <c r="AA461" s="314" t="s">
        <v>1082</v>
      </c>
      <c r="AB461" s="311"/>
      <c r="AC461" s="317">
        <v>1</v>
      </c>
      <c r="AD461" s="317">
        <f t="shared" ref="AD461:AD462" si="60">P461</f>
        <v>630</v>
      </c>
      <c r="AE461" s="318">
        <f>E461</f>
        <v>300</v>
      </c>
      <c r="AF461" s="319"/>
      <c r="AG461" s="320">
        <f t="shared" si="57"/>
        <v>70</v>
      </c>
      <c r="AH461" s="320"/>
      <c r="AI461" s="321"/>
      <c r="AJ461" s="331"/>
    </row>
    <row r="462" spans="1:36" s="274" customFormat="1" ht="30.75" customHeight="1">
      <c r="A462" s="397"/>
      <c r="B462" s="323" t="s">
        <v>5048</v>
      </c>
      <c r="C462" s="323">
        <v>1983</v>
      </c>
      <c r="D462" s="323"/>
      <c r="E462" s="323">
        <v>210</v>
      </c>
      <c r="F462" s="327" t="s">
        <v>1341</v>
      </c>
      <c r="G462" s="325"/>
      <c r="H462" s="323"/>
      <c r="I462" s="323"/>
      <c r="J462" s="323"/>
      <c r="K462" s="323"/>
      <c r="L462" s="323"/>
      <c r="M462" s="327"/>
      <c r="N462" s="325"/>
      <c r="O462" s="323"/>
      <c r="P462" s="327">
        <v>400</v>
      </c>
      <c r="Q462" s="328"/>
      <c r="R462" s="323"/>
      <c r="S462" s="323"/>
      <c r="T462" s="323"/>
      <c r="U462" s="323"/>
      <c r="V462" s="323"/>
      <c r="W462" s="327"/>
      <c r="X462" s="328" t="s">
        <v>5049</v>
      </c>
      <c r="Y462" s="323">
        <v>2015</v>
      </c>
      <c r="Z462" s="323">
        <v>140</v>
      </c>
      <c r="AA462" s="327" t="s">
        <v>1172</v>
      </c>
      <c r="AB462" s="311"/>
      <c r="AC462" s="330"/>
      <c r="AD462" s="330">
        <f t="shared" si="60"/>
        <v>400</v>
      </c>
      <c r="AE462" s="366">
        <f t="shared" ref="AE462" si="61">E462</f>
        <v>210</v>
      </c>
      <c r="AF462" s="367"/>
      <c r="AG462" s="320">
        <f t="shared" si="57"/>
        <v>140</v>
      </c>
      <c r="AH462" s="334"/>
      <c r="AI462" s="265"/>
    </row>
    <row r="463" spans="1:36" s="274" customFormat="1" ht="22.5">
      <c r="A463" s="397"/>
      <c r="B463" s="323"/>
      <c r="C463" s="323"/>
      <c r="D463" s="323"/>
      <c r="E463" s="323"/>
      <c r="F463" s="327"/>
      <c r="G463" s="325"/>
      <c r="H463" s="323"/>
      <c r="I463" s="323"/>
      <c r="J463" s="323"/>
      <c r="K463" s="323"/>
      <c r="L463" s="323"/>
      <c r="M463" s="327"/>
      <c r="N463" s="325"/>
      <c r="O463" s="323"/>
      <c r="P463" s="327"/>
      <c r="Q463" s="328"/>
      <c r="R463" s="323"/>
      <c r="S463" s="323"/>
      <c r="T463" s="323"/>
      <c r="U463" s="323"/>
      <c r="V463" s="323"/>
      <c r="W463" s="327"/>
      <c r="X463" s="328" t="s">
        <v>5050</v>
      </c>
      <c r="Y463" s="323">
        <v>1988</v>
      </c>
      <c r="Z463" s="323">
        <v>50</v>
      </c>
      <c r="AA463" s="327" t="s">
        <v>1010</v>
      </c>
      <c r="AB463" s="311"/>
      <c r="AC463" s="330"/>
      <c r="AD463" s="330"/>
      <c r="AE463" s="366"/>
      <c r="AF463" s="367"/>
      <c r="AG463" s="320">
        <f t="shared" si="57"/>
        <v>50</v>
      </c>
      <c r="AH463" s="334"/>
      <c r="AI463" s="265"/>
    </row>
    <row r="464" spans="1:36" s="274" customFormat="1">
      <c r="A464" s="397"/>
      <c r="B464" s="323"/>
      <c r="C464" s="323"/>
      <c r="D464" s="323"/>
      <c r="E464" s="323"/>
      <c r="F464" s="327"/>
      <c r="G464" s="325"/>
      <c r="H464" s="323"/>
      <c r="I464" s="323"/>
      <c r="J464" s="323"/>
      <c r="K464" s="323"/>
      <c r="L464" s="323"/>
      <c r="M464" s="327"/>
      <c r="N464" s="325"/>
      <c r="O464" s="323"/>
      <c r="P464" s="327"/>
      <c r="Q464" s="328"/>
      <c r="R464" s="323"/>
      <c r="S464" s="323"/>
      <c r="T464" s="323"/>
      <c r="U464" s="323"/>
      <c r="V464" s="323"/>
      <c r="W464" s="327"/>
      <c r="X464" s="328" t="s">
        <v>5051</v>
      </c>
      <c r="Y464" s="323">
        <v>2015</v>
      </c>
      <c r="Z464" s="323">
        <v>80</v>
      </c>
      <c r="AA464" s="327" t="s">
        <v>1172</v>
      </c>
      <c r="AB464" s="311"/>
      <c r="AC464" s="330"/>
      <c r="AD464" s="330"/>
      <c r="AE464" s="366"/>
      <c r="AF464" s="367"/>
      <c r="AG464" s="320">
        <f t="shared" si="57"/>
        <v>80</v>
      </c>
      <c r="AH464" s="334"/>
      <c r="AI464" s="265"/>
    </row>
    <row r="465" spans="1:35" s="274" customFormat="1" ht="22.5">
      <c r="A465" s="397"/>
      <c r="B465" s="323"/>
      <c r="C465" s="323"/>
      <c r="D465" s="323"/>
      <c r="E465" s="323"/>
      <c r="F465" s="327"/>
      <c r="G465" s="325"/>
      <c r="H465" s="323"/>
      <c r="I465" s="323"/>
      <c r="J465" s="323"/>
      <c r="K465" s="323"/>
      <c r="L465" s="323"/>
      <c r="M465" s="327"/>
      <c r="N465" s="325"/>
      <c r="O465" s="323"/>
      <c r="P465" s="327"/>
      <c r="Q465" s="328"/>
      <c r="R465" s="323"/>
      <c r="S465" s="323"/>
      <c r="T465" s="323"/>
      <c r="U465" s="323"/>
      <c r="V465" s="323"/>
      <c r="W465" s="327"/>
      <c r="X465" s="328" t="s">
        <v>5052</v>
      </c>
      <c r="Y465" s="323">
        <v>1988</v>
      </c>
      <c r="Z465" s="323">
        <v>120</v>
      </c>
      <c r="AA465" s="327" t="s">
        <v>4979</v>
      </c>
      <c r="AB465" s="311"/>
      <c r="AC465" s="330"/>
      <c r="AD465" s="330"/>
      <c r="AE465" s="366"/>
      <c r="AF465" s="367"/>
      <c r="AG465" s="320">
        <f t="shared" si="57"/>
        <v>120</v>
      </c>
      <c r="AH465" s="334"/>
      <c r="AI465" s="265"/>
    </row>
    <row r="466" spans="1:35" s="274" customFormat="1">
      <c r="A466" s="397"/>
      <c r="B466" s="323"/>
      <c r="C466" s="323"/>
      <c r="D466" s="323"/>
      <c r="E466" s="323"/>
      <c r="F466" s="327"/>
      <c r="G466" s="325"/>
      <c r="H466" s="323"/>
      <c r="I466" s="323"/>
      <c r="J466" s="323"/>
      <c r="K466" s="323"/>
      <c r="L466" s="323"/>
      <c r="M466" s="327"/>
      <c r="N466" s="325"/>
      <c r="O466" s="323"/>
      <c r="P466" s="327"/>
      <c r="Q466" s="328"/>
      <c r="R466" s="323"/>
      <c r="S466" s="323"/>
      <c r="T466" s="323"/>
      <c r="U466" s="323"/>
      <c r="V466" s="323"/>
      <c r="W466" s="327"/>
      <c r="X466" s="328" t="s">
        <v>5053</v>
      </c>
      <c r="Y466" s="323">
        <v>1988</v>
      </c>
      <c r="Z466" s="323">
        <v>115</v>
      </c>
      <c r="AA466" s="327" t="s">
        <v>1082</v>
      </c>
      <c r="AB466" s="311"/>
      <c r="AC466" s="330"/>
      <c r="AD466" s="330"/>
      <c r="AE466" s="366"/>
      <c r="AF466" s="367"/>
      <c r="AG466" s="320">
        <f t="shared" si="57"/>
        <v>115</v>
      </c>
      <c r="AH466" s="334"/>
      <c r="AI466" s="265"/>
    </row>
    <row r="467" spans="1:35" s="274" customFormat="1">
      <c r="A467" s="397"/>
      <c r="B467" s="323"/>
      <c r="C467" s="323"/>
      <c r="D467" s="323"/>
      <c r="E467" s="323"/>
      <c r="F467" s="327"/>
      <c r="G467" s="325"/>
      <c r="H467" s="323"/>
      <c r="I467" s="323"/>
      <c r="J467" s="323"/>
      <c r="K467" s="323"/>
      <c r="L467" s="323"/>
      <c r="M467" s="327"/>
      <c r="N467" s="325"/>
      <c r="O467" s="323"/>
      <c r="P467" s="327"/>
      <c r="Q467" s="328"/>
      <c r="R467" s="323"/>
      <c r="S467" s="323"/>
      <c r="T467" s="323"/>
      <c r="U467" s="323"/>
      <c r="V467" s="323"/>
      <c r="W467" s="327"/>
      <c r="X467" s="328" t="s">
        <v>5054</v>
      </c>
      <c r="Y467" s="323">
        <v>2015</v>
      </c>
      <c r="Z467" s="323">
        <v>120</v>
      </c>
      <c r="AA467" s="327" t="s">
        <v>1164</v>
      </c>
      <c r="AB467" s="311"/>
      <c r="AC467" s="330"/>
      <c r="AD467" s="330"/>
      <c r="AE467" s="366"/>
      <c r="AF467" s="367"/>
      <c r="AG467" s="320">
        <f t="shared" si="57"/>
        <v>120</v>
      </c>
      <c r="AH467" s="334"/>
      <c r="AI467" s="265"/>
    </row>
    <row r="468" spans="1:35" s="274" customFormat="1">
      <c r="A468" s="397"/>
      <c r="B468" s="323"/>
      <c r="C468" s="323"/>
      <c r="D468" s="323"/>
      <c r="E468" s="323"/>
      <c r="F468" s="327"/>
      <c r="G468" s="325"/>
      <c r="H468" s="323"/>
      <c r="I468" s="323"/>
      <c r="J468" s="323"/>
      <c r="K468" s="323"/>
      <c r="L468" s="323"/>
      <c r="M468" s="327"/>
      <c r="N468" s="325"/>
      <c r="O468" s="323"/>
      <c r="P468" s="327"/>
      <c r="Q468" s="328"/>
      <c r="R468" s="323"/>
      <c r="S468" s="323"/>
      <c r="T468" s="323"/>
      <c r="U468" s="323"/>
      <c r="V468" s="323"/>
      <c r="W468" s="327"/>
      <c r="X468" s="328" t="s">
        <v>5055</v>
      </c>
      <c r="Y468" s="323">
        <v>1980</v>
      </c>
      <c r="Z468" s="323">
        <v>120</v>
      </c>
      <c r="AA468" s="327" t="s">
        <v>5056</v>
      </c>
      <c r="AB468" s="311"/>
      <c r="AC468" s="330"/>
      <c r="AD468" s="330"/>
      <c r="AE468" s="366"/>
      <c r="AF468" s="367"/>
      <c r="AG468" s="320">
        <f t="shared" si="57"/>
        <v>120</v>
      </c>
      <c r="AH468" s="334"/>
      <c r="AI468" s="265"/>
    </row>
    <row r="469" spans="1:35" s="274" customFormat="1" ht="33.75">
      <c r="A469" s="397"/>
      <c r="B469" s="323"/>
      <c r="C469" s="323"/>
      <c r="D469" s="323"/>
      <c r="E469" s="323"/>
      <c r="F469" s="327"/>
      <c r="G469" s="325"/>
      <c r="H469" s="323"/>
      <c r="I469" s="323"/>
      <c r="J469" s="323"/>
      <c r="K469" s="323"/>
      <c r="L469" s="323"/>
      <c r="M469" s="327"/>
      <c r="N469" s="325"/>
      <c r="O469" s="323"/>
      <c r="P469" s="327"/>
      <c r="Q469" s="328"/>
      <c r="R469" s="323"/>
      <c r="S469" s="103"/>
      <c r="T469" s="323"/>
      <c r="U469" s="323"/>
      <c r="V469" s="323"/>
      <c r="W469" s="327"/>
      <c r="X469" s="328" t="s">
        <v>5057</v>
      </c>
      <c r="Y469" s="323">
        <v>1980</v>
      </c>
      <c r="Z469" s="323">
        <v>40</v>
      </c>
      <c r="AA469" s="327" t="s">
        <v>2704</v>
      </c>
      <c r="AB469" s="311"/>
      <c r="AC469" s="330"/>
      <c r="AD469" s="330"/>
      <c r="AE469" s="366"/>
      <c r="AF469" s="367"/>
      <c r="AG469" s="320">
        <f t="shared" si="57"/>
        <v>40</v>
      </c>
      <c r="AH469" s="334"/>
      <c r="AI469" s="265"/>
    </row>
    <row r="470" spans="1:35" s="274" customFormat="1" ht="34.5" thickBot="1">
      <c r="A470" s="398"/>
      <c r="B470" s="103"/>
      <c r="C470" s="103"/>
      <c r="D470" s="103"/>
      <c r="E470" s="103"/>
      <c r="F470" s="338"/>
      <c r="G470" s="339"/>
      <c r="H470" s="103"/>
      <c r="I470" s="103"/>
      <c r="J470" s="103"/>
      <c r="K470" s="103"/>
      <c r="L470" s="103"/>
      <c r="M470" s="338"/>
      <c r="N470" s="339"/>
      <c r="O470" s="103"/>
      <c r="P470" s="338"/>
      <c r="Q470" s="340"/>
      <c r="R470" s="103"/>
      <c r="S470" s="103"/>
      <c r="T470" s="103"/>
      <c r="U470" s="103"/>
      <c r="V470" s="103"/>
      <c r="W470" s="338"/>
      <c r="X470" s="340" t="s">
        <v>5058</v>
      </c>
      <c r="Y470" s="103">
        <v>1988</v>
      </c>
      <c r="Z470" s="103">
        <v>60</v>
      </c>
      <c r="AA470" s="332" t="s">
        <v>1010</v>
      </c>
      <c r="AB470" s="311"/>
      <c r="AC470" s="341"/>
      <c r="AD470" s="341"/>
      <c r="AE470" s="369"/>
      <c r="AF470" s="370"/>
      <c r="AG470" s="320">
        <f t="shared" si="57"/>
        <v>60</v>
      </c>
      <c r="AH470" s="342"/>
      <c r="AI470" s="343"/>
    </row>
    <row r="471" spans="1:35" s="349" customFormat="1" ht="15.75" customHeight="1" thickBot="1">
      <c r="A471" s="753" t="s">
        <v>5059</v>
      </c>
      <c r="B471" s="754"/>
      <c r="C471" s="754"/>
      <c r="D471" s="754"/>
      <c r="E471" s="754"/>
      <c r="F471" s="754"/>
      <c r="G471" s="754"/>
      <c r="H471" s="754"/>
      <c r="I471" s="754"/>
      <c r="J471" s="754"/>
      <c r="K471" s="754"/>
      <c r="L471" s="754"/>
      <c r="M471" s="754"/>
      <c r="N471" s="754"/>
      <c r="O471" s="754"/>
      <c r="P471" s="754"/>
      <c r="Q471" s="754"/>
      <c r="R471" s="754"/>
      <c r="S471" s="754"/>
      <c r="T471" s="754"/>
      <c r="U471" s="754"/>
      <c r="V471" s="754"/>
      <c r="W471" s="754"/>
      <c r="X471" s="754"/>
      <c r="Y471" s="754"/>
      <c r="Z471" s="754"/>
      <c r="AA471" s="755"/>
      <c r="AB471" s="344"/>
      <c r="AC471" s="345"/>
      <c r="AD471" s="345"/>
      <c r="AE471" s="346"/>
      <c r="AF471" s="347"/>
      <c r="AG471" s="347"/>
      <c r="AH471" s="347"/>
      <c r="AI471" s="348"/>
    </row>
    <row r="472" spans="1:35" s="274" customFormat="1" ht="22.5">
      <c r="A472" s="396">
        <v>51</v>
      </c>
      <c r="B472" s="313" t="s">
        <v>5060</v>
      </c>
      <c r="C472" s="313">
        <v>1986</v>
      </c>
      <c r="D472" s="313"/>
      <c r="E472" s="313">
        <v>164</v>
      </c>
      <c r="F472" s="439" t="s">
        <v>5061</v>
      </c>
      <c r="G472" s="315"/>
      <c r="H472" s="313"/>
      <c r="I472" s="313"/>
      <c r="J472" s="313"/>
      <c r="K472" s="313"/>
      <c r="L472" s="313"/>
      <c r="M472" s="350"/>
      <c r="N472" s="315" t="s">
        <v>324</v>
      </c>
      <c r="O472" s="313" t="s">
        <v>2828</v>
      </c>
      <c r="P472" s="350">
        <v>630</v>
      </c>
      <c r="Q472" s="316"/>
      <c r="R472" s="313"/>
      <c r="S472" s="313"/>
      <c r="T472" s="313"/>
      <c r="U472" s="313"/>
      <c r="V472" s="313"/>
      <c r="W472" s="350"/>
      <c r="X472" s="316" t="s">
        <v>5062</v>
      </c>
      <c r="Y472" s="313">
        <v>1986</v>
      </c>
      <c r="Z472" s="313">
        <v>60</v>
      </c>
      <c r="AA472" s="314" t="s">
        <v>3048</v>
      </c>
      <c r="AB472" s="311"/>
      <c r="AC472" s="317">
        <v>1</v>
      </c>
      <c r="AD472" s="317">
        <f t="shared" ref="AD472:AD473" si="62">P472</f>
        <v>630</v>
      </c>
      <c r="AE472" s="318">
        <f>E472</f>
        <v>164</v>
      </c>
      <c r="AF472" s="319"/>
      <c r="AG472" s="320">
        <f t="shared" si="57"/>
        <v>60</v>
      </c>
      <c r="AH472" s="320"/>
      <c r="AI472" s="321"/>
    </row>
    <row r="473" spans="1:35" s="274" customFormat="1">
      <c r="A473" s="397"/>
      <c r="B473" s="323" t="s">
        <v>5063</v>
      </c>
      <c r="C473" s="323">
        <v>1986</v>
      </c>
      <c r="D473" s="323"/>
      <c r="E473" s="323">
        <v>290</v>
      </c>
      <c r="F473" s="327" t="s">
        <v>4269</v>
      </c>
      <c r="G473" s="325"/>
      <c r="H473" s="323"/>
      <c r="I473" s="323"/>
      <c r="J473" s="323"/>
      <c r="K473" s="323"/>
      <c r="L473" s="323"/>
      <c r="M473" s="327"/>
      <c r="N473" s="325"/>
      <c r="O473" s="323"/>
      <c r="P473" s="327">
        <v>630</v>
      </c>
      <c r="Q473" s="328"/>
      <c r="R473" s="323"/>
      <c r="S473" s="323"/>
      <c r="T473" s="323"/>
      <c r="U473" s="323"/>
      <c r="V473" s="323"/>
      <c r="W473" s="327"/>
      <c r="X473" s="328" t="s">
        <v>5064</v>
      </c>
      <c r="Y473" s="323">
        <v>1986</v>
      </c>
      <c r="Z473" s="323">
        <v>175</v>
      </c>
      <c r="AA473" s="327" t="s">
        <v>5065</v>
      </c>
      <c r="AB473" s="311"/>
      <c r="AC473" s="330"/>
      <c r="AD473" s="330">
        <f t="shared" si="62"/>
        <v>630</v>
      </c>
      <c r="AE473" s="366">
        <f t="shared" ref="AE473" si="63">E473</f>
        <v>290</v>
      </c>
      <c r="AF473" s="367"/>
      <c r="AG473" s="320">
        <f t="shared" si="57"/>
        <v>175</v>
      </c>
      <c r="AH473" s="320"/>
      <c r="AI473" s="265"/>
    </row>
    <row r="474" spans="1:35" s="274" customFormat="1" ht="22.5">
      <c r="A474" s="397"/>
      <c r="B474" s="323"/>
      <c r="C474" s="323"/>
      <c r="D474" s="323"/>
      <c r="E474" s="323"/>
      <c r="F474" s="327"/>
      <c r="G474" s="325"/>
      <c r="H474" s="323"/>
      <c r="I474" s="323"/>
      <c r="J474" s="323"/>
      <c r="K474" s="323"/>
      <c r="L474" s="323"/>
      <c r="M474" s="327"/>
      <c r="N474" s="325"/>
      <c r="O474" s="323"/>
      <c r="P474" s="327"/>
      <c r="Q474" s="328"/>
      <c r="R474" s="323"/>
      <c r="S474" s="323"/>
      <c r="T474" s="323"/>
      <c r="U474" s="323"/>
      <c r="V474" s="323"/>
      <c r="W474" s="327"/>
      <c r="X474" s="328" t="s">
        <v>5066</v>
      </c>
      <c r="Y474" s="323">
        <v>1986</v>
      </c>
      <c r="Z474" s="323">
        <v>175</v>
      </c>
      <c r="AA474" s="327" t="s">
        <v>5067</v>
      </c>
      <c r="AB474" s="311"/>
      <c r="AC474" s="330"/>
      <c r="AD474" s="330"/>
      <c r="AE474" s="366"/>
      <c r="AF474" s="367"/>
      <c r="AG474" s="320">
        <f t="shared" si="57"/>
        <v>175</v>
      </c>
      <c r="AH474" s="320"/>
      <c r="AI474" s="265"/>
    </row>
    <row r="475" spans="1:35" s="274" customFormat="1" ht="22.5">
      <c r="A475" s="397"/>
      <c r="B475" s="323"/>
      <c r="C475" s="323"/>
      <c r="D475" s="323"/>
      <c r="E475" s="323"/>
      <c r="F475" s="327"/>
      <c r="G475" s="325"/>
      <c r="H475" s="323"/>
      <c r="I475" s="323"/>
      <c r="J475" s="323"/>
      <c r="K475" s="323"/>
      <c r="L475" s="323"/>
      <c r="M475" s="327"/>
      <c r="N475" s="325"/>
      <c r="O475" s="323"/>
      <c r="P475" s="327"/>
      <c r="Q475" s="328"/>
      <c r="R475" s="323"/>
      <c r="S475" s="323"/>
      <c r="T475" s="323"/>
      <c r="U475" s="323"/>
      <c r="V475" s="323"/>
      <c r="W475" s="327"/>
      <c r="X475" s="328" t="s">
        <v>5068</v>
      </c>
      <c r="Y475" s="323">
        <v>1986</v>
      </c>
      <c r="Z475" s="323">
        <v>120</v>
      </c>
      <c r="AA475" s="327" t="s">
        <v>5069</v>
      </c>
      <c r="AB475" s="311"/>
      <c r="AC475" s="330"/>
      <c r="AD475" s="330"/>
      <c r="AE475" s="366"/>
      <c r="AF475" s="367"/>
      <c r="AG475" s="320">
        <f t="shared" si="57"/>
        <v>120</v>
      </c>
      <c r="AH475" s="320"/>
      <c r="AI475" s="265"/>
    </row>
    <row r="476" spans="1:35" s="274" customFormat="1" ht="22.5">
      <c r="A476" s="397"/>
      <c r="B476" s="323"/>
      <c r="C476" s="323"/>
      <c r="D476" s="323"/>
      <c r="E476" s="323"/>
      <c r="F476" s="327"/>
      <c r="G476" s="325"/>
      <c r="H476" s="323"/>
      <c r="I476" s="323"/>
      <c r="J476" s="323"/>
      <c r="K476" s="323"/>
      <c r="L476" s="323"/>
      <c r="M476" s="327"/>
      <c r="N476" s="325"/>
      <c r="O476" s="323"/>
      <c r="P476" s="327"/>
      <c r="Q476" s="328"/>
      <c r="R476" s="323"/>
      <c r="S476" s="323"/>
      <c r="T476" s="323"/>
      <c r="U476" s="323"/>
      <c r="V476" s="323"/>
      <c r="W476" s="327"/>
      <c r="X476" s="328" t="s">
        <v>5070</v>
      </c>
      <c r="Y476" s="323">
        <v>1986</v>
      </c>
      <c r="Z476" s="323">
        <v>60</v>
      </c>
      <c r="AA476" s="327" t="s">
        <v>5069</v>
      </c>
      <c r="AB476" s="311"/>
      <c r="AC476" s="330"/>
      <c r="AD476" s="330"/>
      <c r="AE476" s="366"/>
      <c r="AF476" s="367"/>
      <c r="AG476" s="320">
        <f t="shared" si="57"/>
        <v>60</v>
      </c>
      <c r="AH476" s="320"/>
      <c r="AI476" s="265"/>
    </row>
    <row r="477" spans="1:35" s="274" customFormat="1" ht="22.5">
      <c r="A477" s="397"/>
      <c r="B477" s="323"/>
      <c r="C477" s="323"/>
      <c r="D477" s="323"/>
      <c r="E477" s="323"/>
      <c r="F477" s="327"/>
      <c r="G477" s="325"/>
      <c r="H477" s="323"/>
      <c r="I477" s="323"/>
      <c r="J477" s="323"/>
      <c r="K477" s="323"/>
      <c r="L477" s="323"/>
      <c r="M477" s="327"/>
      <c r="N477" s="325"/>
      <c r="O477" s="323"/>
      <c r="P477" s="327"/>
      <c r="Q477" s="328"/>
      <c r="R477" s="323"/>
      <c r="S477" s="323"/>
      <c r="T477" s="323"/>
      <c r="U477" s="323"/>
      <c r="V477" s="323"/>
      <c r="W477" s="327"/>
      <c r="X477" s="328" t="s">
        <v>5071</v>
      </c>
      <c r="Y477" s="323">
        <v>1986</v>
      </c>
      <c r="Z477" s="323">
        <v>110</v>
      </c>
      <c r="AA477" s="327" t="s">
        <v>1010</v>
      </c>
      <c r="AB477" s="311"/>
      <c r="AC477" s="330"/>
      <c r="AD477" s="330"/>
      <c r="AE477" s="366"/>
      <c r="AF477" s="367"/>
      <c r="AG477" s="320">
        <f t="shared" si="57"/>
        <v>110</v>
      </c>
      <c r="AH477" s="320"/>
      <c r="AI477" s="265"/>
    </row>
    <row r="478" spans="1:35" s="274" customFormat="1">
      <c r="A478" s="397"/>
      <c r="B478" s="323"/>
      <c r="C478" s="323"/>
      <c r="D478" s="323"/>
      <c r="E478" s="323"/>
      <c r="F478" s="327"/>
      <c r="G478" s="325"/>
      <c r="H478" s="323"/>
      <c r="I478" s="323"/>
      <c r="J478" s="323"/>
      <c r="K478" s="323"/>
      <c r="L478" s="323"/>
      <c r="M478" s="327"/>
      <c r="N478" s="325"/>
      <c r="O478" s="323"/>
      <c r="P478" s="327"/>
      <c r="Q478" s="328"/>
      <c r="R478" s="323"/>
      <c r="S478" s="103"/>
      <c r="T478" s="323"/>
      <c r="U478" s="323"/>
      <c r="V478" s="323"/>
      <c r="W478" s="327"/>
      <c r="X478" s="328" t="s">
        <v>5072</v>
      </c>
      <c r="Y478" s="323">
        <v>1986</v>
      </c>
      <c r="Z478" s="323">
        <v>60</v>
      </c>
      <c r="AA478" s="327" t="s">
        <v>878</v>
      </c>
      <c r="AB478" s="311"/>
      <c r="AC478" s="330"/>
      <c r="AD478" s="330"/>
      <c r="AE478" s="366"/>
      <c r="AF478" s="367"/>
      <c r="AG478" s="320">
        <f t="shared" si="57"/>
        <v>60</v>
      </c>
      <c r="AH478" s="320"/>
      <c r="AI478" s="265"/>
    </row>
    <row r="479" spans="1:35" s="274" customFormat="1" ht="34.5" thickBot="1">
      <c r="A479" s="398"/>
      <c r="B479" s="103"/>
      <c r="C479" s="103"/>
      <c r="D479" s="103"/>
      <c r="E479" s="103"/>
      <c r="F479" s="338"/>
      <c r="G479" s="339"/>
      <c r="H479" s="103"/>
      <c r="I479" s="103"/>
      <c r="J479" s="103"/>
      <c r="K479" s="103"/>
      <c r="L479" s="103"/>
      <c r="M479" s="338"/>
      <c r="N479" s="339"/>
      <c r="O479" s="103"/>
      <c r="P479" s="338"/>
      <c r="Q479" s="340"/>
      <c r="R479" s="103"/>
      <c r="S479" s="103"/>
      <c r="T479" s="103"/>
      <c r="U479" s="103"/>
      <c r="V479" s="103"/>
      <c r="W479" s="338"/>
      <c r="X479" s="340" t="s">
        <v>5073</v>
      </c>
      <c r="Y479" s="103">
        <v>1986</v>
      </c>
      <c r="Z479" s="103">
        <v>70</v>
      </c>
      <c r="AA479" s="332" t="s">
        <v>4269</v>
      </c>
      <c r="AB479" s="311"/>
      <c r="AC479" s="341"/>
      <c r="AD479" s="341"/>
      <c r="AE479" s="369"/>
      <c r="AF479" s="370"/>
      <c r="AG479" s="320">
        <f t="shared" si="57"/>
        <v>70</v>
      </c>
      <c r="AH479" s="320"/>
      <c r="AI479" s="343"/>
    </row>
    <row r="480" spans="1:35" s="349" customFormat="1" ht="15.75" customHeight="1" thickBot="1">
      <c r="A480" s="753" t="s">
        <v>5074</v>
      </c>
      <c r="B480" s="754"/>
      <c r="C480" s="754"/>
      <c r="D480" s="754"/>
      <c r="E480" s="754"/>
      <c r="F480" s="754"/>
      <c r="G480" s="754"/>
      <c r="H480" s="754"/>
      <c r="I480" s="754"/>
      <c r="J480" s="754"/>
      <c r="K480" s="754"/>
      <c r="L480" s="754"/>
      <c r="M480" s="754"/>
      <c r="N480" s="754"/>
      <c r="O480" s="754"/>
      <c r="P480" s="754"/>
      <c r="Q480" s="754"/>
      <c r="R480" s="754"/>
      <c r="S480" s="754"/>
      <c r="T480" s="754"/>
      <c r="U480" s="754"/>
      <c r="V480" s="754"/>
      <c r="W480" s="754"/>
      <c r="X480" s="754"/>
      <c r="Y480" s="754"/>
      <c r="Z480" s="754"/>
      <c r="AA480" s="755"/>
      <c r="AB480" s="344"/>
      <c r="AC480" s="345"/>
      <c r="AD480" s="345"/>
      <c r="AE480" s="346"/>
      <c r="AF480" s="347"/>
      <c r="AG480" s="347"/>
      <c r="AH480" s="347"/>
      <c r="AI480" s="348"/>
    </row>
    <row r="481" spans="1:37" s="274" customFormat="1" ht="22.5">
      <c r="A481" s="396">
        <v>52</v>
      </c>
      <c r="B481" s="313" t="s">
        <v>5075</v>
      </c>
      <c r="C481" s="313">
        <v>1980</v>
      </c>
      <c r="D481" s="313"/>
      <c r="E481" s="313">
        <v>400</v>
      </c>
      <c r="F481" s="350" t="s">
        <v>3092</v>
      </c>
      <c r="G481" s="315"/>
      <c r="H481" s="313"/>
      <c r="I481" s="313"/>
      <c r="J481" s="313"/>
      <c r="K481" s="313"/>
      <c r="L481" s="313"/>
      <c r="M481" s="350"/>
      <c r="N481" s="315" t="s">
        <v>336</v>
      </c>
      <c r="O481" s="313" t="s">
        <v>2828</v>
      </c>
      <c r="P481" s="350">
        <v>400</v>
      </c>
      <c r="Q481" s="316" t="s">
        <v>5076</v>
      </c>
      <c r="R481" s="313">
        <v>1980</v>
      </c>
      <c r="S481" s="313">
        <v>165</v>
      </c>
      <c r="T481" s="313" t="s">
        <v>756</v>
      </c>
      <c r="U481" s="313">
        <v>6</v>
      </c>
      <c r="V481" s="313" t="s">
        <v>4497</v>
      </c>
      <c r="W481" s="350">
        <v>6</v>
      </c>
      <c r="X481" s="316" t="s">
        <v>5077</v>
      </c>
      <c r="Y481" s="313">
        <v>1980</v>
      </c>
      <c r="Z481" s="313">
        <v>23</v>
      </c>
      <c r="AA481" s="314" t="s">
        <v>5078</v>
      </c>
      <c r="AB481" s="311"/>
      <c r="AC481" s="317">
        <v>1</v>
      </c>
      <c r="AD481" s="317">
        <f t="shared" ref="AD481:AD482" si="64">P481</f>
        <v>400</v>
      </c>
      <c r="AE481" s="318">
        <f>E481</f>
        <v>400</v>
      </c>
      <c r="AF481" s="319"/>
      <c r="AG481" s="320"/>
      <c r="AH481" s="320">
        <f>S481</f>
        <v>165</v>
      </c>
      <c r="AI481" s="321"/>
    </row>
    <row r="482" spans="1:37" s="274" customFormat="1" ht="22.5">
      <c r="A482" s="397"/>
      <c r="B482" s="323"/>
      <c r="C482" s="323"/>
      <c r="D482" s="323"/>
      <c r="E482" s="323"/>
      <c r="F482" s="327"/>
      <c r="G482" s="325"/>
      <c r="H482" s="323"/>
      <c r="I482" s="323"/>
      <c r="J482" s="323"/>
      <c r="K482" s="323"/>
      <c r="L482" s="323"/>
      <c r="M482" s="327"/>
      <c r="N482" s="325"/>
      <c r="O482" s="323"/>
      <c r="P482" s="327">
        <v>400</v>
      </c>
      <c r="Q482" s="328" t="s">
        <v>5079</v>
      </c>
      <c r="R482" s="323">
        <v>1980</v>
      </c>
      <c r="S482" s="323">
        <v>107</v>
      </c>
      <c r="T482" s="323" t="s">
        <v>1521</v>
      </c>
      <c r="U482" s="323">
        <v>5</v>
      </c>
      <c r="V482" s="323" t="s">
        <v>4497</v>
      </c>
      <c r="W482" s="327">
        <v>5</v>
      </c>
      <c r="X482" s="328" t="s">
        <v>5080</v>
      </c>
      <c r="Y482" s="323">
        <v>1981</v>
      </c>
      <c r="Z482" s="323">
        <v>80</v>
      </c>
      <c r="AA482" s="327" t="s">
        <v>5081</v>
      </c>
      <c r="AB482" s="311"/>
      <c r="AC482" s="330"/>
      <c r="AD482" s="330">
        <f t="shared" si="64"/>
        <v>400</v>
      </c>
      <c r="AE482" s="366"/>
      <c r="AF482" s="367"/>
      <c r="AG482" s="320">
        <f t="shared" si="57"/>
        <v>80</v>
      </c>
      <c r="AH482" s="320">
        <f>S482</f>
        <v>107</v>
      </c>
      <c r="AI482" s="265"/>
      <c r="AJ482" s="331"/>
    </row>
    <row r="483" spans="1:37" s="274" customFormat="1">
      <c r="A483" s="397"/>
      <c r="B483" s="323"/>
      <c r="C483" s="323"/>
      <c r="D483" s="323"/>
      <c r="E483" s="323"/>
      <c r="F483" s="327"/>
      <c r="G483" s="325"/>
      <c r="H483" s="323"/>
      <c r="I483" s="323"/>
      <c r="J483" s="323"/>
      <c r="K483" s="323"/>
      <c r="L483" s="323"/>
      <c r="M483" s="327"/>
      <c r="N483" s="325"/>
      <c r="O483" s="323"/>
      <c r="P483" s="327"/>
      <c r="Q483" s="328"/>
      <c r="R483" s="323"/>
      <c r="S483" s="323"/>
      <c r="T483" s="323"/>
      <c r="U483" s="323"/>
      <c r="V483" s="323"/>
      <c r="W483" s="327"/>
      <c r="X483" s="328" t="s">
        <v>5082</v>
      </c>
      <c r="Y483" s="323">
        <v>1981</v>
      </c>
      <c r="Z483" s="323">
        <v>60</v>
      </c>
      <c r="AA483" s="327" t="s">
        <v>1082</v>
      </c>
      <c r="AB483" s="311"/>
      <c r="AC483" s="330"/>
      <c r="AD483" s="330"/>
      <c r="AE483" s="366"/>
      <c r="AF483" s="367"/>
      <c r="AG483" s="320">
        <f t="shared" si="57"/>
        <v>60</v>
      </c>
      <c r="AH483" s="320"/>
      <c r="AI483" s="265"/>
    </row>
    <row r="484" spans="1:37" s="274" customFormat="1">
      <c r="A484" s="397"/>
      <c r="B484" s="323"/>
      <c r="C484" s="323"/>
      <c r="D484" s="323"/>
      <c r="E484" s="323"/>
      <c r="F484" s="327"/>
      <c r="G484" s="325"/>
      <c r="H484" s="323"/>
      <c r="I484" s="323"/>
      <c r="J484" s="323"/>
      <c r="K484" s="323"/>
      <c r="L484" s="323"/>
      <c r="M484" s="327"/>
      <c r="N484" s="325"/>
      <c r="O484" s="323"/>
      <c r="P484" s="327"/>
      <c r="Q484" s="328"/>
      <c r="R484" s="323"/>
      <c r="S484" s="323"/>
      <c r="T484" s="323"/>
      <c r="U484" s="323"/>
      <c r="V484" s="323"/>
      <c r="W484" s="327"/>
      <c r="X484" s="328" t="s">
        <v>5083</v>
      </c>
      <c r="Y484" s="323">
        <v>1981</v>
      </c>
      <c r="Z484" s="323">
        <v>120</v>
      </c>
      <c r="AA484" s="327" t="s">
        <v>5084</v>
      </c>
      <c r="AB484" s="311"/>
      <c r="AC484" s="330"/>
      <c r="AD484" s="330"/>
      <c r="AE484" s="366"/>
      <c r="AF484" s="367"/>
      <c r="AG484" s="320">
        <f t="shared" si="57"/>
        <v>120</v>
      </c>
      <c r="AH484" s="320"/>
      <c r="AI484" s="265"/>
    </row>
    <row r="485" spans="1:37" s="274" customFormat="1" ht="33.75">
      <c r="A485" s="397"/>
      <c r="B485" s="323"/>
      <c r="C485" s="323"/>
      <c r="D485" s="323"/>
      <c r="E485" s="323"/>
      <c r="F485" s="327"/>
      <c r="G485" s="325"/>
      <c r="H485" s="323"/>
      <c r="I485" s="323"/>
      <c r="J485" s="323"/>
      <c r="K485" s="323"/>
      <c r="L485" s="323"/>
      <c r="M485" s="327"/>
      <c r="N485" s="325"/>
      <c r="O485" s="323"/>
      <c r="P485" s="327"/>
      <c r="Q485" s="328"/>
      <c r="R485" s="323"/>
      <c r="S485" s="323"/>
      <c r="T485" s="323"/>
      <c r="U485" s="323"/>
      <c r="V485" s="323"/>
      <c r="W485" s="327"/>
      <c r="X485" s="328" t="s">
        <v>5085</v>
      </c>
      <c r="Y485" s="323">
        <v>1981</v>
      </c>
      <c r="Z485" s="323">
        <v>70</v>
      </c>
      <c r="AA485" s="327" t="s">
        <v>556</v>
      </c>
      <c r="AB485" s="311"/>
      <c r="AC485" s="330"/>
      <c r="AD485" s="330"/>
      <c r="AE485" s="366"/>
      <c r="AF485" s="367"/>
      <c r="AG485" s="320">
        <f t="shared" si="57"/>
        <v>70</v>
      </c>
      <c r="AH485" s="320"/>
      <c r="AI485" s="265"/>
    </row>
    <row r="486" spans="1:37" s="274" customFormat="1">
      <c r="A486" s="397"/>
      <c r="B486" s="323"/>
      <c r="C486" s="323"/>
      <c r="D486" s="323"/>
      <c r="E486" s="323"/>
      <c r="F486" s="327"/>
      <c r="G486" s="325"/>
      <c r="H486" s="323"/>
      <c r="I486" s="323"/>
      <c r="J486" s="323"/>
      <c r="K486" s="323"/>
      <c r="L486" s="323"/>
      <c r="M486" s="327"/>
      <c r="N486" s="325"/>
      <c r="O486" s="323"/>
      <c r="P486" s="327"/>
      <c r="Q486" s="328"/>
      <c r="R486" s="323"/>
      <c r="S486" s="323"/>
      <c r="T486" s="323"/>
      <c r="U486" s="323"/>
      <c r="V486" s="323"/>
      <c r="W486" s="327"/>
      <c r="X486" s="328" t="s">
        <v>5086</v>
      </c>
      <c r="Y486" s="323">
        <v>1981</v>
      </c>
      <c r="Z486" s="323">
        <v>80</v>
      </c>
      <c r="AA486" s="327" t="s">
        <v>4552</v>
      </c>
      <c r="AB486" s="311"/>
      <c r="AC486" s="330"/>
      <c r="AD486" s="330"/>
      <c r="AE486" s="366"/>
      <c r="AF486" s="367"/>
      <c r="AG486" s="320">
        <f t="shared" si="57"/>
        <v>80</v>
      </c>
      <c r="AH486" s="320"/>
      <c r="AI486" s="265"/>
    </row>
    <row r="487" spans="1:37" s="274" customFormat="1">
      <c r="A487" s="397"/>
      <c r="B487" s="323"/>
      <c r="C487" s="323"/>
      <c r="D487" s="323"/>
      <c r="E487" s="323"/>
      <c r="F487" s="327"/>
      <c r="G487" s="325"/>
      <c r="H487" s="323"/>
      <c r="I487" s="323"/>
      <c r="J487" s="323"/>
      <c r="K487" s="323"/>
      <c r="L487" s="323"/>
      <c r="M487" s="327"/>
      <c r="N487" s="325"/>
      <c r="O487" s="323"/>
      <c r="P487" s="327"/>
      <c r="Q487" s="328"/>
      <c r="R487" s="323"/>
      <c r="S487" s="323"/>
      <c r="T487" s="323"/>
      <c r="U487" s="323"/>
      <c r="V487" s="323"/>
      <c r="W487" s="327"/>
      <c r="X487" s="328" t="s">
        <v>5087</v>
      </c>
      <c r="Y487" s="323">
        <v>1981</v>
      </c>
      <c r="Z487" s="323">
        <v>140</v>
      </c>
      <c r="AA487" s="327" t="s">
        <v>1082</v>
      </c>
      <c r="AB487" s="311"/>
      <c r="AC487" s="330"/>
      <c r="AD487" s="330"/>
      <c r="AE487" s="366"/>
      <c r="AF487" s="367"/>
      <c r="AG487" s="320">
        <f t="shared" si="57"/>
        <v>140</v>
      </c>
      <c r="AH487" s="320"/>
      <c r="AI487" s="265"/>
    </row>
    <row r="488" spans="1:37" s="274" customFormat="1" ht="33.75">
      <c r="A488" s="397"/>
      <c r="B488" s="323"/>
      <c r="C488" s="323"/>
      <c r="D488" s="323"/>
      <c r="E488" s="323"/>
      <c r="F488" s="327"/>
      <c r="G488" s="325"/>
      <c r="H488" s="323"/>
      <c r="I488" s="323"/>
      <c r="J488" s="323"/>
      <c r="K488" s="323"/>
      <c r="L488" s="323"/>
      <c r="M488" s="327"/>
      <c r="N488" s="325"/>
      <c r="O488" s="323"/>
      <c r="P488" s="327"/>
      <c r="Q488" s="328"/>
      <c r="R488" s="323"/>
      <c r="S488" s="323"/>
      <c r="T488" s="323"/>
      <c r="U488" s="323"/>
      <c r="V488" s="323"/>
      <c r="W488" s="327"/>
      <c r="X488" s="328" t="s">
        <v>5088</v>
      </c>
      <c r="Y488" s="323">
        <v>1981</v>
      </c>
      <c r="Z488" s="323">
        <v>80</v>
      </c>
      <c r="AA488" s="327" t="s">
        <v>5084</v>
      </c>
      <c r="AB488" s="311"/>
      <c r="AC488" s="330"/>
      <c r="AD488" s="330"/>
      <c r="AE488" s="366"/>
      <c r="AF488" s="367"/>
      <c r="AG488" s="320">
        <f t="shared" si="57"/>
        <v>80</v>
      </c>
      <c r="AH488" s="320"/>
      <c r="AI488" s="265"/>
    </row>
    <row r="489" spans="1:37" s="274" customFormat="1">
      <c r="A489" s="397"/>
      <c r="B489" s="323"/>
      <c r="C489" s="323"/>
      <c r="D489" s="323"/>
      <c r="E489" s="323"/>
      <c r="F489" s="327"/>
      <c r="G489" s="325"/>
      <c r="H489" s="323"/>
      <c r="I489" s="323"/>
      <c r="J489" s="323"/>
      <c r="K489" s="323"/>
      <c r="L489" s="323"/>
      <c r="M489" s="327"/>
      <c r="N489" s="325"/>
      <c r="O489" s="323"/>
      <c r="P489" s="327"/>
      <c r="Q489" s="328"/>
      <c r="R489" s="323"/>
      <c r="S489" s="323"/>
      <c r="T489" s="323"/>
      <c r="U489" s="323"/>
      <c r="V489" s="323"/>
      <c r="W489" s="327"/>
      <c r="X489" s="328" t="s">
        <v>5089</v>
      </c>
      <c r="Y489" s="323">
        <v>1981</v>
      </c>
      <c r="Z489" s="323">
        <v>50</v>
      </c>
      <c r="AA489" s="327" t="s">
        <v>5090</v>
      </c>
      <c r="AB489" s="311"/>
      <c r="AC489" s="330"/>
      <c r="AD489" s="330"/>
      <c r="AE489" s="366"/>
      <c r="AF489" s="367"/>
      <c r="AG489" s="320">
        <f t="shared" si="57"/>
        <v>50</v>
      </c>
      <c r="AH489" s="320"/>
      <c r="AI489" s="265"/>
    </row>
    <row r="490" spans="1:37" s="274" customFormat="1">
      <c r="A490" s="397"/>
      <c r="B490" s="323"/>
      <c r="C490" s="323"/>
      <c r="D490" s="323"/>
      <c r="E490" s="323"/>
      <c r="F490" s="327"/>
      <c r="G490" s="325"/>
      <c r="H490" s="323"/>
      <c r="I490" s="323"/>
      <c r="J490" s="323"/>
      <c r="K490" s="323"/>
      <c r="L490" s="323"/>
      <c r="M490" s="327"/>
      <c r="N490" s="325"/>
      <c r="O490" s="323"/>
      <c r="P490" s="327"/>
      <c r="Q490" s="328"/>
      <c r="R490" s="323"/>
      <c r="S490" s="323"/>
      <c r="T490" s="323"/>
      <c r="U490" s="323"/>
      <c r="V490" s="323"/>
      <c r="W490" s="327"/>
      <c r="X490" s="328" t="s">
        <v>5091</v>
      </c>
      <c r="Y490" s="323">
        <v>1981</v>
      </c>
      <c r="Z490" s="323">
        <v>160</v>
      </c>
      <c r="AA490" s="327" t="s">
        <v>5092</v>
      </c>
      <c r="AB490" s="311"/>
      <c r="AC490" s="330"/>
      <c r="AD490" s="330"/>
      <c r="AE490" s="366"/>
      <c r="AF490" s="367"/>
      <c r="AG490" s="320">
        <f t="shared" si="57"/>
        <v>160</v>
      </c>
      <c r="AH490" s="320"/>
      <c r="AI490" s="265"/>
    </row>
    <row r="491" spans="1:37" s="274" customFormat="1" ht="33.75">
      <c r="A491" s="397"/>
      <c r="B491" s="323"/>
      <c r="C491" s="323"/>
      <c r="D491" s="323"/>
      <c r="E491" s="323"/>
      <c r="F491" s="327"/>
      <c r="G491" s="325"/>
      <c r="H491" s="323"/>
      <c r="I491" s="323"/>
      <c r="J491" s="323"/>
      <c r="K491" s="323"/>
      <c r="L491" s="323"/>
      <c r="M491" s="327"/>
      <c r="N491" s="325"/>
      <c r="O491" s="323"/>
      <c r="P491" s="327"/>
      <c r="Q491" s="328"/>
      <c r="R491" s="323"/>
      <c r="S491" s="323"/>
      <c r="T491" s="323"/>
      <c r="U491" s="323"/>
      <c r="V491" s="323"/>
      <c r="W491" s="327"/>
      <c r="X491" s="328" t="s">
        <v>5093</v>
      </c>
      <c r="Y491" s="323">
        <v>1981</v>
      </c>
      <c r="Z491" s="323">
        <v>60</v>
      </c>
      <c r="AA491" s="327" t="s">
        <v>5084</v>
      </c>
      <c r="AB491" s="311"/>
      <c r="AC491" s="330"/>
      <c r="AD491" s="330"/>
      <c r="AE491" s="366"/>
      <c r="AF491" s="367"/>
      <c r="AG491" s="320">
        <f t="shared" si="57"/>
        <v>60</v>
      </c>
      <c r="AH491" s="320"/>
      <c r="AI491" s="265"/>
    </row>
    <row r="492" spans="1:37" s="274" customFormat="1">
      <c r="A492" s="397"/>
      <c r="B492" s="323"/>
      <c r="C492" s="323"/>
      <c r="D492" s="323"/>
      <c r="E492" s="323"/>
      <c r="F492" s="327"/>
      <c r="G492" s="325"/>
      <c r="H492" s="323"/>
      <c r="I492" s="323"/>
      <c r="J492" s="323"/>
      <c r="K492" s="323"/>
      <c r="L492" s="323"/>
      <c r="M492" s="327"/>
      <c r="N492" s="325"/>
      <c r="O492" s="323"/>
      <c r="P492" s="327"/>
      <c r="Q492" s="328"/>
      <c r="R492" s="323"/>
      <c r="S492" s="323"/>
      <c r="T492" s="323"/>
      <c r="U492" s="323"/>
      <c r="V492" s="323"/>
      <c r="W492" s="327"/>
      <c r="X492" s="328" t="s">
        <v>5094</v>
      </c>
      <c r="Y492" s="323">
        <v>2011</v>
      </c>
      <c r="Z492" s="323">
        <v>140</v>
      </c>
      <c r="AA492" s="327" t="s">
        <v>1164</v>
      </c>
      <c r="AB492" s="311"/>
      <c r="AC492" s="330"/>
      <c r="AD492" s="330"/>
      <c r="AE492" s="366"/>
      <c r="AF492" s="367"/>
      <c r="AG492" s="320">
        <f t="shared" si="57"/>
        <v>140</v>
      </c>
      <c r="AH492" s="320"/>
      <c r="AI492" s="265"/>
    </row>
    <row r="493" spans="1:37" s="274" customFormat="1" ht="33.75">
      <c r="A493" s="397"/>
      <c r="B493" s="323"/>
      <c r="C493" s="323"/>
      <c r="D493" s="323"/>
      <c r="E493" s="323"/>
      <c r="F493" s="327"/>
      <c r="G493" s="325"/>
      <c r="H493" s="323"/>
      <c r="I493" s="323"/>
      <c r="J493" s="323"/>
      <c r="K493" s="323"/>
      <c r="L493" s="323"/>
      <c r="M493" s="327"/>
      <c r="N493" s="325"/>
      <c r="O493" s="323"/>
      <c r="P493" s="327"/>
      <c r="Q493" s="328"/>
      <c r="R493" s="323"/>
      <c r="T493" s="323"/>
      <c r="U493" s="323"/>
      <c r="V493" s="323"/>
      <c r="W493" s="327"/>
      <c r="X493" s="328" t="s">
        <v>5095</v>
      </c>
      <c r="Y493" s="323">
        <v>2011</v>
      </c>
      <c r="Z493" s="323">
        <v>70</v>
      </c>
      <c r="AA493" s="327" t="s">
        <v>4612</v>
      </c>
      <c r="AB493" s="311"/>
      <c r="AC493" s="330"/>
      <c r="AD493" s="330"/>
      <c r="AE493" s="366"/>
      <c r="AF493" s="367"/>
      <c r="AG493" s="320">
        <f t="shared" si="57"/>
        <v>70</v>
      </c>
      <c r="AH493" s="320"/>
      <c r="AI493" s="265"/>
    </row>
    <row r="494" spans="1:37" s="274" customFormat="1" ht="34.5" thickBot="1">
      <c r="A494" s="398"/>
      <c r="B494" s="103"/>
      <c r="C494" s="103"/>
      <c r="D494" s="103"/>
      <c r="E494" s="103"/>
      <c r="F494" s="338"/>
      <c r="G494" s="339"/>
      <c r="H494" s="103"/>
      <c r="I494" s="103"/>
      <c r="J494" s="103"/>
      <c r="K494" s="103"/>
      <c r="L494" s="103"/>
      <c r="M494" s="338"/>
      <c r="N494" s="339"/>
      <c r="O494" s="103"/>
      <c r="P494" s="338"/>
      <c r="Q494" s="340" t="s">
        <v>4210</v>
      </c>
      <c r="R494" s="103"/>
      <c r="S494" s="103">
        <v>85</v>
      </c>
      <c r="T494" s="103" t="s">
        <v>4511</v>
      </c>
      <c r="U494" s="103"/>
      <c r="V494" s="103"/>
      <c r="W494" s="338"/>
      <c r="X494" s="340" t="s">
        <v>5096</v>
      </c>
      <c r="Y494" s="103">
        <v>1981</v>
      </c>
      <c r="Z494" s="103">
        <v>60</v>
      </c>
      <c r="AA494" s="332" t="s">
        <v>5090</v>
      </c>
      <c r="AB494" s="311"/>
      <c r="AC494" s="341"/>
      <c r="AD494" s="341"/>
      <c r="AE494" s="369"/>
      <c r="AF494" s="370"/>
      <c r="AG494" s="320">
        <f t="shared" si="57"/>
        <v>60</v>
      </c>
      <c r="AH494" s="320"/>
      <c r="AI494" s="343">
        <v>85</v>
      </c>
    </row>
    <row r="495" spans="1:37" s="349" customFormat="1" ht="15.75" customHeight="1" thickBot="1">
      <c r="A495" s="753" t="s">
        <v>5097</v>
      </c>
      <c r="B495" s="754"/>
      <c r="C495" s="754"/>
      <c r="D495" s="754"/>
      <c r="E495" s="754"/>
      <c r="F495" s="754"/>
      <c r="G495" s="754"/>
      <c r="H495" s="754"/>
      <c r="I495" s="754"/>
      <c r="J495" s="754"/>
      <c r="K495" s="754"/>
      <c r="L495" s="754"/>
      <c r="M495" s="754"/>
      <c r="N495" s="754"/>
      <c r="O495" s="754"/>
      <c r="P495" s="754"/>
      <c r="Q495" s="754"/>
      <c r="R495" s="754"/>
      <c r="S495" s="754"/>
      <c r="T495" s="754"/>
      <c r="U495" s="754"/>
      <c r="V495" s="754"/>
      <c r="W495" s="754"/>
      <c r="X495" s="754"/>
      <c r="Y495" s="754"/>
      <c r="Z495" s="754"/>
      <c r="AA495" s="755"/>
      <c r="AB495" s="344"/>
      <c r="AC495" s="345"/>
      <c r="AD495" s="345"/>
      <c r="AE495" s="346"/>
      <c r="AF495" s="347"/>
      <c r="AG495" s="347"/>
      <c r="AH495" s="347"/>
      <c r="AI495" s="348"/>
    </row>
    <row r="496" spans="1:37" s="274" customFormat="1" ht="24" customHeight="1">
      <c r="A496" s="396">
        <v>53</v>
      </c>
      <c r="B496" s="313" t="s">
        <v>5098</v>
      </c>
      <c r="C496" s="313">
        <v>1983</v>
      </c>
      <c r="D496" s="313"/>
      <c r="E496" s="313">
        <v>135</v>
      </c>
      <c r="F496" s="350" t="s">
        <v>3487</v>
      </c>
      <c r="G496" s="315"/>
      <c r="H496" s="313"/>
      <c r="I496" s="313"/>
      <c r="J496" s="313"/>
      <c r="K496" s="313"/>
      <c r="L496" s="313"/>
      <c r="M496" s="350"/>
      <c r="N496" s="315" t="s">
        <v>978</v>
      </c>
      <c r="O496" s="313" t="s">
        <v>2828</v>
      </c>
      <c r="P496" s="350">
        <v>630</v>
      </c>
      <c r="Q496" s="316"/>
      <c r="R496" s="313"/>
      <c r="S496" s="323"/>
      <c r="T496" s="313"/>
      <c r="U496" s="313"/>
      <c r="V496" s="313"/>
      <c r="W496" s="350"/>
      <c r="X496" s="316" t="s">
        <v>5099</v>
      </c>
      <c r="Y496" s="313">
        <v>1970</v>
      </c>
      <c r="Z496" s="313">
        <v>145</v>
      </c>
      <c r="AA496" s="314" t="s">
        <v>5100</v>
      </c>
      <c r="AB496" s="311"/>
      <c r="AC496" s="317">
        <v>1</v>
      </c>
      <c r="AD496" s="317">
        <f>P496</f>
        <v>630</v>
      </c>
      <c r="AE496" s="318">
        <f>E496</f>
        <v>135</v>
      </c>
      <c r="AF496" s="319"/>
      <c r="AG496" s="320">
        <f t="shared" si="57"/>
        <v>145</v>
      </c>
      <c r="AH496" s="320"/>
      <c r="AI496" s="321"/>
      <c r="AK496" s="331"/>
    </row>
    <row r="497" spans="1:37" s="274" customFormat="1" ht="22.5">
      <c r="A497" s="397"/>
      <c r="B497" s="323"/>
      <c r="C497" s="323"/>
      <c r="D497" s="323"/>
      <c r="E497" s="323"/>
      <c r="F497" s="327"/>
      <c r="G497" s="325"/>
      <c r="H497" s="323"/>
      <c r="I497" s="323"/>
      <c r="J497" s="323"/>
      <c r="K497" s="323"/>
      <c r="L497" s="323"/>
      <c r="M497" s="327"/>
      <c r="N497" s="325"/>
      <c r="O497" s="323"/>
      <c r="P497" s="327"/>
      <c r="Q497" s="328"/>
      <c r="R497" s="323"/>
      <c r="S497" s="323"/>
      <c r="T497" s="323"/>
      <c r="U497" s="323"/>
      <c r="V497" s="323"/>
      <c r="W497" s="327"/>
      <c r="X497" s="328" t="s">
        <v>5101</v>
      </c>
      <c r="Y497" s="323">
        <v>1986</v>
      </c>
      <c r="Z497" s="323">
        <v>80</v>
      </c>
      <c r="AA497" s="327" t="s">
        <v>5102</v>
      </c>
      <c r="AB497" s="311"/>
      <c r="AC497" s="330"/>
      <c r="AD497" s="330"/>
      <c r="AE497" s="366"/>
      <c r="AF497" s="367"/>
      <c r="AG497" s="320">
        <f t="shared" si="57"/>
        <v>80</v>
      </c>
      <c r="AH497" s="320"/>
      <c r="AI497" s="265"/>
    </row>
    <row r="498" spans="1:37" s="274" customFormat="1" ht="22.5">
      <c r="A498" s="397"/>
      <c r="B498" s="323"/>
      <c r="C498" s="323"/>
      <c r="D498" s="323"/>
      <c r="E498" s="323"/>
      <c r="F498" s="327"/>
      <c r="G498" s="325"/>
      <c r="H498" s="323"/>
      <c r="I498" s="323"/>
      <c r="J498" s="323"/>
      <c r="K498" s="323"/>
      <c r="L498" s="323"/>
      <c r="M498" s="327"/>
      <c r="N498" s="325"/>
      <c r="O498" s="323"/>
      <c r="P498" s="327"/>
      <c r="Q498" s="328"/>
      <c r="R498" s="323"/>
      <c r="S498" s="323"/>
      <c r="T498" s="323"/>
      <c r="U498" s="323"/>
      <c r="V498" s="323"/>
      <c r="W498" s="327"/>
      <c r="X498" s="328" t="s">
        <v>5103</v>
      </c>
      <c r="Y498" s="323">
        <v>1986</v>
      </c>
      <c r="Z498" s="323">
        <v>100</v>
      </c>
      <c r="AA498" s="327" t="s">
        <v>5104</v>
      </c>
      <c r="AB498" s="311"/>
      <c r="AC498" s="330"/>
      <c r="AD498" s="330"/>
      <c r="AE498" s="366"/>
      <c r="AF498" s="367"/>
      <c r="AG498" s="320">
        <f t="shared" si="57"/>
        <v>100</v>
      </c>
      <c r="AH498" s="320"/>
      <c r="AI498" s="265"/>
    </row>
    <row r="499" spans="1:37" s="274" customFormat="1" ht="22.5">
      <c r="A499" s="397"/>
      <c r="B499" s="323"/>
      <c r="C499" s="323"/>
      <c r="D499" s="323"/>
      <c r="E499" s="323"/>
      <c r="F499" s="327"/>
      <c r="G499" s="325"/>
      <c r="H499" s="323"/>
      <c r="I499" s="323"/>
      <c r="J499" s="323"/>
      <c r="K499" s="323"/>
      <c r="L499" s="323"/>
      <c r="M499" s="327"/>
      <c r="N499" s="325"/>
      <c r="O499" s="323"/>
      <c r="P499" s="327"/>
      <c r="Q499" s="328"/>
      <c r="R499" s="323"/>
      <c r="S499" s="323"/>
      <c r="T499" s="323"/>
      <c r="U499" s="323"/>
      <c r="V499" s="323"/>
      <c r="W499" s="327"/>
      <c r="X499" s="328" t="s">
        <v>5105</v>
      </c>
      <c r="Y499" s="323">
        <v>1986</v>
      </c>
      <c r="Z499" s="323">
        <v>130</v>
      </c>
      <c r="AA499" s="327" t="s">
        <v>5106</v>
      </c>
      <c r="AB499" s="311"/>
      <c r="AC499" s="330"/>
      <c r="AD499" s="330"/>
      <c r="AE499" s="366"/>
      <c r="AF499" s="367"/>
      <c r="AG499" s="320">
        <f t="shared" si="57"/>
        <v>130</v>
      </c>
      <c r="AH499" s="320"/>
      <c r="AI499" s="265"/>
    </row>
    <row r="500" spans="1:37" s="274" customFormat="1" ht="22.5">
      <c r="A500" s="397"/>
      <c r="B500" s="323"/>
      <c r="C500" s="323"/>
      <c r="D500" s="323"/>
      <c r="E500" s="323"/>
      <c r="F500" s="327"/>
      <c r="G500" s="325"/>
      <c r="H500" s="323"/>
      <c r="I500" s="323"/>
      <c r="J500" s="323"/>
      <c r="K500" s="323"/>
      <c r="L500" s="323"/>
      <c r="M500" s="327"/>
      <c r="N500" s="325"/>
      <c r="O500" s="323"/>
      <c r="P500" s="327"/>
      <c r="Q500" s="328"/>
      <c r="R500" s="323"/>
      <c r="S500" s="323"/>
      <c r="T500" s="323"/>
      <c r="U500" s="323"/>
      <c r="V500" s="323"/>
      <c r="W500" s="327"/>
      <c r="X500" s="328" t="s">
        <v>5107</v>
      </c>
      <c r="Y500" s="323">
        <v>1986</v>
      </c>
      <c r="Z500" s="323" t="s">
        <v>5108</v>
      </c>
      <c r="AA500" s="440" t="s">
        <v>5109</v>
      </c>
      <c r="AB500" s="441"/>
      <c r="AC500" s="330"/>
      <c r="AD500" s="330"/>
      <c r="AE500" s="366"/>
      <c r="AF500" s="367"/>
      <c r="AG500" s="320">
        <v>110</v>
      </c>
      <c r="AH500" s="320"/>
      <c r="AI500" s="265"/>
    </row>
    <row r="501" spans="1:37" s="274" customFormat="1" ht="22.5">
      <c r="A501" s="397"/>
      <c r="B501" s="323"/>
      <c r="C501" s="323"/>
      <c r="D501" s="323"/>
      <c r="E501" s="323"/>
      <c r="F501" s="327"/>
      <c r="G501" s="325"/>
      <c r="H501" s="323"/>
      <c r="I501" s="323"/>
      <c r="J501" s="323"/>
      <c r="K501" s="323"/>
      <c r="L501" s="323"/>
      <c r="M501" s="327"/>
      <c r="N501" s="325"/>
      <c r="O501" s="323"/>
      <c r="P501" s="327"/>
      <c r="Q501" s="328"/>
      <c r="R501" s="323"/>
      <c r="S501" s="323"/>
      <c r="T501" s="323"/>
      <c r="U501" s="323"/>
      <c r="V501" s="323"/>
      <c r="W501" s="327"/>
      <c r="X501" s="328" t="s">
        <v>5110</v>
      </c>
      <c r="Y501" s="323">
        <v>2014</v>
      </c>
      <c r="Z501" s="323">
        <v>60</v>
      </c>
      <c r="AA501" s="440" t="s">
        <v>1164</v>
      </c>
      <c r="AB501" s="441"/>
      <c r="AC501" s="330"/>
      <c r="AD501" s="330"/>
      <c r="AE501" s="366"/>
      <c r="AF501" s="367"/>
      <c r="AG501" s="320">
        <f t="shared" si="57"/>
        <v>60</v>
      </c>
      <c r="AH501" s="320"/>
      <c r="AI501" s="265"/>
    </row>
    <row r="502" spans="1:37" s="274" customFormat="1" ht="22.5">
      <c r="A502" s="397"/>
      <c r="B502" s="323"/>
      <c r="C502" s="323"/>
      <c r="D502" s="323"/>
      <c r="E502" s="323"/>
      <c r="F502" s="327"/>
      <c r="G502" s="325"/>
      <c r="H502" s="323"/>
      <c r="I502" s="323"/>
      <c r="J502" s="323"/>
      <c r="K502" s="323"/>
      <c r="L502" s="323"/>
      <c r="M502" s="327"/>
      <c r="N502" s="325"/>
      <c r="O502" s="323"/>
      <c r="P502" s="327"/>
      <c r="Q502" s="328"/>
      <c r="R502" s="323"/>
      <c r="S502" s="323"/>
      <c r="T502" s="323"/>
      <c r="U502" s="323"/>
      <c r="V502" s="323"/>
      <c r="W502" s="327"/>
      <c r="X502" s="328" t="s">
        <v>5111</v>
      </c>
      <c r="Y502" s="323">
        <v>1986</v>
      </c>
      <c r="Z502" s="323">
        <v>55</v>
      </c>
      <c r="AA502" s="327" t="s">
        <v>5112</v>
      </c>
      <c r="AB502" s="311"/>
      <c r="AC502" s="330"/>
      <c r="AD502" s="330"/>
      <c r="AE502" s="366"/>
      <c r="AF502" s="367"/>
      <c r="AG502" s="320">
        <f t="shared" si="57"/>
        <v>55</v>
      </c>
      <c r="AH502" s="320"/>
      <c r="AI502" s="265"/>
    </row>
    <row r="503" spans="1:37" s="274" customFormat="1" ht="22.5">
      <c r="A503" s="397"/>
      <c r="B503" s="323"/>
      <c r="C503" s="323"/>
      <c r="D503" s="323"/>
      <c r="E503" s="323"/>
      <c r="F503" s="327"/>
      <c r="G503" s="325"/>
      <c r="H503" s="323"/>
      <c r="I503" s="323"/>
      <c r="J503" s="323"/>
      <c r="K503" s="323"/>
      <c r="L503" s="323"/>
      <c r="M503" s="327"/>
      <c r="N503" s="325"/>
      <c r="O503" s="323"/>
      <c r="P503" s="327"/>
      <c r="Q503" s="328"/>
      <c r="R503" s="323"/>
      <c r="S503" s="323"/>
      <c r="T503" s="323"/>
      <c r="U503" s="323"/>
      <c r="V503" s="323"/>
      <c r="W503" s="327"/>
      <c r="X503" s="328" t="s">
        <v>5113</v>
      </c>
      <c r="Y503" s="323">
        <v>1986</v>
      </c>
      <c r="Z503" s="323">
        <v>120</v>
      </c>
      <c r="AA503" s="327" t="s">
        <v>5114</v>
      </c>
      <c r="AB503" s="311"/>
      <c r="AC503" s="330"/>
      <c r="AD503" s="330"/>
      <c r="AE503" s="366"/>
      <c r="AF503" s="367"/>
      <c r="AG503" s="320">
        <f t="shared" si="57"/>
        <v>120</v>
      </c>
      <c r="AH503" s="334"/>
      <c r="AI503" s="265"/>
    </row>
    <row r="504" spans="1:37" s="274" customFormat="1" ht="22.5">
      <c r="A504" s="397"/>
      <c r="B504" s="323"/>
      <c r="C504" s="323"/>
      <c r="D504" s="323"/>
      <c r="E504" s="323"/>
      <c r="F504" s="327"/>
      <c r="G504" s="325"/>
      <c r="H504" s="323"/>
      <c r="I504" s="323"/>
      <c r="J504" s="323"/>
      <c r="K504" s="323"/>
      <c r="L504" s="323"/>
      <c r="M504" s="327"/>
      <c r="N504" s="325"/>
      <c r="O504" s="323"/>
      <c r="P504" s="327"/>
      <c r="Q504" s="328"/>
      <c r="R504" s="323"/>
      <c r="S504" s="323"/>
      <c r="T504" s="323"/>
      <c r="U504" s="323"/>
      <c r="V504" s="323"/>
      <c r="W504" s="327"/>
      <c r="X504" s="328" t="s">
        <v>5115</v>
      </c>
      <c r="Y504" s="323">
        <v>2014</v>
      </c>
      <c r="Z504" s="323">
        <v>150</v>
      </c>
      <c r="AA504" s="327" t="s">
        <v>1164</v>
      </c>
      <c r="AB504" s="311"/>
      <c r="AC504" s="330"/>
      <c r="AD504" s="330"/>
      <c r="AE504" s="366"/>
      <c r="AF504" s="367"/>
      <c r="AG504" s="320">
        <f t="shared" si="57"/>
        <v>150</v>
      </c>
      <c r="AH504" s="320"/>
      <c r="AI504" s="265"/>
    </row>
    <row r="505" spans="1:37" s="274" customFormat="1" ht="22.5">
      <c r="A505" s="397"/>
      <c r="B505" s="323"/>
      <c r="C505" s="323"/>
      <c r="D505" s="323"/>
      <c r="E505" s="323"/>
      <c r="F505" s="327"/>
      <c r="G505" s="325"/>
      <c r="H505" s="323"/>
      <c r="I505" s="323"/>
      <c r="J505" s="323"/>
      <c r="K505" s="323"/>
      <c r="L505" s="323"/>
      <c r="M505" s="327"/>
      <c r="N505" s="325"/>
      <c r="O505" s="323"/>
      <c r="P505" s="327"/>
      <c r="Q505" s="328"/>
      <c r="R505" s="323"/>
      <c r="S505" s="323"/>
      <c r="T505" s="323"/>
      <c r="U505" s="323"/>
      <c r="V505" s="323"/>
      <c r="W505" s="327"/>
      <c r="X505" s="328" t="s">
        <v>5116</v>
      </c>
      <c r="Y505" s="323">
        <v>2015</v>
      </c>
      <c r="Z505" s="323">
        <v>88</v>
      </c>
      <c r="AA505" s="327" t="s">
        <v>1164</v>
      </c>
      <c r="AB505" s="311"/>
      <c r="AC505" s="330"/>
      <c r="AD505" s="330"/>
      <c r="AE505" s="366"/>
      <c r="AF505" s="367"/>
      <c r="AG505" s="320">
        <f t="shared" si="57"/>
        <v>88</v>
      </c>
      <c r="AH505" s="320"/>
      <c r="AI505" s="265"/>
    </row>
    <row r="506" spans="1:37" s="274" customFormat="1" ht="45">
      <c r="A506" s="397"/>
      <c r="B506" s="323"/>
      <c r="C506" s="323"/>
      <c r="D506" s="323"/>
      <c r="E506" s="323"/>
      <c r="F506" s="327"/>
      <c r="G506" s="325"/>
      <c r="H506" s="323"/>
      <c r="I506" s="323"/>
      <c r="J506" s="323"/>
      <c r="K506" s="323"/>
      <c r="L506" s="323"/>
      <c r="M506" s="327"/>
      <c r="N506" s="325"/>
      <c r="O506" s="323"/>
      <c r="P506" s="327"/>
      <c r="Q506" s="328"/>
      <c r="R506" s="323"/>
      <c r="S506" s="323"/>
      <c r="T506" s="323"/>
      <c r="U506" s="323"/>
      <c r="V506" s="323"/>
      <c r="W506" s="327"/>
      <c r="X506" s="328" t="s">
        <v>5117</v>
      </c>
      <c r="Y506" s="323">
        <v>2014</v>
      </c>
      <c r="Z506" s="323">
        <v>100</v>
      </c>
      <c r="AA506" s="327" t="s">
        <v>1164</v>
      </c>
      <c r="AB506" s="311"/>
      <c r="AC506" s="330"/>
      <c r="AD506" s="330"/>
      <c r="AE506" s="366"/>
      <c r="AF506" s="367"/>
      <c r="AG506" s="320">
        <f t="shared" si="57"/>
        <v>100</v>
      </c>
      <c r="AH506" s="320"/>
      <c r="AI506" s="265"/>
    </row>
    <row r="507" spans="1:37" s="274" customFormat="1" ht="45">
      <c r="A507" s="397"/>
      <c r="B507" s="323"/>
      <c r="C507" s="323"/>
      <c r="D507" s="323"/>
      <c r="E507" s="323"/>
      <c r="F507" s="327"/>
      <c r="G507" s="325"/>
      <c r="H507" s="323"/>
      <c r="I507" s="323"/>
      <c r="J507" s="323"/>
      <c r="K507" s="323"/>
      <c r="L507" s="323"/>
      <c r="M507" s="327"/>
      <c r="N507" s="325"/>
      <c r="O507" s="323"/>
      <c r="P507" s="327"/>
      <c r="Q507" s="328"/>
      <c r="R507" s="323"/>
      <c r="S507" s="323"/>
      <c r="T507" s="323"/>
      <c r="U507" s="323"/>
      <c r="V507" s="323"/>
      <c r="W507" s="327"/>
      <c r="X507" s="328" t="s">
        <v>5118</v>
      </c>
      <c r="Y507" s="323">
        <v>1970</v>
      </c>
      <c r="Z507" s="323">
        <v>5</v>
      </c>
      <c r="AA507" s="327" t="s">
        <v>5119</v>
      </c>
      <c r="AB507" s="311"/>
      <c r="AC507" s="330"/>
      <c r="AD507" s="330"/>
      <c r="AE507" s="366"/>
      <c r="AF507" s="367"/>
      <c r="AG507" s="320">
        <f t="shared" si="57"/>
        <v>5</v>
      </c>
      <c r="AH507" s="320"/>
      <c r="AI507" s="265"/>
      <c r="AK507" s="331">
        <f>SUM(AG496:AG512)</f>
        <v>1570</v>
      </c>
    </row>
    <row r="508" spans="1:37" s="274" customFormat="1" ht="33.75">
      <c r="A508" s="397"/>
      <c r="B508" s="323"/>
      <c r="C508" s="323"/>
      <c r="D508" s="323"/>
      <c r="E508" s="323"/>
      <c r="F508" s="327"/>
      <c r="G508" s="325"/>
      <c r="H508" s="323"/>
      <c r="I508" s="323"/>
      <c r="J508" s="323"/>
      <c r="K508" s="323"/>
      <c r="L508" s="323"/>
      <c r="M508" s="327"/>
      <c r="N508" s="325"/>
      <c r="O508" s="323"/>
      <c r="P508" s="327"/>
      <c r="Q508" s="328"/>
      <c r="R508" s="323"/>
      <c r="S508" s="323"/>
      <c r="T508" s="323"/>
      <c r="U508" s="323"/>
      <c r="V508" s="323"/>
      <c r="W508" s="327"/>
      <c r="X508" s="328" t="s">
        <v>5120</v>
      </c>
      <c r="Y508" s="323">
        <v>1986</v>
      </c>
      <c r="Z508" s="323">
        <v>70</v>
      </c>
      <c r="AA508" s="327" t="s">
        <v>3528</v>
      </c>
      <c r="AB508" s="311"/>
      <c r="AC508" s="330"/>
      <c r="AD508" s="330"/>
      <c r="AE508" s="366"/>
      <c r="AF508" s="367"/>
      <c r="AG508" s="320">
        <f t="shared" si="57"/>
        <v>70</v>
      </c>
      <c r="AH508" s="320"/>
      <c r="AI508" s="265"/>
      <c r="AK508" s="274">
        <f>88+80+145+100+92+150+120+60+110+130+55+5+105+70+70+90</f>
        <v>1470</v>
      </c>
    </row>
    <row r="509" spans="1:37" s="274" customFormat="1" ht="22.5">
      <c r="A509" s="397"/>
      <c r="B509" s="323"/>
      <c r="C509" s="323"/>
      <c r="D509" s="323"/>
      <c r="E509" s="323"/>
      <c r="F509" s="327"/>
      <c r="G509" s="325"/>
      <c r="H509" s="323"/>
      <c r="I509" s="323"/>
      <c r="J509" s="323"/>
      <c r="K509" s="323"/>
      <c r="L509" s="323"/>
      <c r="M509" s="327"/>
      <c r="N509" s="325"/>
      <c r="O509" s="323"/>
      <c r="P509" s="327"/>
      <c r="Q509" s="328"/>
      <c r="R509" s="323"/>
      <c r="S509" s="323"/>
      <c r="T509" s="323"/>
      <c r="U509" s="323"/>
      <c r="V509" s="323"/>
      <c r="W509" s="327"/>
      <c r="X509" s="328" t="s">
        <v>5121</v>
      </c>
      <c r="Y509" s="323">
        <v>2005</v>
      </c>
      <c r="Z509" s="323">
        <v>92</v>
      </c>
      <c r="AA509" s="327" t="s">
        <v>1164</v>
      </c>
      <c r="AB509" s="311"/>
      <c r="AC509" s="330"/>
      <c r="AD509" s="330"/>
      <c r="AE509" s="366"/>
      <c r="AF509" s="367"/>
      <c r="AG509" s="320">
        <f t="shared" si="57"/>
        <v>92</v>
      </c>
      <c r="AH509" s="320"/>
      <c r="AI509" s="265"/>
    </row>
    <row r="510" spans="1:37" s="274" customFormat="1" ht="33.75">
      <c r="A510" s="397"/>
      <c r="B510" s="323"/>
      <c r="C510" s="323"/>
      <c r="D510" s="323"/>
      <c r="E510" s="323"/>
      <c r="F510" s="327"/>
      <c r="G510" s="325"/>
      <c r="H510" s="323"/>
      <c r="I510" s="323"/>
      <c r="J510" s="323"/>
      <c r="K510" s="323"/>
      <c r="L510" s="323"/>
      <c r="M510" s="327"/>
      <c r="N510" s="325"/>
      <c r="O510" s="323"/>
      <c r="P510" s="327"/>
      <c r="Q510" s="328"/>
      <c r="R510" s="323"/>
      <c r="S510" s="323"/>
      <c r="T510" s="323"/>
      <c r="U510" s="323"/>
      <c r="V510" s="323"/>
      <c r="W510" s="327"/>
      <c r="X510" s="328" t="s">
        <v>5122</v>
      </c>
      <c r="Y510" s="323">
        <v>2008</v>
      </c>
      <c r="Z510" s="323">
        <v>70</v>
      </c>
      <c r="AA510" s="327" t="s">
        <v>1017</v>
      </c>
      <c r="AB510" s="311"/>
      <c r="AC510" s="330"/>
      <c r="AD510" s="330"/>
      <c r="AE510" s="366"/>
      <c r="AF510" s="367"/>
      <c r="AG510" s="320">
        <f t="shared" si="57"/>
        <v>70</v>
      </c>
      <c r="AH510" s="320"/>
      <c r="AI510" s="265"/>
    </row>
    <row r="511" spans="1:37" s="274" customFormat="1" ht="33.75">
      <c r="A511" s="397"/>
      <c r="B511" s="323"/>
      <c r="C511" s="323"/>
      <c r="D511" s="323"/>
      <c r="E511" s="323"/>
      <c r="F511" s="327"/>
      <c r="G511" s="325"/>
      <c r="H511" s="323"/>
      <c r="I511" s="323"/>
      <c r="J511" s="323"/>
      <c r="K511" s="323"/>
      <c r="L511" s="323"/>
      <c r="M511" s="327"/>
      <c r="N511" s="325"/>
      <c r="O511" s="323"/>
      <c r="P511" s="327"/>
      <c r="Q511" s="328"/>
      <c r="R511" s="323"/>
      <c r="S511" s="103"/>
      <c r="T511" s="323"/>
      <c r="U511" s="323"/>
      <c r="V511" s="323"/>
      <c r="W511" s="327"/>
      <c r="X511" s="328" t="s">
        <v>5123</v>
      </c>
      <c r="Y511" s="323">
        <v>2014</v>
      </c>
      <c r="Z511" s="323">
        <v>105</v>
      </c>
      <c r="AA511" s="327" t="s">
        <v>1164</v>
      </c>
      <c r="AB511" s="311"/>
      <c r="AC511" s="330"/>
      <c r="AD511" s="330"/>
      <c r="AE511" s="366"/>
      <c r="AF511" s="367"/>
      <c r="AG511" s="320">
        <f t="shared" si="57"/>
        <v>105</v>
      </c>
      <c r="AH511" s="320"/>
      <c r="AI511" s="265"/>
    </row>
    <row r="512" spans="1:37" s="274" customFormat="1" ht="45.75" thickBot="1">
      <c r="A512" s="398"/>
      <c r="B512" s="103"/>
      <c r="C512" s="103"/>
      <c r="D512" s="103"/>
      <c r="E512" s="103"/>
      <c r="F512" s="338"/>
      <c r="G512" s="339"/>
      <c r="H512" s="103"/>
      <c r="I512" s="103"/>
      <c r="J512" s="103"/>
      <c r="K512" s="103"/>
      <c r="L512" s="103"/>
      <c r="M512" s="338"/>
      <c r="N512" s="339"/>
      <c r="O512" s="103"/>
      <c r="P512" s="338"/>
      <c r="Q512" s="340"/>
      <c r="R512" s="103"/>
      <c r="S512" s="103"/>
      <c r="T512" s="103"/>
      <c r="U512" s="103"/>
      <c r="V512" s="103"/>
      <c r="W512" s="338"/>
      <c r="X512" s="340" t="s">
        <v>5124</v>
      </c>
      <c r="Y512" s="103">
        <v>1969</v>
      </c>
      <c r="Z512" s="103">
        <v>90</v>
      </c>
      <c r="AA512" s="332" t="s">
        <v>430</v>
      </c>
      <c r="AB512" s="311"/>
      <c r="AC512" s="341"/>
      <c r="AD512" s="341"/>
      <c r="AE512" s="369"/>
      <c r="AF512" s="370"/>
      <c r="AG512" s="320">
        <f t="shared" si="57"/>
        <v>90</v>
      </c>
      <c r="AH512" s="320"/>
      <c r="AI512" s="343"/>
    </row>
    <row r="513" spans="1:36" s="349" customFormat="1" ht="15.75" customHeight="1" thickBot="1">
      <c r="A513" s="753" t="s">
        <v>5125</v>
      </c>
      <c r="B513" s="754"/>
      <c r="C513" s="754"/>
      <c r="D513" s="754"/>
      <c r="E513" s="754"/>
      <c r="F513" s="754"/>
      <c r="G513" s="754"/>
      <c r="H513" s="754"/>
      <c r="I513" s="754"/>
      <c r="J513" s="754"/>
      <c r="K513" s="754"/>
      <c r="L513" s="754"/>
      <c r="M513" s="754"/>
      <c r="N513" s="754"/>
      <c r="O513" s="754"/>
      <c r="P513" s="754"/>
      <c r="Q513" s="754"/>
      <c r="R513" s="754"/>
      <c r="S513" s="754"/>
      <c r="T513" s="754"/>
      <c r="U513" s="754"/>
      <c r="V513" s="754"/>
      <c r="W513" s="754"/>
      <c r="X513" s="754"/>
      <c r="Y513" s="754"/>
      <c r="Z513" s="754"/>
      <c r="AA513" s="755"/>
      <c r="AB513" s="344"/>
      <c r="AC513" s="345"/>
      <c r="AD513" s="345"/>
      <c r="AE513" s="346"/>
      <c r="AF513" s="347"/>
      <c r="AG513" s="347"/>
      <c r="AH513" s="347"/>
      <c r="AI513" s="348"/>
    </row>
    <row r="514" spans="1:36" s="274" customFormat="1" ht="22.5">
      <c r="A514" s="396">
        <v>54</v>
      </c>
      <c r="B514" s="313" t="s">
        <v>5126</v>
      </c>
      <c r="C514" s="313">
        <v>1979</v>
      </c>
      <c r="D514" s="313"/>
      <c r="E514" s="313">
        <v>450</v>
      </c>
      <c r="F514" s="350" t="s">
        <v>3487</v>
      </c>
      <c r="G514" s="315"/>
      <c r="H514" s="313"/>
      <c r="I514" s="313"/>
      <c r="J514" s="313"/>
      <c r="K514" s="313"/>
      <c r="L514" s="313"/>
      <c r="M514" s="350"/>
      <c r="N514" s="315" t="s">
        <v>1620</v>
      </c>
      <c r="O514" s="313" t="s">
        <v>2828</v>
      </c>
      <c r="P514" s="350">
        <v>630</v>
      </c>
      <c r="Q514" s="316"/>
      <c r="R514" s="313"/>
      <c r="S514" s="323"/>
      <c r="T514" s="313"/>
      <c r="U514" s="313"/>
      <c r="V514" s="313"/>
      <c r="W514" s="350"/>
      <c r="X514" s="316" t="s">
        <v>5127</v>
      </c>
      <c r="Y514" s="313">
        <v>1972</v>
      </c>
      <c r="Z514" s="313" t="s">
        <v>5128</v>
      </c>
      <c r="AA514" s="310" t="s">
        <v>5129</v>
      </c>
      <c r="AB514" s="311"/>
      <c r="AC514" s="317">
        <v>1</v>
      </c>
      <c r="AD514" s="317">
        <f>P514</f>
        <v>630</v>
      </c>
      <c r="AE514" s="318">
        <f>E514</f>
        <v>450</v>
      </c>
      <c r="AF514" s="319"/>
      <c r="AG514" s="320">
        <v>90</v>
      </c>
      <c r="AH514" s="320"/>
      <c r="AI514" s="321"/>
      <c r="AJ514" s="331"/>
    </row>
    <row r="515" spans="1:36" s="274" customFormat="1" ht="24.75" customHeight="1">
      <c r="A515" s="397"/>
      <c r="B515" s="323"/>
      <c r="C515" s="323"/>
      <c r="D515" s="323"/>
      <c r="E515" s="323"/>
      <c r="F515" s="327"/>
      <c r="G515" s="325"/>
      <c r="H515" s="323"/>
      <c r="I515" s="323"/>
      <c r="J515" s="323"/>
      <c r="K515" s="323"/>
      <c r="L515" s="323"/>
      <c r="M515" s="327"/>
      <c r="N515" s="325"/>
      <c r="O515" s="323"/>
      <c r="P515" s="327"/>
      <c r="Q515" s="328"/>
      <c r="R515" s="323"/>
      <c r="S515" s="323"/>
      <c r="T515" s="323"/>
      <c r="U515" s="323"/>
      <c r="V515" s="323"/>
      <c r="W515" s="327"/>
      <c r="X515" s="328" t="s">
        <v>5130</v>
      </c>
      <c r="Y515" s="323">
        <v>1972</v>
      </c>
      <c r="Z515" s="323">
        <v>140</v>
      </c>
      <c r="AA515" s="327" t="s">
        <v>5131</v>
      </c>
      <c r="AB515" s="311"/>
      <c r="AC515" s="330"/>
      <c r="AD515" s="330"/>
      <c r="AE515" s="366"/>
      <c r="AF515" s="367"/>
      <c r="AG515" s="320">
        <f t="shared" ref="AG515:AG579" si="65">Z515</f>
        <v>140</v>
      </c>
      <c r="AH515" s="320"/>
      <c r="AI515" s="265"/>
    </row>
    <row r="516" spans="1:36" s="274" customFormat="1" ht="21.75" customHeight="1">
      <c r="A516" s="397"/>
      <c r="B516" s="323"/>
      <c r="C516" s="323"/>
      <c r="D516" s="323"/>
      <c r="E516" s="323"/>
      <c r="F516" s="327"/>
      <c r="G516" s="325"/>
      <c r="H516" s="323"/>
      <c r="I516" s="323"/>
      <c r="J516" s="323"/>
      <c r="K516" s="323"/>
      <c r="L516" s="323"/>
      <c r="M516" s="327"/>
      <c r="N516" s="325"/>
      <c r="O516" s="323"/>
      <c r="P516" s="327"/>
      <c r="Q516" s="328"/>
      <c r="R516" s="323"/>
      <c r="S516" s="323"/>
      <c r="T516" s="323"/>
      <c r="U516" s="323"/>
      <c r="V516" s="323"/>
      <c r="W516" s="327"/>
      <c r="X516" s="328" t="s">
        <v>5132</v>
      </c>
      <c r="Y516" s="323">
        <v>1972</v>
      </c>
      <c r="Z516" s="323">
        <v>130</v>
      </c>
      <c r="AA516" s="327" t="s">
        <v>5084</v>
      </c>
      <c r="AB516" s="311"/>
      <c r="AC516" s="330"/>
      <c r="AD516" s="330"/>
      <c r="AE516" s="366"/>
      <c r="AF516" s="367"/>
      <c r="AG516" s="320">
        <f t="shared" si="65"/>
        <v>130</v>
      </c>
      <c r="AH516" s="320"/>
      <c r="AI516" s="265"/>
    </row>
    <row r="517" spans="1:36" s="274" customFormat="1" ht="22.5" customHeight="1">
      <c r="A517" s="397"/>
      <c r="B517" s="323"/>
      <c r="C517" s="323"/>
      <c r="D517" s="323"/>
      <c r="E517" s="323"/>
      <c r="F517" s="327"/>
      <c r="G517" s="325"/>
      <c r="H517" s="323"/>
      <c r="I517" s="323"/>
      <c r="J517" s="323"/>
      <c r="K517" s="323"/>
      <c r="L517" s="323"/>
      <c r="M517" s="327"/>
      <c r="N517" s="325"/>
      <c r="O517" s="323"/>
      <c r="P517" s="327"/>
      <c r="Q517" s="328"/>
      <c r="R517" s="323"/>
      <c r="S517" s="323"/>
      <c r="T517" s="323"/>
      <c r="U517" s="323"/>
      <c r="V517" s="323"/>
      <c r="W517" s="327"/>
      <c r="X517" s="328" t="s">
        <v>5133</v>
      </c>
      <c r="Y517" s="323">
        <v>1972</v>
      </c>
      <c r="Z517" s="323">
        <v>134</v>
      </c>
      <c r="AA517" s="327" t="s">
        <v>4642</v>
      </c>
      <c r="AB517" s="311"/>
      <c r="AC517" s="330"/>
      <c r="AD517" s="330"/>
      <c r="AE517" s="366"/>
      <c r="AF517" s="367"/>
      <c r="AG517" s="320">
        <f t="shared" si="65"/>
        <v>134</v>
      </c>
      <c r="AH517" s="320"/>
      <c r="AI517" s="265"/>
    </row>
    <row r="518" spans="1:36" s="274" customFormat="1" ht="24" customHeight="1">
      <c r="A518" s="397"/>
      <c r="B518" s="323"/>
      <c r="C518" s="323"/>
      <c r="D518" s="323"/>
      <c r="E518" s="323"/>
      <c r="F518" s="327"/>
      <c r="G518" s="325"/>
      <c r="H518" s="323"/>
      <c r="I518" s="323"/>
      <c r="J518" s="323"/>
      <c r="K518" s="323"/>
      <c r="L518" s="323"/>
      <c r="M518" s="327"/>
      <c r="N518" s="325"/>
      <c r="O518" s="323"/>
      <c r="P518" s="327"/>
      <c r="Q518" s="328"/>
      <c r="R518" s="323"/>
      <c r="S518" s="323"/>
      <c r="T518" s="323"/>
      <c r="U518" s="323"/>
      <c r="V518" s="323"/>
      <c r="W518" s="327"/>
      <c r="X518" s="328" t="s">
        <v>5134</v>
      </c>
      <c r="Y518" s="323">
        <v>1972</v>
      </c>
      <c r="Z518" s="323">
        <v>130</v>
      </c>
      <c r="AA518" s="327" t="s">
        <v>430</v>
      </c>
      <c r="AB518" s="311"/>
      <c r="AC518" s="330"/>
      <c r="AD518" s="330"/>
      <c r="AE518" s="366"/>
      <c r="AF518" s="367"/>
      <c r="AG518" s="320">
        <f t="shared" si="65"/>
        <v>130</v>
      </c>
      <c r="AH518" s="320"/>
      <c r="AI518" s="265"/>
    </row>
    <row r="519" spans="1:36" s="274" customFormat="1" ht="33.75">
      <c r="A519" s="397"/>
      <c r="B519" s="323"/>
      <c r="C519" s="323"/>
      <c r="D519" s="323"/>
      <c r="E519" s="323"/>
      <c r="F519" s="327"/>
      <c r="G519" s="325"/>
      <c r="H519" s="323"/>
      <c r="I519" s="323"/>
      <c r="J519" s="323"/>
      <c r="K519" s="323"/>
      <c r="L519" s="323"/>
      <c r="M519" s="327"/>
      <c r="N519" s="325"/>
      <c r="O519" s="323"/>
      <c r="P519" s="327"/>
      <c r="Q519" s="328"/>
      <c r="R519" s="323"/>
      <c r="S519" s="323"/>
      <c r="T519" s="323"/>
      <c r="U519" s="323"/>
      <c r="V519" s="323"/>
      <c r="W519" s="327"/>
      <c r="X519" s="328" t="s">
        <v>5135</v>
      </c>
      <c r="Y519" s="323">
        <v>1972</v>
      </c>
      <c r="Z519" s="323">
        <v>112</v>
      </c>
      <c r="AA519" s="327" t="s">
        <v>5136</v>
      </c>
      <c r="AB519" s="311"/>
      <c r="AC519" s="330"/>
      <c r="AD519" s="330"/>
      <c r="AE519" s="366"/>
      <c r="AF519" s="367"/>
      <c r="AG519" s="320">
        <f t="shared" si="65"/>
        <v>112</v>
      </c>
      <c r="AH519" s="320"/>
      <c r="AI519" s="265"/>
    </row>
    <row r="520" spans="1:36" s="274" customFormat="1" ht="31.5" customHeight="1">
      <c r="A520" s="397"/>
      <c r="B520" s="323"/>
      <c r="C520" s="323"/>
      <c r="D520" s="323"/>
      <c r="E520" s="323"/>
      <c r="F520" s="327"/>
      <c r="G520" s="325"/>
      <c r="H520" s="323"/>
      <c r="I520" s="323"/>
      <c r="J520" s="323"/>
      <c r="K520" s="323"/>
      <c r="L520" s="323"/>
      <c r="M520" s="327"/>
      <c r="N520" s="325"/>
      <c r="O520" s="323"/>
      <c r="P520" s="327"/>
      <c r="Q520" s="328"/>
      <c r="R520" s="323"/>
      <c r="S520" s="323"/>
      <c r="T520" s="323"/>
      <c r="U520" s="323"/>
      <c r="V520" s="323"/>
      <c r="W520" s="327"/>
      <c r="X520" s="328" t="s">
        <v>5137</v>
      </c>
      <c r="Y520" s="323">
        <v>1972</v>
      </c>
      <c r="Z520" s="323">
        <v>85</v>
      </c>
      <c r="AA520" s="327" t="s">
        <v>5138</v>
      </c>
      <c r="AB520" s="311"/>
      <c r="AC520" s="330"/>
      <c r="AD520" s="330"/>
      <c r="AE520" s="366"/>
      <c r="AF520" s="367"/>
      <c r="AG520" s="320">
        <f t="shared" si="65"/>
        <v>85</v>
      </c>
      <c r="AH520" s="320"/>
      <c r="AI520" s="265"/>
    </row>
    <row r="521" spans="1:36" s="274" customFormat="1" ht="34.5" customHeight="1">
      <c r="A521" s="397"/>
      <c r="B521" s="323"/>
      <c r="C521" s="323"/>
      <c r="D521" s="323"/>
      <c r="E521" s="323"/>
      <c r="F521" s="327"/>
      <c r="G521" s="325"/>
      <c r="H521" s="323"/>
      <c r="I521" s="323"/>
      <c r="J521" s="323"/>
      <c r="K521" s="323"/>
      <c r="L521" s="323"/>
      <c r="M521" s="327"/>
      <c r="N521" s="325"/>
      <c r="O521" s="323"/>
      <c r="P521" s="327"/>
      <c r="Q521" s="328"/>
      <c r="R521" s="323"/>
      <c r="S521" s="323"/>
      <c r="T521" s="323"/>
      <c r="U521" s="323"/>
      <c r="V521" s="323"/>
      <c r="W521" s="327"/>
      <c r="X521" s="328" t="s">
        <v>5139</v>
      </c>
      <c r="Y521" s="323">
        <v>1972</v>
      </c>
      <c r="Z521" s="323">
        <v>126</v>
      </c>
      <c r="AA521" s="327" t="s">
        <v>5138</v>
      </c>
      <c r="AB521" s="311"/>
      <c r="AC521" s="330"/>
      <c r="AD521" s="330"/>
      <c r="AE521" s="366"/>
      <c r="AF521" s="367"/>
      <c r="AG521" s="320">
        <f t="shared" si="65"/>
        <v>126</v>
      </c>
      <c r="AH521" s="320"/>
      <c r="AI521" s="265"/>
    </row>
    <row r="522" spans="1:36" s="274" customFormat="1" ht="33.75">
      <c r="A522" s="397"/>
      <c r="B522" s="323"/>
      <c r="C522" s="323"/>
      <c r="D522" s="323"/>
      <c r="E522" s="323"/>
      <c r="F522" s="327"/>
      <c r="G522" s="325"/>
      <c r="H522" s="323"/>
      <c r="I522" s="323"/>
      <c r="J522" s="323"/>
      <c r="K522" s="323"/>
      <c r="L522" s="323"/>
      <c r="M522" s="327"/>
      <c r="N522" s="325"/>
      <c r="O522" s="323"/>
      <c r="P522" s="327"/>
      <c r="Q522" s="328"/>
      <c r="R522" s="323"/>
      <c r="S522" s="323"/>
      <c r="T522" s="323"/>
      <c r="U522" s="323"/>
      <c r="V522" s="323"/>
      <c r="W522" s="327"/>
      <c r="X522" s="328" t="s">
        <v>5140</v>
      </c>
      <c r="Y522" s="323">
        <v>1972</v>
      </c>
      <c r="Z522" s="323">
        <v>100</v>
      </c>
      <c r="AA522" s="327" t="s">
        <v>858</v>
      </c>
      <c r="AB522" s="311"/>
      <c r="AC522" s="330"/>
      <c r="AD522" s="330"/>
      <c r="AE522" s="366"/>
      <c r="AF522" s="367"/>
      <c r="AG522" s="320">
        <f t="shared" si="65"/>
        <v>100</v>
      </c>
      <c r="AH522" s="320"/>
      <c r="AI522" s="265"/>
    </row>
    <row r="523" spans="1:36" s="274" customFormat="1" ht="33.75">
      <c r="A523" s="397"/>
      <c r="B523" s="323"/>
      <c r="C523" s="323"/>
      <c r="D523" s="323"/>
      <c r="E523" s="323"/>
      <c r="F523" s="327"/>
      <c r="G523" s="325"/>
      <c r="H523" s="323"/>
      <c r="I523" s="323"/>
      <c r="J523" s="323"/>
      <c r="K523" s="323"/>
      <c r="L523" s="323"/>
      <c r="M523" s="327"/>
      <c r="N523" s="325"/>
      <c r="O523" s="323"/>
      <c r="P523" s="327"/>
      <c r="Q523" s="328"/>
      <c r="R523" s="323"/>
      <c r="S523" s="103"/>
      <c r="T523" s="323"/>
      <c r="U523" s="323"/>
      <c r="V523" s="323"/>
      <c r="W523" s="327"/>
      <c r="X523" s="328" t="s">
        <v>5141</v>
      </c>
      <c r="Y523" s="323">
        <v>1972</v>
      </c>
      <c r="Z523" s="323">
        <v>115</v>
      </c>
      <c r="AA523" s="327" t="s">
        <v>2186</v>
      </c>
      <c r="AB523" s="311"/>
      <c r="AC523" s="330"/>
      <c r="AD523" s="330"/>
      <c r="AE523" s="366"/>
      <c r="AF523" s="367"/>
      <c r="AG523" s="320">
        <f t="shared" si="65"/>
        <v>115</v>
      </c>
      <c r="AH523" s="320"/>
      <c r="AI523" s="265"/>
    </row>
    <row r="524" spans="1:36" s="274" customFormat="1" ht="39" customHeight="1" thickBot="1">
      <c r="A524" s="398"/>
      <c r="B524" s="103"/>
      <c r="C524" s="103"/>
      <c r="D524" s="103"/>
      <c r="E524" s="103"/>
      <c r="F524" s="338"/>
      <c r="G524" s="339"/>
      <c r="H524" s="103"/>
      <c r="I524" s="103"/>
      <c r="J524" s="103"/>
      <c r="K524" s="103"/>
      <c r="L524" s="103"/>
      <c r="M524" s="338"/>
      <c r="N524" s="339"/>
      <c r="O524" s="103"/>
      <c r="P524" s="338"/>
      <c r="Q524" s="340"/>
      <c r="R524" s="103"/>
      <c r="S524" s="103"/>
      <c r="T524" s="103"/>
      <c r="U524" s="103"/>
      <c r="V524" s="103"/>
      <c r="W524" s="338"/>
      <c r="X524" s="340" t="s">
        <v>5142</v>
      </c>
      <c r="Y524" s="103">
        <v>1972</v>
      </c>
      <c r="Z524" s="103">
        <v>65</v>
      </c>
      <c r="AA524" s="332" t="s">
        <v>5138</v>
      </c>
      <c r="AB524" s="311"/>
      <c r="AC524" s="341"/>
      <c r="AD524" s="341"/>
      <c r="AE524" s="369"/>
      <c r="AF524" s="370"/>
      <c r="AG524" s="320">
        <f t="shared" si="65"/>
        <v>65</v>
      </c>
      <c r="AH524" s="320"/>
      <c r="AI524" s="343"/>
    </row>
    <row r="525" spans="1:36" s="349" customFormat="1" ht="15.75" customHeight="1" thickBot="1">
      <c r="A525" s="753" t="s">
        <v>5143</v>
      </c>
      <c r="B525" s="754"/>
      <c r="C525" s="754"/>
      <c r="D525" s="754"/>
      <c r="E525" s="754"/>
      <c r="F525" s="754"/>
      <c r="G525" s="754"/>
      <c r="H525" s="754"/>
      <c r="I525" s="754"/>
      <c r="J525" s="754"/>
      <c r="K525" s="754"/>
      <c r="L525" s="754"/>
      <c r="M525" s="754"/>
      <c r="N525" s="754"/>
      <c r="O525" s="754"/>
      <c r="P525" s="754"/>
      <c r="Q525" s="754"/>
      <c r="R525" s="754"/>
      <c r="S525" s="754"/>
      <c r="T525" s="754"/>
      <c r="U525" s="754"/>
      <c r="V525" s="754"/>
      <c r="W525" s="754"/>
      <c r="X525" s="754"/>
      <c r="Y525" s="754"/>
      <c r="Z525" s="754"/>
      <c r="AA525" s="755"/>
      <c r="AB525" s="344"/>
      <c r="AC525" s="345"/>
      <c r="AD525" s="345"/>
      <c r="AE525" s="346"/>
      <c r="AF525" s="347"/>
      <c r="AG525" s="347"/>
      <c r="AH525" s="347"/>
      <c r="AI525" s="348"/>
    </row>
    <row r="526" spans="1:36" s="274" customFormat="1" ht="31.5" customHeight="1">
      <c r="A526" s="396">
        <v>55</v>
      </c>
      <c r="B526" s="313" t="s">
        <v>5144</v>
      </c>
      <c r="C526" s="313"/>
      <c r="D526" s="313"/>
      <c r="E526" s="313"/>
      <c r="F526" s="350"/>
      <c r="G526" s="315">
        <v>1993</v>
      </c>
      <c r="H526" s="313" t="s">
        <v>5145</v>
      </c>
      <c r="I526" s="313">
        <v>1815</v>
      </c>
      <c r="J526" s="313" t="s">
        <v>4241</v>
      </c>
      <c r="K526" s="313">
        <v>31</v>
      </c>
      <c r="L526" s="313" t="s">
        <v>4497</v>
      </c>
      <c r="M526" s="350">
        <v>31</v>
      </c>
      <c r="N526" s="315" t="s">
        <v>229</v>
      </c>
      <c r="O526" s="313" t="s">
        <v>2828</v>
      </c>
      <c r="P526" s="350">
        <v>400</v>
      </c>
      <c r="Q526" s="316" t="s">
        <v>5146</v>
      </c>
      <c r="R526" s="313">
        <v>1980</v>
      </c>
      <c r="S526" s="313">
        <v>160</v>
      </c>
      <c r="T526" s="313" t="s">
        <v>5147</v>
      </c>
      <c r="U526" s="313">
        <v>4</v>
      </c>
      <c r="V526" s="313" t="s">
        <v>115</v>
      </c>
      <c r="W526" s="350">
        <v>4</v>
      </c>
      <c r="X526" s="316" t="s">
        <v>5148</v>
      </c>
      <c r="Y526" s="313">
        <v>1980</v>
      </c>
      <c r="Z526" s="313">
        <v>40</v>
      </c>
      <c r="AA526" s="314" t="s">
        <v>1335</v>
      </c>
      <c r="AB526" s="311"/>
      <c r="AC526" s="317">
        <v>1</v>
      </c>
      <c r="AD526" s="317">
        <f>P526</f>
        <v>400</v>
      </c>
      <c r="AE526" s="318"/>
      <c r="AF526" s="319">
        <f>I526</f>
        <v>1815</v>
      </c>
      <c r="AG526" s="320"/>
      <c r="AH526" s="320">
        <f>S526</f>
        <v>160</v>
      </c>
      <c r="AI526" s="321"/>
    </row>
    <row r="527" spans="1:36" s="274" customFormat="1" ht="35.25" customHeight="1">
      <c r="A527" s="408"/>
      <c r="B527" s="103"/>
      <c r="C527" s="103"/>
      <c r="D527" s="103"/>
      <c r="E527" s="103"/>
      <c r="F527" s="332"/>
      <c r="G527" s="339"/>
      <c r="H527" s="103"/>
      <c r="I527" s="103"/>
      <c r="J527" s="103"/>
      <c r="K527" s="103"/>
      <c r="L527" s="103"/>
      <c r="M527" s="332"/>
      <c r="N527" s="339"/>
      <c r="O527" s="103"/>
      <c r="P527" s="332"/>
      <c r="Q527" s="340"/>
      <c r="R527" s="103"/>
      <c r="S527" s="103"/>
      <c r="T527" s="103"/>
      <c r="U527" s="103"/>
      <c r="V527" s="103"/>
      <c r="W527" s="332"/>
      <c r="X527" s="328" t="s">
        <v>5149</v>
      </c>
      <c r="Y527" s="323" t="s">
        <v>5150</v>
      </c>
      <c r="Z527" s="323" t="s">
        <v>5151</v>
      </c>
      <c r="AA527" s="403" t="s">
        <v>5152</v>
      </c>
      <c r="AB527" s="311"/>
      <c r="AC527" s="330"/>
      <c r="AD527" s="330"/>
      <c r="AE527" s="366"/>
      <c r="AF527" s="367"/>
      <c r="AG527" s="320">
        <v>140</v>
      </c>
      <c r="AH527" s="320"/>
      <c r="AI527" s="265"/>
    </row>
    <row r="528" spans="1:36" s="274" customFormat="1" ht="35.25" customHeight="1">
      <c r="A528" s="408"/>
      <c r="B528" s="103"/>
      <c r="C528" s="103"/>
      <c r="D528" s="103"/>
      <c r="E528" s="103"/>
      <c r="F528" s="332"/>
      <c r="G528" s="339"/>
      <c r="H528" s="103"/>
      <c r="I528" s="103"/>
      <c r="J528" s="103"/>
      <c r="K528" s="103"/>
      <c r="L528" s="103"/>
      <c r="M528" s="332"/>
      <c r="N528" s="339"/>
      <c r="O528" s="103"/>
      <c r="P528" s="332"/>
      <c r="Q528" s="340"/>
      <c r="R528" s="103"/>
      <c r="S528" s="103"/>
      <c r="T528" s="103"/>
      <c r="U528" s="103"/>
      <c r="V528" s="103"/>
      <c r="W528" s="332"/>
      <c r="X528" s="328" t="s">
        <v>5153</v>
      </c>
      <c r="Y528" s="323">
        <v>1974</v>
      </c>
      <c r="Z528" s="323">
        <v>61</v>
      </c>
      <c r="AA528" s="327" t="s">
        <v>2854</v>
      </c>
      <c r="AB528" s="311"/>
      <c r="AC528" s="341"/>
      <c r="AD528" s="341"/>
      <c r="AE528" s="369"/>
      <c r="AF528" s="370"/>
      <c r="AG528" s="320">
        <f t="shared" si="65"/>
        <v>61</v>
      </c>
      <c r="AH528" s="320"/>
      <c r="AI528" s="343"/>
    </row>
    <row r="529" spans="1:37" s="274" customFormat="1" ht="24" customHeight="1" thickBot="1">
      <c r="A529" s="398"/>
      <c r="B529" s="103" t="s">
        <v>5154</v>
      </c>
      <c r="C529" s="103">
        <v>2002</v>
      </c>
      <c r="D529" s="103"/>
      <c r="E529" s="103">
        <v>290</v>
      </c>
      <c r="F529" s="338" t="s">
        <v>3092</v>
      </c>
      <c r="G529" s="339"/>
      <c r="H529" s="103"/>
      <c r="I529" s="103"/>
      <c r="J529" s="103"/>
      <c r="K529" s="103"/>
      <c r="L529" s="103"/>
      <c r="M529" s="338"/>
      <c r="N529" s="339"/>
      <c r="O529" s="103"/>
      <c r="P529" s="338"/>
      <c r="Q529" s="340" t="s">
        <v>5155</v>
      </c>
      <c r="R529" s="103">
        <v>2005</v>
      </c>
      <c r="S529" s="103">
        <v>297</v>
      </c>
      <c r="T529" s="103" t="s">
        <v>5156</v>
      </c>
      <c r="U529" s="103">
        <v>8</v>
      </c>
      <c r="V529" s="103" t="s">
        <v>4279</v>
      </c>
      <c r="W529" s="338">
        <v>8</v>
      </c>
      <c r="X529" s="340" t="s">
        <v>5157</v>
      </c>
      <c r="Y529" s="103">
        <v>2011</v>
      </c>
      <c r="Z529" s="103">
        <v>210</v>
      </c>
      <c r="AA529" s="332" t="s">
        <v>1164</v>
      </c>
      <c r="AB529" s="311"/>
      <c r="AC529" s="341"/>
      <c r="AD529" s="341"/>
      <c r="AE529" s="369">
        <f>E529</f>
        <v>290</v>
      </c>
      <c r="AF529" s="370"/>
      <c r="AG529" s="320">
        <f t="shared" si="65"/>
        <v>210</v>
      </c>
      <c r="AH529" s="320">
        <f>S529</f>
        <v>297</v>
      </c>
      <c r="AI529" s="343"/>
    </row>
    <row r="530" spans="1:37" s="349" customFormat="1" ht="15.75" customHeight="1" thickBot="1">
      <c r="A530" s="753" t="s">
        <v>5158</v>
      </c>
      <c r="B530" s="754"/>
      <c r="C530" s="754"/>
      <c r="D530" s="754"/>
      <c r="E530" s="754"/>
      <c r="F530" s="754"/>
      <c r="G530" s="754"/>
      <c r="H530" s="754"/>
      <c r="I530" s="754"/>
      <c r="J530" s="754"/>
      <c r="K530" s="754"/>
      <c r="L530" s="754"/>
      <c r="M530" s="754"/>
      <c r="N530" s="754"/>
      <c r="O530" s="754"/>
      <c r="P530" s="754"/>
      <c r="Q530" s="754"/>
      <c r="R530" s="754"/>
      <c r="S530" s="754"/>
      <c r="T530" s="754"/>
      <c r="U530" s="754"/>
      <c r="V530" s="754"/>
      <c r="W530" s="754"/>
      <c r="X530" s="754"/>
      <c r="Y530" s="754"/>
      <c r="Z530" s="754"/>
      <c r="AA530" s="755"/>
      <c r="AB530" s="344"/>
      <c r="AC530" s="345"/>
      <c r="AD530" s="345"/>
      <c r="AE530" s="346"/>
      <c r="AF530" s="347"/>
      <c r="AG530" s="347"/>
      <c r="AH530" s="351"/>
      <c r="AI530" s="348"/>
    </row>
    <row r="531" spans="1:37" s="274" customFormat="1" ht="22.5">
      <c r="A531" s="396">
        <v>56</v>
      </c>
      <c r="B531" s="313" t="s">
        <v>5159</v>
      </c>
      <c r="C531" s="313">
        <v>1980</v>
      </c>
      <c r="D531" s="313"/>
      <c r="E531" s="313">
        <v>400</v>
      </c>
      <c r="F531" s="350" t="s">
        <v>3009</v>
      </c>
      <c r="G531" s="315"/>
      <c r="H531" s="313"/>
      <c r="I531" s="313"/>
      <c r="J531" s="313"/>
      <c r="K531" s="313"/>
      <c r="L531" s="313"/>
      <c r="M531" s="350"/>
      <c r="N531" s="315" t="s">
        <v>812</v>
      </c>
      <c r="O531" s="313" t="s">
        <v>2828</v>
      </c>
      <c r="P531" s="350">
        <v>400</v>
      </c>
      <c r="Q531" s="316"/>
      <c r="R531" s="313"/>
      <c r="S531" s="323"/>
      <c r="T531" s="313"/>
      <c r="U531" s="313"/>
      <c r="V531" s="313"/>
      <c r="W531" s="350"/>
      <c r="X531" s="328" t="s">
        <v>5160</v>
      </c>
      <c r="Y531" s="323">
        <v>2014</v>
      </c>
      <c r="Z531" s="323">
        <v>150</v>
      </c>
      <c r="AA531" s="327" t="s">
        <v>811</v>
      </c>
      <c r="AB531" s="311"/>
      <c r="AC531" s="317">
        <v>1</v>
      </c>
      <c r="AD531" s="317">
        <f>P531</f>
        <v>400</v>
      </c>
      <c r="AE531" s="318">
        <f>E531</f>
        <v>400</v>
      </c>
      <c r="AF531" s="319"/>
      <c r="AG531" s="320">
        <f>Z531</f>
        <v>150</v>
      </c>
      <c r="AH531" s="320"/>
      <c r="AI531" s="321"/>
      <c r="AJ531" s="331"/>
    </row>
    <row r="532" spans="1:37" s="274" customFormat="1" ht="22.5">
      <c r="A532" s="407"/>
      <c r="B532" s="323" t="s">
        <v>5161</v>
      </c>
      <c r="C532" s="323">
        <v>1980</v>
      </c>
      <c r="D532" s="323"/>
      <c r="E532" s="323">
        <v>400</v>
      </c>
      <c r="F532" s="327" t="s">
        <v>5162</v>
      </c>
      <c r="G532" s="325"/>
      <c r="H532" s="323"/>
      <c r="I532" s="323"/>
      <c r="J532" s="323"/>
      <c r="K532" s="323"/>
      <c r="L532" s="323"/>
      <c r="M532" s="327"/>
      <c r="N532" s="325"/>
      <c r="O532" s="323"/>
      <c r="P532" s="327"/>
      <c r="Q532" s="328"/>
      <c r="R532" s="323"/>
      <c r="S532" s="323"/>
      <c r="T532" s="323"/>
      <c r="U532" s="323"/>
      <c r="V532" s="323"/>
      <c r="W532" s="327"/>
      <c r="X532" s="328" t="s">
        <v>5163</v>
      </c>
      <c r="Y532" s="323">
        <v>1983</v>
      </c>
      <c r="Z532" s="323">
        <v>50</v>
      </c>
      <c r="AA532" s="327" t="s">
        <v>1612</v>
      </c>
      <c r="AB532" s="311"/>
      <c r="AC532" s="330"/>
      <c r="AD532" s="330"/>
      <c r="AE532" s="366">
        <f>E532</f>
        <v>400</v>
      </c>
      <c r="AF532" s="367"/>
      <c r="AG532" s="320">
        <f>Z532</f>
        <v>50</v>
      </c>
      <c r="AH532" s="334"/>
      <c r="AI532" s="265"/>
    </row>
    <row r="533" spans="1:37" s="274" customFormat="1" ht="22.5">
      <c r="A533" s="397"/>
      <c r="B533" s="323" t="s">
        <v>5164</v>
      </c>
      <c r="C533" s="323">
        <v>1994</v>
      </c>
      <c r="D533" s="323"/>
      <c r="E533" s="323">
        <v>195</v>
      </c>
      <c r="F533" s="327" t="s">
        <v>2854</v>
      </c>
      <c r="G533" s="325"/>
      <c r="H533" s="323"/>
      <c r="I533" s="323"/>
      <c r="J533" s="323"/>
      <c r="K533" s="323"/>
      <c r="L533" s="323"/>
      <c r="M533" s="327"/>
      <c r="N533" s="325"/>
      <c r="O533" s="323"/>
      <c r="P533" s="327"/>
      <c r="Q533" s="328"/>
      <c r="R533" s="323"/>
      <c r="S533" s="323"/>
      <c r="T533" s="323"/>
      <c r="U533" s="323"/>
      <c r="V533" s="323"/>
      <c r="W533" s="327"/>
      <c r="X533" s="328" t="s">
        <v>5165</v>
      </c>
      <c r="Y533" s="323">
        <v>1982</v>
      </c>
      <c r="Z533" s="323">
        <v>60</v>
      </c>
      <c r="AA533" s="327" t="s">
        <v>858</v>
      </c>
      <c r="AB533" s="311"/>
      <c r="AC533" s="330"/>
      <c r="AD533" s="330"/>
      <c r="AE533" s="366">
        <f>E533</f>
        <v>195</v>
      </c>
      <c r="AF533" s="367"/>
      <c r="AG533" s="320">
        <f t="shared" si="65"/>
        <v>60</v>
      </c>
      <c r="AH533" s="334"/>
      <c r="AI533" s="265"/>
    </row>
    <row r="534" spans="1:37" s="274" customFormat="1" ht="22.5">
      <c r="A534" s="397"/>
      <c r="B534" s="323"/>
      <c r="C534" s="323"/>
      <c r="D534" s="323"/>
      <c r="E534" s="323"/>
      <c r="F534" s="327"/>
      <c r="G534" s="325"/>
      <c r="H534" s="323"/>
      <c r="I534" s="323"/>
      <c r="J534" s="323"/>
      <c r="K534" s="323"/>
      <c r="L534" s="323"/>
      <c r="M534" s="327"/>
      <c r="N534" s="325"/>
      <c r="O534" s="323"/>
      <c r="P534" s="327"/>
      <c r="Q534" s="328"/>
      <c r="R534" s="323"/>
      <c r="S534" s="323"/>
      <c r="T534" s="323"/>
      <c r="U534" s="323"/>
      <c r="V534" s="323"/>
      <c r="W534" s="327"/>
      <c r="X534" s="328" t="s">
        <v>5166</v>
      </c>
      <c r="Y534" s="323">
        <v>1983</v>
      </c>
      <c r="Z534" s="323">
        <v>50</v>
      </c>
      <c r="AA534" s="327" t="s">
        <v>1283</v>
      </c>
      <c r="AB534" s="311"/>
      <c r="AC534" s="330"/>
      <c r="AD534" s="330"/>
      <c r="AE534" s="366"/>
      <c r="AF534" s="367"/>
      <c r="AG534" s="320">
        <f t="shared" si="65"/>
        <v>50</v>
      </c>
      <c r="AH534" s="334"/>
      <c r="AI534" s="265"/>
    </row>
    <row r="535" spans="1:37" s="274" customFormat="1" ht="23.25" thickBot="1">
      <c r="A535" s="398"/>
      <c r="B535" s="103"/>
      <c r="C535" s="103"/>
      <c r="D535" s="103"/>
      <c r="E535" s="103"/>
      <c r="F535" s="338"/>
      <c r="G535" s="339"/>
      <c r="H535" s="103"/>
      <c r="I535" s="103"/>
      <c r="J535" s="103"/>
      <c r="K535" s="103"/>
      <c r="L535" s="103"/>
      <c r="M535" s="338"/>
      <c r="N535" s="339"/>
      <c r="O535" s="103"/>
      <c r="P535" s="338"/>
      <c r="Q535" s="340"/>
      <c r="R535" s="103"/>
      <c r="S535" s="103"/>
      <c r="T535" s="103"/>
      <c r="U535" s="103"/>
      <c r="V535" s="103"/>
      <c r="W535" s="338"/>
      <c r="X535" s="328" t="s">
        <v>5167</v>
      </c>
      <c r="Y535" s="323">
        <v>1983</v>
      </c>
      <c r="Z535" s="323">
        <v>160</v>
      </c>
      <c r="AA535" s="327" t="s">
        <v>1283</v>
      </c>
      <c r="AB535" s="311"/>
      <c r="AC535" s="341"/>
      <c r="AD535" s="341"/>
      <c r="AE535" s="369"/>
      <c r="AF535" s="370"/>
      <c r="AG535" s="320">
        <f t="shared" si="65"/>
        <v>160</v>
      </c>
      <c r="AH535" s="342"/>
      <c r="AI535" s="343"/>
    </row>
    <row r="536" spans="1:37" s="349" customFormat="1" ht="15.75" customHeight="1" thickBot="1">
      <c r="A536" s="753" t="s">
        <v>5168</v>
      </c>
      <c r="B536" s="754"/>
      <c r="C536" s="754"/>
      <c r="D536" s="754"/>
      <c r="E536" s="754"/>
      <c r="F536" s="754"/>
      <c r="G536" s="754"/>
      <c r="H536" s="754"/>
      <c r="I536" s="754"/>
      <c r="J536" s="754"/>
      <c r="K536" s="754"/>
      <c r="L536" s="754"/>
      <c r="M536" s="754"/>
      <c r="N536" s="754"/>
      <c r="O536" s="754"/>
      <c r="P536" s="754"/>
      <c r="Q536" s="754"/>
      <c r="R536" s="754"/>
      <c r="S536" s="754"/>
      <c r="T536" s="754"/>
      <c r="U536" s="754"/>
      <c r="V536" s="754"/>
      <c r="W536" s="754"/>
      <c r="X536" s="754"/>
      <c r="Y536" s="754"/>
      <c r="Z536" s="754"/>
      <c r="AA536" s="755"/>
      <c r="AB536" s="344"/>
      <c r="AC536" s="345"/>
      <c r="AD536" s="345"/>
      <c r="AE536" s="346"/>
      <c r="AF536" s="347"/>
      <c r="AG536" s="347"/>
      <c r="AH536" s="347"/>
      <c r="AI536" s="348"/>
    </row>
    <row r="537" spans="1:37" s="274" customFormat="1" ht="60" customHeight="1">
      <c r="A537" s="396">
        <v>57</v>
      </c>
      <c r="B537" s="313" t="s">
        <v>5169</v>
      </c>
      <c r="C537" s="313">
        <v>1978</v>
      </c>
      <c r="D537" s="313"/>
      <c r="E537" s="313">
        <v>323</v>
      </c>
      <c r="F537" s="350" t="s">
        <v>5170</v>
      </c>
      <c r="G537" s="315"/>
      <c r="H537" s="313"/>
      <c r="I537" s="313"/>
      <c r="J537" s="313"/>
      <c r="K537" s="313"/>
      <c r="L537" s="313"/>
      <c r="M537" s="350"/>
      <c r="N537" s="315" t="s">
        <v>1215</v>
      </c>
      <c r="O537" s="313" t="s">
        <v>2828</v>
      </c>
      <c r="P537" s="350">
        <v>630</v>
      </c>
      <c r="Q537" s="316"/>
      <c r="R537" s="313"/>
      <c r="S537" s="323"/>
      <c r="T537" s="313"/>
      <c r="U537" s="313"/>
      <c r="V537" s="313"/>
      <c r="W537" s="350"/>
      <c r="X537" s="316" t="s">
        <v>5171</v>
      </c>
      <c r="Y537" s="313">
        <v>1976</v>
      </c>
      <c r="Z537" s="313">
        <v>135</v>
      </c>
      <c r="AA537" s="310" t="s">
        <v>5172</v>
      </c>
      <c r="AB537" s="311"/>
      <c r="AC537" s="317">
        <v>1</v>
      </c>
      <c r="AD537" s="317">
        <f t="shared" ref="AD537:AD538" si="66">P537</f>
        <v>630</v>
      </c>
      <c r="AE537" s="318">
        <f>E537</f>
        <v>323</v>
      </c>
      <c r="AF537" s="319"/>
      <c r="AG537" s="320">
        <f t="shared" si="65"/>
        <v>135</v>
      </c>
      <c r="AH537" s="320"/>
      <c r="AI537" s="321"/>
      <c r="AK537" s="442"/>
    </row>
    <row r="538" spans="1:37" s="274" customFormat="1" ht="56.25">
      <c r="A538" s="397"/>
      <c r="B538" s="323" t="s">
        <v>5173</v>
      </c>
      <c r="C538" s="323">
        <v>1990</v>
      </c>
      <c r="D538" s="323"/>
      <c r="E538" s="323">
        <v>400</v>
      </c>
      <c r="F538" s="327" t="s">
        <v>3169</v>
      </c>
      <c r="G538" s="325"/>
      <c r="H538" s="323"/>
      <c r="I538" s="323"/>
      <c r="J538" s="323"/>
      <c r="K538" s="323"/>
      <c r="L538" s="323"/>
      <c r="M538" s="327"/>
      <c r="N538" s="325"/>
      <c r="O538" s="323"/>
      <c r="P538" s="327">
        <v>630</v>
      </c>
      <c r="Q538" s="328"/>
      <c r="R538" s="323"/>
      <c r="S538" s="323"/>
      <c r="T538" s="323"/>
      <c r="U538" s="323"/>
      <c r="V538" s="323"/>
      <c r="W538" s="327"/>
      <c r="X538" s="328" t="s">
        <v>5174</v>
      </c>
      <c r="Y538" s="323">
        <v>1976</v>
      </c>
      <c r="Z538" s="323">
        <v>250</v>
      </c>
      <c r="AA538" s="327" t="s">
        <v>878</v>
      </c>
      <c r="AB538" s="311"/>
      <c r="AC538" s="330"/>
      <c r="AD538" s="330">
        <f t="shared" si="66"/>
        <v>630</v>
      </c>
      <c r="AE538" s="366">
        <f t="shared" ref="AE538" si="67">E538</f>
        <v>400</v>
      </c>
      <c r="AF538" s="367"/>
      <c r="AG538" s="320">
        <f t="shared" si="65"/>
        <v>250</v>
      </c>
      <c r="AH538" s="320"/>
      <c r="AI538" s="265"/>
      <c r="AK538" s="388"/>
    </row>
    <row r="539" spans="1:37" s="274" customFormat="1" ht="22.5">
      <c r="A539" s="397"/>
      <c r="B539" s="323"/>
      <c r="C539" s="323"/>
      <c r="D539" s="323"/>
      <c r="E539" s="323"/>
      <c r="F539" s="327"/>
      <c r="G539" s="325"/>
      <c r="H539" s="323"/>
      <c r="I539" s="323"/>
      <c r="J539" s="323"/>
      <c r="K539" s="323"/>
      <c r="L539" s="323"/>
      <c r="M539" s="327"/>
      <c r="N539" s="325"/>
      <c r="O539" s="323"/>
      <c r="P539" s="327"/>
      <c r="Q539" s="328"/>
      <c r="R539" s="323"/>
      <c r="S539" s="323"/>
      <c r="T539" s="323"/>
      <c r="U539" s="323"/>
      <c r="V539" s="323"/>
      <c r="W539" s="327"/>
      <c r="X539" s="328" t="s">
        <v>5175</v>
      </c>
      <c r="Y539" s="323">
        <v>1978</v>
      </c>
      <c r="Z539" s="323">
        <v>200</v>
      </c>
      <c r="AA539" s="327" t="s">
        <v>1008</v>
      </c>
      <c r="AB539" s="311"/>
      <c r="AC539" s="330"/>
      <c r="AD539" s="330"/>
      <c r="AE539" s="366"/>
      <c r="AF539" s="367"/>
      <c r="AG539" s="320">
        <f t="shared" si="65"/>
        <v>200</v>
      </c>
      <c r="AH539" s="320"/>
      <c r="AI539" s="265"/>
    </row>
    <row r="540" spans="1:37" s="274" customFormat="1" ht="27" customHeight="1">
      <c r="A540" s="397"/>
      <c r="B540" s="323"/>
      <c r="C540" s="323"/>
      <c r="D540" s="323"/>
      <c r="E540" s="323"/>
      <c r="F540" s="327"/>
      <c r="G540" s="325"/>
      <c r="H540" s="323"/>
      <c r="I540" s="323"/>
      <c r="J540" s="323"/>
      <c r="K540" s="323"/>
      <c r="L540" s="323"/>
      <c r="M540" s="327"/>
      <c r="N540" s="325"/>
      <c r="O540" s="323"/>
      <c r="P540" s="327"/>
      <c r="Q540" s="328"/>
      <c r="R540" s="323"/>
      <c r="S540" s="323"/>
      <c r="T540" s="323"/>
      <c r="U540" s="323"/>
      <c r="V540" s="323"/>
      <c r="W540" s="327"/>
      <c r="X540" s="328" t="s">
        <v>5176</v>
      </c>
      <c r="Y540" s="323">
        <v>1977</v>
      </c>
      <c r="Z540" s="323" t="s">
        <v>5177</v>
      </c>
      <c r="AA540" s="327" t="s">
        <v>5178</v>
      </c>
      <c r="AB540" s="311"/>
      <c r="AC540" s="330"/>
      <c r="AD540" s="330"/>
      <c r="AE540" s="366"/>
      <c r="AF540" s="367"/>
      <c r="AG540" s="320">
        <v>220</v>
      </c>
      <c r="AH540" s="320"/>
      <c r="AI540" s="265"/>
    </row>
    <row r="541" spans="1:37" s="274" customFormat="1">
      <c r="A541" s="397"/>
      <c r="B541" s="323"/>
      <c r="C541" s="323"/>
      <c r="D541" s="323"/>
      <c r="E541" s="323"/>
      <c r="F541" s="327"/>
      <c r="G541" s="325"/>
      <c r="H541" s="323"/>
      <c r="I541" s="323"/>
      <c r="J541" s="323"/>
      <c r="K541" s="323"/>
      <c r="L541" s="323"/>
      <c r="M541" s="327"/>
      <c r="N541" s="325"/>
      <c r="O541" s="323"/>
      <c r="P541" s="327"/>
      <c r="Q541" s="328"/>
      <c r="R541" s="323"/>
      <c r="S541" s="323"/>
      <c r="T541" s="323"/>
      <c r="U541" s="323"/>
      <c r="V541" s="323"/>
      <c r="W541" s="327"/>
      <c r="X541" s="328" t="s">
        <v>5179</v>
      </c>
      <c r="Y541" s="323">
        <v>2008</v>
      </c>
      <c r="Z541" s="323">
        <v>55</v>
      </c>
      <c r="AA541" s="327" t="s">
        <v>5180</v>
      </c>
      <c r="AB541" s="311"/>
      <c r="AC541" s="330"/>
      <c r="AD541" s="330"/>
      <c r="AE541" s="366"/>
      <c r="AF541" s="367"/>
      <c r="AG541" s="320">
        <f t="shared" si="65"/>
        <v>55</v>
      </c>
      <c r="AH541" s="320"/>
      <c r="AI541" s="265"/>
    </row>
    <row r="542" spans="1:37" s="274" customFormat="1" ht="45">
      <c r="A542" s="397"/>
      <c r="B542" s="323"/>
      <c r="C542" s="323"/>
      <c r="D542" s="323"/>
      <c r="E542" s="323"/>
      <c r="F542" s="327"/>
      <c r="G542" s="325"/>
      <c r="H542" s="323"/>
      <c r="I542" s="323"/>
      <c r="J542" s="323"/>
      <c r="K542" s="323"/>
      <c r="L542" s="323"/>
      <c r="M542" s="327"/>
      <c r="N542" s="325"/>
      <c r="O542" s="323"/>
      <c r="P542" s="327"/>
      <c r="Q542" s="328"/>
      <c r="R542" s="323"/>
      <c r="S542" s="323"/>
      <c r="T542" s="323"/>
      <c r="U542" s="323"/>
      <c r="V542" s="323"/>
      <c r="W542" s="327"/>
      <c r="X542" s="328" t="s">
        <v>5181</v>
      </c>
      <c r="Y542" s="323">
        <v>1977</v>
      </c>
      <c r="Z542" s="323">
        <v>48</v>
      </c>
      <c r="AA542" s="327" t="s">
        <v>878</v>
      </c>
      <c r="AB542" s="311"/>
      <c r="AC542" s="330"/>
      <c r="AD542" s="330"/>
      <c r="AE542" s="366"/>
      <c r="AF542" s="367"/>
      <c r="AG542" s="320">
        <f t="shared" si="65"/>
        <v>48</v>
      </c>
      <c r="AH542" s="320"/>
      <c r="AI542" s="265"/>
    </row>
    <row r="543" spans="1:37" s="274" customFormat="1" ht="22.5">
      <c r="A543" s="397"/>
      <c r="B543" s="323"/>
      <c r="C543" s="323"/>
      <c r="D543" s="323"/>
      <c r="E543" s="323"/>
      <c r="F543" s="327"/>
      <c r="G543" s="325"/>
      <c r="H543" s="323"/>
      <c r="I543" s="323"/>
      <c r="J543" s="323"/>
      <c r="K543" s="323"/>
      <c r="L543" s="323"/>
      <c r="M543" s="327"/>
      <c r="N543" s="325"/>
      <c r="O543" s="323"/>
      <c r="P543" s="327"/>
      <c r="Q543" s="328"/>
      <c r="R543" s="323"/>
      <c r="S543" s="323"/>
      <c r="T543" s="323"/>
      <c r="U543" s="323"/>
      <c r="V543" s="323"/>
      <c r="W543" s="327"/>
      <c r="X543" s="328" t="s">
        <v>5182</v>
      </c>
      <c r="Y543" s="323">
        <v>1976</v>
      </c>
      <c r="Z543" s="323" t="s">
        <v>5183</v>
      </c>
      <c r="AA543" s="403" t="s">
        <v>5184</v>
      </c>
      <c r="AB543" s="311"/>
      <c r="AC543" s="330"/>
      <c r="AD543" s="330"/>
      <c r="AE543" s="366"/>
      <c r="AF543" s="367"/>
      <c r="AG543" s="320">
        <v>260</v>
      </c>
      <c r="AH543" s="320"/>
      <c r="AI543" s="265"/>
    </row>
    <row r="544" spans="1:37" s="274" customFormat="1" ht="22.5">
      <c r="A544" s="397"/>
      <c r="B544" s="323"/>
      <c r="C544" s="323"/>
      <c r="D544" s="323"/>
      <c r="E544" s="323"/>
      <c r="F544" s="327"/>
      <c r="G544" s="325"/>
      <c r="H544" s="323"/>
      <c r="I544" s="323"/>
      <c r="J544" s="323"/>
      <c r="K544" s="323"/>
      <c r="L544" s="323"/>
      <c r="M544" s="327"/>
      <c r="N544" s="325"/>
      <c r="O544" s="323"/>
      <c r="P544" s="327"/>
      <c r="Q544" s="328"/>
      <c r="R544" s="323"/>
      <c r="S544" s="323"/>
      <c r="T544" s="323"/>
      <c r="U544" s="323"/>
      <c r="V544" s="323"/>
      <c r="W544" s="327"/>
      <c r="X544" s="328" t="s">
        <v>5185</v>
      </c>
      <c r="Y544" s="323">
        <v>1968</v>
      </c>
      <c r="Z544" s="323">
        <v>40</v>
      </c>
      <c r="AA544" s="327" t="s">
        <v>1341</v>
      </c>
      <c r="AB544" s="311"/>
      <c r="AC544" s="330"/>
      <c r="AD544" s="330"/>
      <c r="AE544" s="366"/>
      <c r="AF544" s="367"/>
      <c r="AG544" s="320">
        <f t="shared" si="65"/>
        <v>40</v>
      </c>
      <c r="AH544" s="320"/>
      <c r="AI544" s="265"/>
    </row>
    <row r="545" spans="1:36" s="274" customFormat="1">
      <c r="A545" s="397"/>
      <c r="B545" s="323"/>
      <c r="C545" s="323"/>
      <c r="D545" s="323"/>
      <c r="E545" s="323"/>
      <c r="F545" s="327"/>
      <c r="G545" s="325"/>
      <c r="H545" s="323"/>
      <c r="I545" s="323"/>
      <c r="J545" s="323"/>
      <c r="K545" s="323"/>
      <c r="L545" s="323"/>
      <c r="M545" s="327"/>
      <c r="N545" s="325"/>
      <c r="O545" s="323"/>
      <c r="P545" s="327"/>
      <c r="Q545" s="328"/>
      <c r="R545" s="323"/>
      <c r="S545" s="323"/>
      <c r="T545" s="323"/>
      <c r="U545" s="323"/>
      <c r="V545" s="323"/>
      <c r="W545" s="327"/>
      <c r="X545" s="328" t="s">
        <v>5186</v>
      </c>
      <c r="Y545" s="323">
        <v>1968</v>
      </c>
      <c r="Z545" s="323">
        <v>70</v>
      </c>
      <c r="AA545" s="327" t="s">
        <v>783</v>
      </c>
      <c r="AB545" s="311"/>
      <c r="AC545" s="330"/>
      <c r="AD545" s="330"/>
      <c r="AE545" s="366"/>
      <c r="AF545" s="367"/>
      <c r="AG545" s="320">
        <f t="shared" si="65"/>
        <v>70</v>
      </c>
      <c r="AH545" s="320"/>
      <c r="AI545" s="265"/>
    </row>
    <row r="546" spans="1:36" s="274" customFormat="1" ht="45">
      <c r="A546" s="397"/>
      <c r="B546" s="323"/>
      <c r="C546" s="323"/>
      <c r="D546" s="323"/>
      <c r="E546" s="323"/>
      <c r="F546" s="327"/>
      <c r="G546" s="325"/>
      <c r="H546" s="323"/>
      <c r="I546" s="323"/>
      <c r="J546" s="323"/>
      <c r="K546" s="323"/>
      <c r="L546" s="323"/>
      <c r="M546" s="327"/>
      <c r="N546" s="325"/>
      <c r="O546" s="323"/>
      <c r="P546" s="327"/>
      <c r="Q546" s="328"/>
      <c r="R546" s="323"/>
      <c r="S546" s="323"/>
      <c r="T546" s="323"/>
      <c r="U546" s="323"/>
      <c r="V546" s="323"/>
      <c r="W546" s="327"/>
      <c r="X546" s="328" t="s">
        <v>5187</v>
      </c>
      <c r="Y546" s="323">
        <v>1976</v>
      </c>
      <c r="Z546" s="323">
        <v>80</v>
      </c>
      <c r="AA546" s="327" t="s">
        <v>5188</v>
      </c>
      <c r="AB546" s="311"/>
      <c r="AC546" s="330"/>
      <c r="AD546" s="330"/>
      <c r="AE546" s="366"/>
      <c r="AF546" s="367"/>
      <c r="AG546" s="320">
        <f t="shared" si="65"/>
        <v>80</v>
      </c>
      <c r="AH546" s="320"/>
      <c r="AI546" s="265"/>
    </row>
    <row r="547" spans="1:36" s="274" customFormat="1" ht="46.5" customHeight="1">
      <c r="A547" s="397"/>
      <c r="B547" s="323"/>
      <c r="C547" s="323"/>
      <c r="D547" s="323"/>
      <c r="E547" s="323"/>
      <c r="F547" s="327"/>
      <c r="G547" s="325"/>
      <c r="H547" s="323"/>
      <c r="I547" s="323"/>
      <c r="J547" s="323"/>
      <c r="K547" s="323"/>
      <c r="L547" s="323"/>
      <c r="M547" s="327"/>
      <c r="N547" s="325"/>
      <c r="O547" s="323"/>
      <c r="P547" s="327"/>
      <c r="Q547" s="328"/>
      <c r="R547" s="323"/>
      <c r="S547" s="323"/>
      <c r="T547" s="323"/>
      <c r="U547" s="323"/>
      <c r="V547" s="323"/>
      <c r="W547" s="327"/>
      <c r="X547" s="328" t="s">
        <v>5189</v>
      </c>
      <c r="Y547" s="323">
        <v>1976</v>
      </c>
      <c r="Z547" s="323">
        <v>75</v>
      </c>
      <c r="AA547" s="327" t="s">
        <v>1065</v>
      </c>
      <c r="AB547" s="311"/>
      <c r="AC547" s="330"/>
      <c r="AD547" s="330"/>
      <c r="AE547" s="366"/>
      <c r="AF547" s="367"/>
      <c r="AG547" s="320">
        <f t="shared" si="65"/>
        <v>75</v>
      </c>
      <c r="AH547" s="320"/>
      <c r="AI547" s="265"/>
    </row>
    <row r="548" spans="1:36" s="274" customFormat="1" ht="46.5" customHeight="1">
      <c r="A548" s="397"/>
      <c r="B548" s="323"/>
      <c r="C548" s="323"/>
      <c r="D548" s="323"/>
      <c r="E548" s="323"/>
      <c r="F548" s="327"/>
      <c r="G548" s="325"/>
      <c r="H548" s="323"/>
      <c r="I548" s="323"/>
      <c r="J548" s="323"/>
      <c r="K548" s="323"/>
      <c r="L548" s="323"/>
      <c r="M548" s="327"/>
      <c r="N548" s="325"/>
      <c r="O548" s="323"/>
      <c r="P548" s="327"/>
      <c r="Q548" s="328"/>
      <c r="R548" s="323"/>
      <c r="S548" s="323"/>
      <c r="T548" s="323"/>
      <c r="U548" s="323"/>
      <c r="V548" s="323"/>
      <c r="W548" s="327"/>
      <c r="X548" s="328" t="s">
        <v>5190</v>
      </c>
      <c r="Y548" s="323">
        <v>1976</v>
      </c>
      <c r="Z548" s="323">
        <v>115</v>
      </c>
      <c r="AA548" s="327" t="s">
        <v>1065</v>
      </c>
      <c r="AB548" s="311"/>
      <c r="AC548" s="330"/>
      <c r="AD548" s="330"/>
      <c r="AE548" s="366"/>
      <c r="AF548" s="367"/>
      <c r="AG548" s="320">
        <f t="shared" si="65"/>
        <v>115</v>
      </c>
      <c r="AH548" s="320"/>
      <c r="AI548" s="265"/>
    </row>
    <row r="549" spans="1:36" s="274" customFormat="1" ht="45">
      <c r="A549" s="397"/>
      <c r="B549" s="323"/>
      <c r="C549" s="323"/>
      <c r="D549" s="323"/>
      <c r="E549" s="323"/>
      <c r="F549" s="327"/>
      <c r="G549" s="325"/>
      <c r="H549" s="323"/>
      <c r="I549" s="323"/>
      <c r="J549" s="323"/>
      <c r="K549" s="323"/>
      <c r="L549" s="323"/>
      <c r="M549" s="327"/>
      <c r="N549" s="325"/>
      <c r="O549" s="323"/>
      <c r="P549" s="327"/>
      <c r="Q549" s="328"/>
      <c r="R549" s="323"/>
      <c r="S549" s="323"/>
      <c r="T549" s="323"/>
      <c r="U549" s="323"/>
      <c r="V549" s="323"/>
      <c r="W549" s="327"/>
      <c r="X549" s="328" t="s">
        <v>5191</v>
      </c>
      <c r="Y549" s="323">
        <v>1976</v>
      </c>
      <c r="Z549" s="323">
        <v>80</v>
      </c>
      <c r="AA549" s="327" t="s">
        <v>809</v>
      </c>
      <c r="AB549" s="311"/>
      <c r="AC549" s="330"/>
      <c r="AD549" s="330"/>
      <c r="AE549" s="366"/>
      <c r="AF549" s="367"/>
      <c r="AG549" s="320">
        <f t="shared" si="65"/>
        <v>80</v>
      </c>
      <c r="AH549" s="320"/>
      <c r="AI549" s="265"/>
    </row>
    <row r="550" spans="1:36" s="274" customFormat="1" ht="45">
      <c r="A550" s="397"/>
      <c r="B550" s="323"/>
      <c r="C550" s="323"/>
      <c r="D550" s="323"/>
      <c r="E550" s="323"/>
      <c r="F550" s="327"/>
      <c r="G550" s="325"/>
      <c r="H550" s="323"/>
      <c r="I550" s="323"/>
      <c r="J550" s="323"/>
      <c r="K550" s="323"/>
      <c r="L550" s="323"/>
      <c r="M550" s="327"/>
      <c r="N550" s="325"/>
      <c r="O550" s="323"/>
      <c r="P550" s="327"/>
      <c r="Q550" s="328"/>
      <c r="R550" s="323"/>
      <c r="S550" s="323"/>
      <c r="T550" s="323"/>
      <c r="U550" s="323"/>
      <c r="V550" s="323"/>
      <c r="W550" s="327"/>
      <c r="X550" s="328" t="s">
        <v>5192</v>
      </c>
      <c r="Y550" s="323">
        <v>1976</v>
      </c>
      <c r="Z550" s="323">
        <v>50</v>
      </c>
      <c r="AA550" s="327" t="s">
        <v>878</v>
      </c>
      <c r="AB550" s="311"/>
      <c r="AC550" s="330"/>
      <c r="AD550" s="330"/>
      <c r="AE550" s="366"/>
      <c r="AF550" s="367"/>
      <c r="AG550" s="320">
        <f t="shared" si="65"/>
        <v>50</v>
      </c>
      <c r="AH550" s="320"/>
      <c r="AI550" s="265"/>
    </row>
    <row r="551" spans="1:36" s="274" customFormat="1" ht="45">
      <c r="A551" s="397"/>
      <c r="B551" s="323"/>
      <c r="C551" s="323"/>
      <c r="D551" s="323"/>
      <c r="E551" s="323"/>
      <c r="F551" s="327"/>
      <c r="G551" s="325"/>
      <c r="H551" s="323"/>
      <c r="I551" s="323"/>
      <c r="J551" s="323"/>
      <c r="K551" s="323"/>
      <c r="L551" s="323"/>
      <c r="M551" s="327"/>
      <c r="N551" s="325"/>
      <c r="O551" s="323"/>
      <c r="P551" s="327"/>
      <c r="Q551" s="328"/>
      <c r="R551" s="323"/>
      <c r="S551" s="323"/>
      <c r="T551" s="323"/>
      <c r="U551" s="323"/>
      <c r="V551" s="323"/>
      <c r="W551" s="327"/>
      <c r="X551" s="328" t="s">
        <v>5193</v>
      </c>
      <c r="Y551" s="323">
        <v>1976</v>
      </c>
      <c r="Z551" s="323">
        <v>4</v>
      </c>
      <c r="AA551" s="327" t="s">
        <v>1335</v>
      </c>
      <c r="AB551" s="311"/>
      <c r="AC551" s="330"/>
      <c r="AD551" s="330"/>
      <c r="AE551" s="366"/>
      <c r="AF551" s="367"/>
      <c r="AG551" s="320">
        <f t="shared" si="65"/>
        <v>4</v>
      </c>
      <c r="AH551" s="320"/>
      <c r="AI551" s="265"/>
    </row>
    <row r="552" spans="1:36" s="274" customFormat="1">
      <c r="A552" s="397"/>
      <c r="B552" s="323"/>
      <c r="C552" s="323"/>
      <c r="D552" s="323"/>
      <c r="E552" s="323"/>
      <c r="F552" s="327"/>
      <c r="G552" s="325"/>
      <c r="H552" s="323"/>
      <c r="I552" s="323"/>
      <c r="J552" s="323"/>
      <c r="K552" s="323"/>
      <c r="L552" s="323"/>
      <c r="M552" s="327"/>
      <c r="N552" s="325"/>
      <c r="O552" s="323"/>
      <c r="P552" s="327"/>
      <c r="Q552" s="328"/>
      <c r="R552" s="323"/>
      <c r="S552" s="323"/>
      <c r="T552" s="323"/>
      <c r="U552" s="323"/>
      <c r="V552" s="323"/>
      <c r="W552" s="327"/>
      <c r="X552" s="328" t="s">
        <v>5194</v>
      </c>
      <c r="Y552" s="323">
        <v>1977</v>
      </c>
      <c r="Z552" s="323">
        <v>120</v>
      </c>
      <c r="AA552" s="327" t="s">
        <v>918</v>
      </c>
      <c r="AB552" s="311"/>
      <c r="AC552" s="330"/>
      <c r="AD552" s="330"/>
      <c r="AE552" s="366"/>
      <c r="AF552" s="367"/>
      <c r="AG552" s="320">
        <f t="shared" si="65"/>
        <v>120</v>
      </c>
      <c r="AH552" s="320"/>
      <c r="AI552" s="265"/>
    </row>
    <row r="553" spans="1:36" s="274" customFormat="1">
      <c r="A553" s="397"/>
      <c r="B553" s="323"/>
      <c r="C553" s="323"/>
      <c r="D553" s="323"/>
      <c r="E553" s="323"/>
      <c r="F553" s="327"/>
      <c r="G553" s="325"/>
      <c r="H553" s="323"/>
      <c r="I553" s="323"/>
      <c r="J553" s="323"/>
      <c r="K553" s="323"/>
      <c r="L553" s="323"/>
      <c r="M553" s="327"/>
      <c r="N553" s="325"/>
      <c r="O553" s="323"/>
      <c r="P553" s="327"/>
      <c r="Q553" s="328"/>
      <c r="R553" s="323"/>
      <c r="S553" s="323"/>
      <c r="T553" s="323"/>
      <c r="U553" s="323"/>
      <c r="V553" s="323"/>
      <c r="W553" s="327"/>
      <c r="X553" s="328" t="s">
        <v>5195</v>
      </c>
      <c r="Y553" s="323">
        <v>1978</v>
      </c>
      <c r="Z553" s="323">
        <v>320</v>
      </c>
      <c r="AA553" s="327" t="s">
        <v>1170</v>
      </c>
      <c r="AB553" s="311"/>
      <c r="AC553" s="330"/>
      <c r="AD553" s="330"/>
      <c r="AE553" s="366"/>
      <c r="AF553" s="367"/>
      <c r="AG553" s="320">
        <f t="shared" si="65"/>
        <v>320</v>
      </c>
      <c r="AH553" s="320"/>
      <c r="AI553" s="265"/>
    </row>
    <row r="554" spans="1:36" s="274" customFormat="1">
      <c r="A554" s="397"/>
      <c r="B554" s="323"/>
      <c r="C554" s="323"/>
      <c r="D554" s="323"/>
      <c r="E554" s="323"/>
      <c r="F554" s="327"/>
      <c r="G554" s="325"/>
      <c r="H554" s="323"/>
      <c r="I554" s="323"/>
      <c r="J554" s="323"/>
      <c r="K554" s="323"/>
      <c r="L554" s="323"/>
      <c r="M554" s="327"/>
      <c r="N554" s="325"/>
      <c r="O554" s="323"/>
      <c r="P554" s="327"/>
      <c r="Q554" s="328"/>
      <c r="R554" s="323"/>
      <c r="S554" s="323"/>
      <c r="T554" s="323"/>
      <c r="U554" s="323"/>
      <c r="V554" s="323"/>
      <c r="W554" s="327"/>
      <c r="X554" s="328" t="s">
        <v>5196</v>
      </c>
      <c r="Y554" s="323">
        <v>1978</v>
      </c>
      <c r="Z554" s="323">
        <v>320</v>
      </c>
      <c r="AA554" s="327" t="s">
        <v>1170</v>
      </c>
      <c r="AB554" s="311"/>
      <c r="AC554" s="330"/>
      <c r="AD554" s="330"/>
      <c r="AE554" s="366"/>
      <c r="AF554" s="367"/>
      <c r="AG554" s="320">
        <f t="shared" si="65"/>
        <v>320</v>
      </c>
      <c r="AH554" s="320"/>
      <c r="AI554" s="265"/>
    </row>
    <row r="555" spans="1:36" s="274" customFormat="1">
      <c r="A555" s="397"/>
      <c r="B555" s="323"/>
      <c r="C555" s="323"/>
      <c r="D555" s="323"/>
      <c r="E555" s="323"/>
      <c r="F555" s="327"/>
      <c r="G555" s="325"/>
      <c r="H555" s="323"/>
      <c r="I555" s="323"/>
      <c r="J555" s="323"/>
      <c r="K555" s="323"/>
      <c r="L555" s="323"/>
      <c r="M555" s="327"/>
      <c r="N555" s="325"/>
      <c r="O555" s="323"/>
      <c r="P555" s="327"/>
      <c r="Q555" s="328"/>
      <c r="R555" s="323"/>
      <c r="S555" s="323"/>
      <c r="T555" s="323"/>
      <c r="U555" s="323"/>
      <c r="V555" s="323"/>
      <c r="W555" s="327"/>
      <c r="X555" s="328" t="s">
        <v>5197</v>
      </c>
      <c r="Y555" s="323">
        <v>1977</v>
      </c>
      <c r="Z555" s="323">
        <v>300</v>
      </c>
      <c r="AA555" s="327" t="s">
        <v>1170</v>
      </c>
      <c r="AB555" s="311"/>
      <c r="AC555" s="330"/>
      <c r="AD555" s="330"/>
      <c r="AE555" s="366"/>
      <c r="AF555" s="367"/>
      <c r="AG555" s="320">
        <f t="shared" si="65"/>
        <v>300</v>
      </c>
      <c r="AH555" s="320"/>
      <c r="AI555" s="265"/>
    </row>
    <row r="556" spans="1:36" s="274" customFormat="1">
      <c r="A556" s="397"/>
      <c r="B556" s="323"/>
      <c r="C556" s="323"/>
      <c r="D556" s="323"/>
      <c r="E556" s="323"/>
      <c r="F556" s="327"/>
      <c r="G556" s="325"/>
      <c r="H556" s="323"/>
      <c r="I556" s="323"/>
      <c r="J556" s="323"/>
      <c r="K556" s="323"/>
      <c r="L556" s="323"/>
      <c r="M556" s="327"/>
      <c r="N556" s="325"/>
      <c r="O556" s="323"/>
      <c r="P556" s="327"/>
      <c r="Q556" s="328"/>
      <c r="R556" s="323"/>
      <c r="S556" s="103"/>
      <c r="T556" s="323"/>
      <c r="U556" s="323"/>
      <c r="V556" s="323"/>
      <c r="W556" s="327"/>
      <c r="X556" s="328" t="s">
        <v>5198</v>
      </c>
      <c r="Y556" s="323">
        <v>1977</v>
      </c>
      <c r="Z556" s="323">
        <v>300</v>
      </c>
      <c r="AA556" s="327" t="s">
        <v>1170</v>
      </c>
      <c r="AB556" s="311"/>
      <c r="AC556" s="330"/>
      <c r="AD556" s="330"/>
      <c r="AE556" s="366"/>
      <c r="AF556" s="367"/>
      <c r="AG556" s="320">
        <f t="shared" si="65"/>
        <v>300</v>
      </c>
      <c r="AH556" s="320"/>
      <c r="AI556" s="265"/>
    </row>
    <row r="557" spans="1:36" s="274" customFormat="1" ht="23.25" thickBot="1">
      <c r="A557" s="398"/>
      <c r="B557" s="103"/>
      <c r="C557" s="103"/>
      <c r="D557" s="103"/>
      <c r="E557" s="103"/>
      <c r="F557" s="338"/>
      <c r="G557" s="339"/>
      <c r="H557" s="103"/>
      <c r="I557" s="103"/>
      <c r="J557" s="103"/>
      <c r="K557" s="103"/>
      <c r="L557" s="103"/>
      <c r="M557" s="338"/>
      <c r="N557" s="339"/>
      <c r="O557" s="103"/>
      <c r="P557" s="338"/>
      <c r="Q557" s="340"/>
      <c r="R557" s="103"/>
      <c r="S557" s="103"/>
      <c r="T557" s="103"/>
      <c r="U557" s="103"/>
      <c r="V557" s="103"/>
      <c r="W557" s="338"/>
      <c r="X557" s="376" t="s">
        <v>5199</v>
      </c>
      <c r="Y557" s="373">
        <v>1976</v>
      </c>
      <c r="Z557" s="373" t="s">
        <v>5200</v>
      </c>
      <c r="AA557" s="422" t="s">
        <v>1133</v>
      </c>
      <c r="AB557" s="311"/>
      <c r="AC557" s="341"/>
      <c r="AD557" s="341"/>
      <c r="AE557" s="369"/>
      <c r="AF557" s="370"/>
      <c r="AG557" s="320">
        <v>360</v>
      </c>
      <c r="AH557" s="320"/>
      <c r="AI557" s="343"/>
      <c r="AJ557" s="331"/>
    </row>
    <row r="558" spans="1:36" s="349" customFormat="1" ht="15.75" customHeight="1" thickBot="1">
      <c r="A558" s="753" t="s">
        <v>5201</v>
      </c>
      <c r="B558" s="754"/>
      <c r="C558" s="754"/>
      <c r="D558" s="754"/>
      <c r="E558" s="754"/>
      <c r="F558" s="754"/>
      <c r="G558" s="754"/>
      <c r="H558" s="754"/>
      <c r="I558" s="754"/>
      <c r="J558" s="754"/>
      <c r="K558" s="754"/>
      <c r="L558" s="754"/>
      <c r="M558" s="754"/>
      <c r="N558" s="754"/>
      <c r="O558" s="754"/>
      <c r="P558" s="754"/>
      <c r="Q558" s="754"/>
      <c r="R558" s="754"/>
      <c r="S558" s="754"/>
      <c r="T558" s="754"/>
      <c r="U558" s="754"/>
      <c r="V558" s="754"/>
      <c r="W558" s="754"/>
      <c r="X558" s="754"/>
      <c r="Y558" s="754"/>
      <c r="Z558" s="754"/>
      <c r="AA558" s="755"/>
      <c r="AB558" s="344"/>
      <c r="AC558" s="345"/>
      <c r="AD558" s="345"/>
      <c r="AE558" s="346"/>
      <c r="AF558" s="347"/>
      <c r="AG558" s="347"/>
      <c r="AH558" s="347"/>
      <c r="AI558" s="348"/>
    </row>
    <row r="559" spans="1:36" s="274" customFormat="1" ht="23.25" customHeight="1">
      <c r="A559" s="396">
        <v>58</v>
      </c>
      <c r="B559" s="313" t="s">
        <v>5202</v>
      </c>
      <c r="C559" s="313">
        <v>1975</v>
      </c>
      <c r="D559" s="313"/>
      <c r="E559" s="313">
        <v>645</v>
      </c>
      <c r="F559" s="350" t="s">
        <v>783</v>
      </c>
      <c r="G559" s="315"/>
      <c r="H559" s="313"/>
      <c r="I559" s="313"/>
      <c r="J559" s="313"/>
      <c r="K559" s="313"/>
      <c r="L559" s="313"/>
      <c r="M559" s="350"/>
      <c r="N559" s="315" t="s">
        <v>2515</v>
      </c>
      <c r="O559" s="313" t="s">
        <v>2828</v>
      </c>
      <c r="P559" s="350">
        <v>630</v>
      </c>
      <c r="Q559" s="316" t="s">
        <v>5203</v>
      </c>
      <c r="R559" s="313">
        <v>2004</v>
      </c>
      <c r="S559" s="313">
        <v>255</v>
      </c>
      <c r="T559" s="313" t="s">
        <v>5204</v>
      </c>
      <c r="U559" s="313" t="s">
        <v>4279</v>
      </c>
      <c r="V559" s="313" t="s">
        <v>4279</v>
      </c>
      <c r="W559" s="350" t="s">
        <v>4279</v>
      </c>
      <c r="X559" s="316" t="s">
        <v>5205</v>
      </c>
      <c r="Y559" s="313">
        <v>1976</v>
      </c>
      <c r="Z559" s="313">
        <v>200</v>
      </c>
      <c r="AA559" s="310" t="s">
        <v>5206</v>
      </c>
      <c r="AB559" s="409"/>
      <c r="AC559" s="317">
        <v>1</v>
      </c>
      <c r="AD559" s="317">
        <f t="shared" ref="AD559:AD560" si="68">P559</f>
        <v>630</v>
      </c>
      <c r="AE559" s="318">
        <f>E559</f>
        <v>645</v>
      </c>
      <c r="AF559" s="319"/>
      <c r="AG559" s="320">
        <f t="shared" si="65"/>
        <v>200</v>
      </c>
      <c r="AH559" s="320">
        <f>S559</f>
        <v>255</v>
      </c>
      <c r="AI559" s="321"/>
      <c r="AJ559" s="331"/>
    </row>
    <row r="560" spans="1:36" s="274" customFormat="1" ht="33.75">
      <c r="A560" s="397"/>
      <c r="B560" s="323"/>
      <c r="C560" s="323"/>
      <c r="D560" s="323"/>
      <c r="E560" s="323"/>
      <c r="F560" s="327"/>
      <c r="G560" s="325"/>
      <c r="H560" s="323"/>
      <c r="I560" s="323"/>
      <c r="J560" s="323"/>
      <c r="K560" s="323"/>
      <c r="L560" s="323"/>
      <c r="M560" s="327"/>
      <c r="N560" s="325"/>
      <c r="O560" s="323"/>
      <c r="P560" s="327">
        <v>630</v>
      </c>
      <c r="Q560" s="328"/>
      <c r="R560" s="323"/>
      <c r="S560" s="323"/>
      <c r="T560" s="323"/>
      <c r="U560" s="323"/>
      <c r="V560" s="323"/>
      <c r="W560" s="327"/>
      <c r="X560" s="328" t="s">
        <v>5207</v>
      </c>
      <c r="Y560" s="323">
        <v>1979</v>
      </c>
      <c r="Z560" s="323">
        <v>60</v>
      </c>
      <c r="AA560" s="327" t="s">
        <v>5084</v>
      </c>
      <c r="AB560" s="311"/>
      <c r="AC560" s="330"/>
      <c r="AD560" s="330">
        <f t="shared" si="68"/>
        <v>630</v>
      </c>
      <c r="AE560" s="366"/>
      <c r="AF560" s="367"/>
      <c r="AG560" s="320">
        <f t="shared" si="65"/>
        <v>60</v>
      </c>
      <c r="AH560" s="320"/>
      <c r="AI560" s="265"/>
    </row>
    <row r="561" spans="1:35" s="274" customFormat="1" ht="22.5">
      <c r="A561" s="397"/>
      <c r="B561" s="323"/>
      <c r="C561" s="323"/>
      <c r="D561" s="323"/>
      <c r="E561" s="323"/>
      <c r="F561" s="327"/>
      <c r="G561" s="325"/>
      <c r="H561" s="323"/>
      <c r="I561" s="323"/>
      <c r="J561" s="323"/>
      <c r="K561" s="323"/>
      <c r="L561" s="323"/>
      <c r="M561" s="327"/>
      <c r="N561" s="325"/>
      <c r="O561" s="323"/>
      <c r="P561" s="327"/>
      <c r="Q561" s="328"/>
      <c r="R561" s="323"/>
      <c r="S561" s="323"/>
      <c r="T561" s="323"/>
      <c r="U561" s="323"/>
      <c r="V561" s="323"/>
      <c r="W561" s="327"/>
      <c r="X561" s="328" t="s">
        <v>5208</v>
      </c>
      <c r="Y561" s="323">
        <v>1985</v>
      </c>
      <c r="Z561" s="323">
        <v>150</v>
      </c>
      <c r="AA561" s="327" t="s">
        <v>4889</v>
      </c>
      <c r="AB561" s="311"/>
      <c r="AC561" s="330"/>
      <c r="AD561" s="330"/>
      <c r="AE561" s="366"/>
      <c r="AF561" s="367"/>
      <c r="AG561" s="320">
        <f t="shared" si="65"/>
        <v>150</v>
      </c>
      <c r="AH561" s="320"/>
      <c r="AI561" s="265"/>
    </row>
    <row r="562" spans="1:35" s="274" customFormat="1" ht="15" customHeight="1">
      <c r="A562" s="397"/>
      <c r="B562" s="323"/>
      <c r="C562" s="323"/>
      <c r="D562" s="323"/>
      <c r="E562" s="323"/>
      <c r="F562" s="327"/>
      <c r="G562" s="325"/>
      <c r="H562" s="323"/>
      <c r="I562" s="323"/>
      <c r="J562" s="323"/>
      <c r="K562" s="323"/>
      <c r="L562" s="323"/>
      <c r="M562" s="327"/>
      <c r="N562" s="325"/>
      <c r="O562" s="323"/>
      <c r="P562" s="327"/>
      <c r="Q562" s="328"/>
      <c r="R562" s="323"/>
      <c r="S562" s="323"/>
      <c r="T562" s="323"/>
      <c r="U562" s="323"/>
      <c r="V562" s="323"/>
      <c r="W562" s="327"/>
      <c r="X562" s="328" t="s">
        <v>5209</v>
      </c>
      <c r="Y562" s="323">
        <v>1982</v>
      </c>
      <c r="Z562" s="323">
        <v>150</v>
      </c>
      <c r="AA562" s="327" t="s">
        <v>5210</v>
      </c>
      <c r="AB562" s="311"/>
      <c r="AC562" s="330"/>
      <c r="AD562" s="330"/>
      <c r="AE562" s="366"/>
      <c r="AF562" s="367"/>
      <c r="AG562" s="320">
        <f t="shared" si="65"/>
        <v>150</v>
      </c>
      <c r="AH562" s="320"/>
      <c r="AI562" s="265"/>
    </row>
    <row r="563" spans="1:35" s="274" customFormat="1" ht="22.5">
      <c r="A563" s="397"/>
      <c r="B563" s="323"/>
      <c r="C563" s="323"/>
      <c r="D563" s="323"/>
      <c r="E563" s="323"/>
      <c r="F563" s="327"/>
      <c r="G563" s="325"/>
      <c r="H563" s="323"/>
      <c r="I563" s="323"/>
      <c r="J563" s="323"/>
      <c r="K563" s="323"/>
      <c r="L563" s="323"/>
      <c r="M563" s="327"/>
      <c r="N563" s="325"/>
      <c r="O563" s="323"/>
      <c r="P563" s="327"/>
      <c r="Q563" s="328"/>
      <c r="R563" s="323"/>
      <c r="S563" s="323"/>
      <c r="T563" s="323"/>
      <c r="U563" s="323"/>
      <c r="V563" s="323"/>
      <c r="W563" s="327"/>
      <c r="X563" s="328" t="s">
        <v>5211</v>
      </c>
      <c r="Y563" s="323">
        <v>1979</v>
      </c>
      <c r="Z563" s="323">
        <v>140</v>
      </c>
      <c r="AA563" s="327" t="s">
        <v>5212</v>
      </c>
      <c r="AB563" s="311"/>
      <c r="AC563" s="330"/>
      <c r="AD563" s="330"/>
      <c r="AE563" s="366"/>
      <c r="AF563" s="367"/>
      <c r="AG563" s="320">
        <f t="shared" si="65"/>
        <v>140</v>
      </c>
      <c r="AH563" s="320"/>
      <c r="AI563" s="265"/>
    </row>
    <row r="564" spans="1:35" s="274" customFormat="1" ht="22.5">
      <c r="A564" s="397"/>
      <c r="B564" s="323"/>
      <c r="C564" s="323"/>
      <c r="D564" s="323"/>
      <c r="E564" s="323"/>
      <c r="F564" s="327"/>
      <c r="G564" s="325"/>
      <c r="H564" s="323"/>
      <c r="I564" s="323"/>
      <c r="J564" s="323"/>
      <c r="K564" s="323"/>
      <c r="L564" s="323"/>
      <c r="M564" s="327"/>
      <c r="N564" s="325"/>
      <c r="O564" s="323"/>
      <c r="P564" s="327"/>
      <c r="Q564" s="328"/>
      <c r="R564" s="323"/>
      <c r="S564" s="323"/>
      <c r="T564" s="323"/>
      <c r="U564" s="323"/>
      <c r="V564" s="323"/>
      <c r="W564" s="327"/>
      <c r="X564" s="328" t="s">
        <v>5213</v>
      </c>
      <c r="Y564" s="323">
        <v>1976</v>
      </c>
      <c r="Z564" s="323">
        <v>170</v>
      </c>
      <c r="AA564" s="327" t="s">
        <v>5214</v>
      </c>
      <c r="AB564" s="311"/>
      <c r="AC564" s="330"/>
      <c r="AD564" s="330"/>
      <c r="AE564" s="366"/>
      <c r="AF564" s="367"/>
      <c r="AG564" s="320">
        <f t="shared" si="65"/>
        <v>170</v>
      </c>
      <c r="AH564" s="320"/>
      <c r="AI564" s="265"/>
    </row>
    <row r="565" spans="1:35" s="274" customFormat="1" ht="22.5">
      <c r="A565" s="397"/>
      <c r="B565" s="323"/>
      <c r="C565" s="323"/>
      <c r="D565" s="323"/>
      <c r="E565" s="323"/>
      <c r="F565" s="327"/>
      <c r="G565" s="325"/>
      <c r="H565" s="323"/>
      <c r="I565" s="323"/>
      <c r="J565" s="323"/>
      <c r="K565" s="323"/>
      <c r="L565" s="323"/>
      <c r="M565" s="327"/>
      <c r="N565" s="325"/>
      <c r="O565" s="323"/>
      <c r="P565" s="327"/>
      <c r="Q565" s="328"/>
      <c r="R565" s="323"/>
      <c r="S565" s="323"/>
      <c r="T565" s="323"/>
      <c r="U565" s="323"/>
      <c r="V565" s="323"/>
      <c r="W565" s="327"/>
      <c r="X565" s="328" t="s">
        <v>5215</v>
      </c>
      <c r="Y565" s="323">
        <v>1976</v>
      </c>
      <c r="Z565" s="323">
        <v>130</v>
      </c>
      <c r="AA565" s="327" t="s">
        <v>5216</v>
      </c>
      <c r="AB565" s="311"/>
      <c r="AC565" s="330"/>
      <c r="AD565" s="330"/>
      <c r="AE565" s="366"/>
      <c r="AF565" s="367"/>
      <c r="AG565" s="320">
        <f t="shared" si="65"/>
        <v>130</v>
      </c>
      <c r="AH565" s="320"/>
      <c r="AI565" s="265"/>
    </row>
    <row r="566" spans="1:35" s="274" customFormat="1" ht="22.5">
      <c r="A566" s="397"/>
      <c r="B566" s="323"/>
      <c r="C566" s="323"/>
      <c r="D566" s="323"/>
      <c r="E566" s="323"/>
      <c r="F566" s="327"/>
      <c r="G566" s="325"/>
      <c r="H566" s="323"/>
      <c r="I566" s="323"/>
      <c r="J566" s="323"/>
      <c r="K566" s="323"/>
      <c r="L566" s="323"/>
      <c r="M566" s="327"/>
      <c r="N566" s="325"/>
      <c r="O566" s="323"/>
      <c r="P566" s="327"/>
      <c r="Q566" s="328"/>
      <c r="R566" s="323"/>
      <c r="S566" s="323"/>
      <c r="T566" s="323"/>
      <c r="U566" s="323"/>
      <c r="V566" s="323"/>
      <c r="W566" s="327"/>
      <c r="X566" s="328" t="s">
        <v>5217</v>
      </c>
      <c r="Y566" s="323">
        <v>1979</v>
      </c>
      <c r="Z566" s="323">
        <v>200</v>
      </c>
      <c r="AA566" s="327" t="s">
        <v>998</v>
      </c>
      <c r="AB566" s="311"/>
      <c r="AC566" s="330"/>
      <c r="AD566" s="330"/>
      <c r="AE566" s="366"/>
      <c r="AF566" s="367"/>
      <c r="AG566" s="320">
        <f t="shared" si="65"/>
        <v>200</v>
      </c>
      <c r="AH566" s="320"/>
      <c r="AI566" s="265"/>
    </row>
    <row r="567" spans="1:35" s="274" customFormat="1" ht="45">
      <c r="A567" s="397"/>
      <c r="B567" s="323"/>
      <c r="C567" s="323"/>
      <c r="D567" s="323"/>
      <c r="E567" s="323"/>
      <c r="F567" s="327"/>
      <c r="G567" s="325"/>
      <c r="H567" s="323"/>
      <c r="I567" s="323"/>
      <c r="J567" s="323"/>
      <c r="K567" s="323"/>
      <c r="L567" s="323"/>
      <c r="M567" s="327"/>
      <c r="N567" s="325"/>
      <c r="O567" s="323"/>
      <c r="P567" s="327"/>
      <c r="Q567" s="328"/>
      <c r="R567" s="323"/>
      <c r="S567" s="323"/>
      <c r="T567" s="323"/>
      <c r="U567" s="323"/>
      <c r="V567" s="323"/>
      <c r="W567" s="327"/>
      <c r="X567" s="328" t="s">
        <v>5218</v>
      </c>
      <c r="Y567" s="323">
        <v>1975</v>
      </c>
      <c r="Z567" s="323" t="s">
        <v>5219</v>
      </c>
      <c r="AA567" s="327" t="s">
        <v>5220</v>
      </c>
      <c r="AB567" s="311"/>
      <c r="AC567" s="330"/>
      <c r="AD567" s="330"/>
      <c r="AE567" s="366"/>
      <c r="AF567" s="367"/>
      <c r="AG567" s="320">
        <v>400</v>
      </c>
      <c r="AH567" s="320"/>
      <c r="AI567" s="265"/>
    </row>
    <row r="568" spans="1:35" s="274" customFormat="1" ht="22.5">
      <c r="A568" s="397"/>
      <c r="B568" s="323"/>
      <c r="C568" s="323"/>
      <c r="D568" s="323"/>
      <c r="E568" s="323"/>
      <c r="F568" s="327"/>
      <c r="G568" s="325"/>
      <c r="H568" s="323"/>
      <c r="I568" s="323"/>
      <c r="J568" s="323"/>
      <c r="K568" s="323"/>
      <c r="L568" s="323"/>
      <c r="M568" s="327"/>
      <c r="N568" s="325"/>
      <c r="O568" s="323"/>
      <c r="P568" s="327"/>
      <c r="Q568" s="328"/>
      <c r="R568" s="323"/>
      <c r="S568" s="323"/>
      <c r="T568" s="323"/>
      <c r="U568" s="323"/>
      <c r="V568" s="323"/>
      <c r="W568" s="327"/>
      <c r="X568" s="328" t="s">
        <v>5221</v>
      </c>
      <c r="Y568" s="323">
        <v>1978</v>
      </c>
      <c r="Z568" s="323">
        <v>230</v>
      </c>
      <c r="AA568" s="327" t="s">
        <v>1341</v>
      </c>
      <c r="AB568" s="311"/>
      <c r="AC568" s="330"/>
      <c r="AD568" s="330"/>
      <c r="AE568" s="366"/>
      <c r="AF568" s="367"/>
      <c r="AG568" s="320">
        <f t="shared" si="65"/>
        <v>230</v>
      </c>
      <c r="AH568" s="320"/>
      <c r="AI568" s="265"/>
    </row>
    <row r="569" spans="1:35" s="274" customFormat="1" ht="45">
      <c r="A569" s="397"/>
      <c r="B569" s="323"/>
      <c r="C569" s="323"/>
      <c r="D569" s="323"/>
      <c r="E569" s="323"/>
      <c r="F569" s="327"/>
      <c r="G569" s="325"/>
      <c r="H569" s="323"/>
      <c r="I569" s="323"/>
      <c r="J569" s="323"/>
      <c r="K569" s="323"/>
      <c r="L569" s="323"/>
      <c r="M569" s="327"/>
      <c r="N569" s="325"/>
      <c r="O569" s="323"/>
      <c r="P569" s="327"/>
      <c r="Q569" s="328"/>
      <c r="R569" s="323"/>
      <c r="S569" s="323"/>
      <c r="T569" s="323"/>
      <c r="U569" s="323"/>
      <c r="V569" s="323"/>
      <c r="W569" s="327"/>
      <c r="X569" s="328" t="s">
        <v>5222</v>
      </c>
      <c r="Y569" s="323">
        <v>1976</v>
      </c>
      <c r="Z569" s="323">
        <v>150</v>
      </c>
      <c r="AA569" s="327" t="s">
        <v>1164</v>
      </c>
      <c r="AB569" s="311"/>
      <c r="AC569" s="330"/>
      <c r="AD569" s="330"/>
      <c r="AE569" s="366"/>
      <c r="AF569" s="367"/>
      <c r="AG569" s="320">
        <f t="shared" si="65"/>
        <v>150</v>
      </c>
      <c r="AH569" s="320"/>
      <c r="AI569" s="265"/>
    </row>
    <row r="570" spans="1:35" s="274" customFormat="1" ht="22.5">
      <c r="A570" s="397"/>
      <c r="B570" s="323"/>
      <c r="C570" s="323"/>
      <c r="D570" s="323"/>
      <c r="E570" s="323"/>
      <c r="F570" s="327"/>
      <c r="G570" s="325"/>
      <c r="H570" s="323"/>
      <c r="I570" s="323"/>
      <c r="J570" s="323"/>
      <c r="K570" s="323"/>
      <c r="L570" s="323"/>
      <c r="M570" s="327"/>
      <c r="N570" s="325"/>
      <c r="O570" s="323"/>
      <c r="P570" s="327"/>
      <c r="Q570" s="328"/>
      <c r="R570" s="323"/>
      <c r="S570" s="323"/>
      <c r="T570" s="323"/>
      <c r="U570" s="323"/>
      <c r="V570" s="323"/>
      <c r="W570" s="327"/>
      <c r="X570" s="328" t="s">
        <v>5223</v>
      </c>
      <c r="Y570" s="323">
        <v>1985</v>
      </c>
      <c r="Z570" s="323">
        <v>50</v>
      </c>
      <c r="AA570" s="327" t="s">
        <v>5224</v>
      </c>
      <c r="AB570" s="311"/>
      <c r="AC570" s="330"/>
      <c r="AD570" s="330"/>
      <c r="AE570" s="366"/>
      <c r="AF570" s="367"/>
      <c r="AG570" s="320">
        <f t="shared" si="65"/>
        <v>50</v>
      </c>
      <c r="AH570" s="320"/>
      <c r="AI570" s="265"/>
    </row>
    <row r="571" spans="1:35" s="274" customFormat="1" ht="22.5">
      <c r="A571" s="397"/>
      <c r="B571" s="323"/>
      <c r="C571" s="323"/>
      <c r="D571" s="323"/>
      <c r="E571" s="323"/>
      <c r="F571" s="327"/>
      <c r="G571" s="325"/>
      <c r="H571" s="323"/>
      <c r="I571" s="323"/>
      <c r="J571" s="323"/>
      <c r="K571" s="323"/>
      <c r="L571" s="323"/>
      <c r="M571" s="327"/>
      <c r="N571" s="325"/>
      <c r="O571" s="323"/>
      <c r="P571" s="327"/>
      <c r="Q571" s="328"/>
      <c r="R571" s="323"/>
      <c r="S571" s="323"/>
      <c r="T571" s="323"/>
      <c r="U571" s="323"/>
      <c r="V571" s="323"/>
      <c r="W571" s="327"/>
      <c r="X571" s="328" t="s">
        <v>5225</v>
      </c>
      <c r="Y571" s="323">
        <v>1976</v>
      </c>
      <c r="Z571" s="323">
        <v>200</v>
      </c>
      <c r="AA571" s="327" t="s">
        <v>2084</v>
      </c>
      <c r="AB571" s="311"/>
      <c r="AC571" s="330"/>
      <c r="AD571" s="330"/>
      <c r="AE571" s="366"/>
      <c r="AF571" s="367"/>
      <c r="AG571" s="320">
        <f t="shared" si="65"/>
        <v>200</v>
      </c>
      <c r="AH571" s="320"/>
      <c r="AI571" s="265"/>
    </row>
    <row r="572" spans="1:35" s="274" customFormat="1" ht="56.25">
      <c r="A572" s="397"/>
      <c r="B572" s="323"/>
      <c r="C572" s="323"/>
      <c r="D572" s="323"/>
      <c r="E572" s="323"/>
      <c r="F572" s="327"/>
      <c r="G572" s="325"/>
      <c r="H572" s="323"/>
      <c r="I572" s="323"/>
      <c r="J572" s="323"/>
      <c r="K572" s="323"/>
      <c r="L572" s="323"/>
      <c r="M572" s="327"/>
      <c r="N572" s="325"/>
      <c r="O572" s="323"/>
      <c r="P572" s="327"/>
      <c r="Q572" s="328"/>
      <c r="R572" s="323"/>
      <c r="S572" s="323"/>
      <c r="T572" s="323"/>
      <c r="U572" s="323"/>
      <c r="V572" s="323"/>
      <c r="W572" s="327"/>
      <c r="X572" s="328" t="s">
        <v>5226</v>
      </c>
      <c r="Y572" s="323">
        <v>1973</v>
      </c>
      <c r="Z572" s="323">
        <v>80</v>
      </c>
      <c r="AA572" s="327" t="s">
        <v>1015</v>
      </c>
      <c r="AB572" s="311"/>
      <c r="AC572" s="330"/>
      <c r="AD572" s="330"/>
      <c r="AE572" s="366"/>
      <c r="AF572" s="367"/>
      <c r="AG572" s="320">
        <f t="shared" si="65"/>
        <v>80</v>
      </c>
      <c r="AH572" s="320"/>
      <c r="AI572" s="265"/>
    </row>
    <row r="573" spans="1:35" s="274" customFormat="1" ht="45">
      <c r="A573" s="397"/>
      <c r="B573" s="323"/>
      <c r="C573" s="323"/>
      <c r="D573" s="323"/>
      <c r="E573" s="323"/>
      <c r="F573" s="327"/>
      <c r="G573" s="325"/>
      <c r="H573" s="323"/>
      <c r="I573" s="323"/>
      <c r="J573" s="323"/>
      <c r="K573" s="323"/>
      <c r="L573" s="323"/>
      <c r="M573" s="327"/>
      <c r="N573" s="325"/>
      <c r="O573" s="323"/>
      <c r="P573" s="327"/>
      <c r="Q573" s="328"/>
      <c r="R573" s="323"/>
      <c r="S573" s="323"/>
      <c r="T573" s="323"/>
      <c r="U573" s="323"/>
      <c r="V573" s="323"/>
      <c r="W573" s="327"/>
      <c r="X573" s="328" t="s">
        <v>5227</v>
      </c>
      <c r="Y573" s="323">
        <v>2000</v>
      </c>
      <c r="Z573" s="323">
        <v>5</v>
      </c>
      <c r="AA573" s="327" t="s">
        <v>1164</v>
      </c>
      <c r="AB573" s="311"/>
      <c r="AC573" s="330"/>
      <c r="AD573" s="330"/>
      <c r="AE573" s="366"/>
      <c r="AF573" s="367"/>
      <c r="AG573" s="320">
        <f>Z573</f>
        <v>5</v>
      </c>
      <c r="AH573" s="320"/>
      <c r="AI573" s="265"/>
    </row>
    <row r="574" spans="1:35" s="274" customFormat="1" ht="45">
      <c r="A574" s="397"/>
      <c r="B574" s="323"/>
      <c r="C574" s="323"/>
      <c r="D574" s="323"/>
      <c r="E574" s="323"/>
      <c r="F574" s="327"/>
      <c r="G574" s="325"/>
      <c r="H574" s="323"/>
      <c r="I574" s="323"/>
      <c r="J574" s="323"/>
      <c r="K574" s="323"/>
      <c r="L574" s="323"/>
      <c r="M574" s="327"/>
      <c r="N574" s="325"/>
      <c r="O574" s="323"/>
      <c r="P574" s="327"/>
      <c r="Q574" s="328"/>
      <c r="R574" s="323"/>
      <c r="S574" s="323"/>
      <c r="T574" s="323"/>
      <c r="U574" s="323"/>
      <c r="V574" s="323"/>
      <c r="W574" s="327"/>
      <c r="X574" s="328" t="s">
        <v>5228</v>
      </c>
      <c r="Y574" s="323">
        <v>2000</v>
      </c>
      <c r="Z574" s="323">
        <v>5</v>
      </c>
      <c r="AA574" s="327" t="s">
        <v>1164</v>
      </c>
      <c r="AB574" s="311"/>
      <c r="AC574" s="330"/>
      <c r="AD574" s="330"/>
      <c r="AE574" s="366"/>
      <c r="AF574" s="367"/>
      <c r="AG574" s="320">
        <f>Z574</f>
        <v>5</v>
      </c>
      <c r="AH574" s="320"/>
      <c r="AI574" s="265"/>
    </row>
    <row r="575" spans="1:35" s="274" customFormat="1" ht="45">
      <c r="A575" s="397"/>
      <c r="B575" s="323"/>
      <c r="C575" s="323"/>
      <c r="D575" s="323"/>
      <c r="E575" s="323"/>
      <c r="F575" s="327"/>
      <c r="G575" s="325"/>
      <c r="H575" s="323"/>
      <c r="I575" s="323"/>
      <c r="J575" s="323"/>
      <c r="K575" s="323"/>
      <c r="L575" s="323"/>
      <c r="M575" s="327"/>
      <c r="N575" s="325"/>
      <c r="O575" s="323"/>
      <c r="P575" s="327"/>
      <c r="Q575" s="328"/>
      <c r="R575" s="323"/>
      <c r="S575" s="323"/>
      <c r="T575" s="323"/>
      <c r="U575" s="323"/>
      <c r="V575" s="323"/>
      <c r="W575" s="327"/>
      <c r="X575" s="328" t="s">
        <v>5229</v>
      </c>
      <c r="Y575" s="323">
        <v>1984</v>
      </c>
      <c r="Z575" s="323">
        <v>5</v>
      </c>
      <c r="AA575" s="327" t="s">
        <v>1164</v>
      </c>
      <c r="AB575" s="311"/>
      <c r="AC575" s="330"/>
      <c r="AD575" s="330"/>
      <c r="AE575" s="366"/>
      <c r="AF575" s="367"/>
      <c r="AG575" s="320">
        <f t="shared" si="65"/>
        <v>5</v>
      </c>
      <c r="AH575" s="320"/>
      <c r="AI575" s="265"/>
    </row>
    <row r="576" spans="1:35" s="274" customFormat="1" ht="33.75">
      <c r="A576" s="397"/>
      <c r="B576" s="323"/>
      <c r="C576" s="323"/>
      <c r="D576" s="323"/>
      <c r="E576" s="323"/>
      <c r="F576" s="327"/>
      <c r="G576" s="325"/>
      <c r="H576" s="323"/>
      <c r="I576" s="323"/>
      <c r="J576" s="323"/>
      <c r="K576" s="323"/>
      <c r="L576" s="323"/>
      <c r="M576" s="327"/>
      <c r="N576" s="325"/>
      <c r="O576" s="323"/>
      <c r="P576" s="327"/>
      <c r="Q576" s="328"/>
      <c r="R576" s="323"/>
      <c r="S576" s="323"/>
      <c r="T576" s="323"/>
      <c r="U576" s="323"/>
      <c r="V576" s="323"/>
      <c r="W576" s="327"/>
      <c r="X576" s="328" t="s">
        <v>5230</v>
      </c>
      <c r="Y576" s="323">
        <v>1992</v>
      </c>
      <c r="Z576" s="323">
        <v>120</v>
      </c>
      <c r="AA576" s="327" t="s">
        <v>5231</v>
      </c>
      <c r="AB576" s="311"/>
      <c r="AC576" s="330"/>
      <c r="AD576" s="330"/>
      <c r="AE576" s="366"/>
      <c r="AF576" s="367"/>
      <c r="AG576" s="320">
        <f t="shared" si="65"/>
        <v>120</v>
      </c>
      <c r="AH576" s="320"/>
      <c r="AI576" s="265"/>
    </row>
    <row r="577" spans="1:37" s="274" customFormat="1" ht="36" customHeight="1">
      <c r="A577" s="397"/>
      <c r="B577" s="323"/>
      <c r="C577" s="323"/>
      <c r="D577" s="323"/>
      <c r="E577" s="323"/>
      <c r="F577" s="327"/>
      <c r="G577" s="325"/>
      <c r="H577" s="323"/>
      <c r="I577" s="323"/>
      <c r="J577" s="323"/>
      <c r="K577" s="323"/>
      <c r="L577" s="323"/>
      <c r="M577" s="327"/>
      <c r="N577" s="325"/>
      <c r="O577" s="323"/>
      <c r="P577" s="327"/>
      <c r="Q577" s="328"/>
      <c r="R577" s="323"/>
      <c r="S577" s="323"/>
      <c r="T577" s="323"/>
      <c r="U577" s="323"/>
      <c r="V577" s="323"/>
      <c r="W577" s="327"/>
      <c r="X577" s="328" t="s">
        <v>5232</v>
      </c>
      <c r="Y577" s="323">
        <v>2015</v>
      </c>
      <c r="Z577" s="323">
        <v>120</v>
      </c>
      <c r="AA577" s="403" t="s">
        <v>4629</v>
      </c>
      <c r="AB577" s="311"/>
      <c r="AC577" s="330"/>
      <c r="AD577" s="330"/>
      <c r="AE577" s="366"/>
      <c r="AF577" s="367"/>
      <c r="AG577" s="320">
        <f t="shared" si="65"/>
        <v>120</v>
      </c>
      <c r="AH577" s="320"/>
      <c r="AI577" s="265"/>
    </row>
    <row r="578" spans="1:37" s="274" customFormat="1" ht="36" customHeight="1">
      <c r="A578" s="397"/>
      <c r="B578" s="323"/>
      <c r="C578" s="323"/>
      <c r="D578" s="323"/>
      <c r="E578" s="323"/>
      <c r="F578" s="327"/>
      <c r="G578" s="325"/>
      <c r="H578" s="323"/>
      <c r="I578" s="323"/>
      <c r="J578" s="323"/>
      <c r="K578" s="323"/>
      <c r="L578" s="323"/>
      <c r="M578" s="327"/>
      <c r="N578" s="325"/>
      <c r="O578" s="323"/>
      <c r="P578" s="327"/>
      <c r="Q578" s="328"/>
      <c r="R578" s="323"/>
      <c r="S578" s="323"/>
      <c r="T578" s="323"/>
      <c r="U578" s="323"/>
      <c r="V578" s="323"/>
      <c r="W578" s="327"/>
      <c r="X578" s="328" t="s">
        <v>5233</v>
      </c>
      <c r="Y578" s="323">
        <v>1985</v>
      </c>
      <c r="Z578" s="323">
        <v>60</v>
      </c>
      <c r="AA578" s="403" t="s">
        <v>4889</v>
      </c>
      <c r="AB578" s="311"/>
      <c r="AC578" s="330"/>
      <c r="AD578" s="330"/>
      <c r="AE578" s="366"/>
      <c r="AF578" s="367"/>
      <c r="AG578" s="320">
        <f t="shared" si="65"/>
        <v>60</v>
      </c>
      <c r="AH578" s="320"/>
      <c r="AI578" s="265"/>
    </row>
    <row r="579" spans="1:37" s="274" customFormat="1" ht="58.5" customHeight="1">
      <c r="A579" s="397"/>
      <c r="B579" s="323"/>
      <c r="C579" s="323"/>
      <c r="D579" s="323"/>
      <c r="E579" s="323"/>
      <c r="F579" s="327"/>
      <c r="G579" s="325"/>
      <c r="H579" s="323"/>
      <c r="I579" s="323"/>
      <c r="J579" s="323"/>
      <c r="K579" s="323"/>
      <c r="L579" s="323"/>
      <c r="M579" s="327"/>
      <c r="N579" s="325"/>
      <c r="O579" s="323"/>
      <c r="P579" s="327"/>
      <c r="Q579" s="328"/>
      <c r="R579" s="323"/>
      <c r="S579" s="368"/>
      <c r="T579" s="323"/>
      <c r="U579" s="323"/>
      <c r="V579" s="323"/>
      <c r="W579" s="327"/>
      <c r="X579" s="328" t="s">
        <v>5234</v>
      </c>
      <c r="Y579" s="323">
        <v>1984</v>
      </c>
      <c r="Z579" s="323">
        <v>120</v>
      </c>
      <c r="AA579" s="403" t="s">
        <v>5235</v>
      </c>
      <c r="AB579" s="311"/>
      <c r="AC579" s="330"/>
      <c r="AD579" s="330"/>
      <c r="AE579" s="366"/>
      <c r="AF579" s="367"/>
      <c r="AG579" s="320">
        <f t="shared" si="65"/>
        <v>120</v>
      </c>
      <c r="AH579" s="320"/>
      <c r="AI579" s="265"/>
    </row>
    <row r="580" spans="1:37" s="274" customFormat="1">
      <c r="A580" s="410"/>
      <c r="B580" s="368"/>
      <c r="C580" s="368"/>
      <c r="D580" s="368"/>
      <c r="E580" s="368"/>
      <c r="F580" s="411"/>
      <c r="G580" s="412"/>
      <c r="H580" s="368"/>
      <c r="I580" s="368"/>
      <c r="J580" s="368"/>
      <c r="K580" s="368"/>
      <c r="L580" s="368"/>
      <c r="M580" s="411"/>
      <c r="N580" s="412"/>
      <c r="O580" s="368"/>
      <c r="P580" s="411"/>
      <c r="Q580" s="412"/>
      <c r="R580" s="368"/>
      <c r="S580" s="323"/>
      <c r="T580" s="368"/>
      <c r="U580" s="368"/>
      <c r="V580" s="368"/>
      <c r="W580" s="411"/>
      <c r="X580" s="412" t="s">
        <v>5236</v>
      </c>
      <c r="Y580" s="329">
        <v>1982</v>
      </c>
      <c r="Z580" s="329">
        <v>150</v>
      </c>
      <c r="AA580" s="411" t="s">
        <v>5237</v>
      </c>
      <c r="AB580" s="311"/>
      <c r="AC580" s="330"/>
      <c r="AD580" s="330"/>
      <c r="AE580" s="366"/>
      <c r="AF580" s="367"/>
      <c r="AG580" s="320">
        <f t="shared" ref="AG580:AG619" si="69">Z580</f>
        <v>150</v>
      </c>
      <c r="AH580" s="320"/>
      <c r="AI580" s="265"/>
    </row>
    <row r="581" spans="1:37" s="274" customFormat="1">
      <c r="A581" s="397"/>
      <c r="B581" s="323"/>
      <c r="C581" s="323"/>
      <c r="D581" s="323"/>
      <c r="E581" s="323"/>
      <c r="F581" s="327"/>
      <c r="G581" s="325"/>
      <c r="H581" s="323"/>
      <c r="I581" s="323"/>
      <c r="J581" s="323"/>
      <c r="K581" s="323"/>
      <c r="L581" s="323"/>
      <c r="M581" s="327"/>
      <c r="N581" s="325"/>
      <c r="O581" s="323"/>
      <c r="P581" s="327"/>
      <c r="Q581" s="328"/>
      <c r="R581" s="323"/>
      <c r="S581" s="323"/>
      <c r="T581" s="323"/>
      <c r="U581" s="323"/>
      <c r="V581" s="323"/>
      <c r="W581" s="327"/>
      <c r="X581" s="328" t="s">
        <v>5238</v>
      </c>
      <c r="Y581" s="323">
        <v>1975</v>
      </c>
      <c r="Z581" s="323">
        <v>100</v>
      </c>
      <c r="AA581" s="327" t="s">
        <v>5239</v>
      </c>
      <c r="AB581" s="311"/>
      <c r="AC581" s="330"/>
      <c r="AD581" s="330"/>
      <c r="AE581" s="366"/>
      <c r="AF581" s="367"/>
      <c r="AG581" s="320">
        <f t="shared" si="69"/>
        <v>100</v>
      </c>
      <c r="AH581" s="320"/>
      <c r="AI581" s="265"/>
    </row>
    <row r="582" spans="1:37" s="274" customFormat="1" ht="22.5">
      <c r="A582" s="397"/>
      <c r="B582" s="323"/>
      <c r="C582" s="323"/>
      <c r="D582" s="323"/>
      <c r="E582" s="323"/>
      <c r="F582" s="327"/>
      <c r="G582" s="325"/>
      <c r="H582" s="323"/>
      <c r="I582" s="323"/>
      <c r="J582" s="323"/>
      <c r="K582" s="323"/>
      <c r="L582" s="323"/>
      <c r="M582" s="327"/>
      <c r="N582" s="325"/>
      <c r="O582" s="323"/>
      <c r="P582" s="327"/>
      <c r="Q582" s="328"/>
      <c r="R582" s="323"/>
      <c r="S582" s="323"/>
      <c r="T582" s="323"/>
      <c r="U582" s="323"/>
      <c r="V582" s="323"/>
      <c r="W582" s="327"/>
      <c r="X582" s="328" t="s">
        <v>5240</v>
      </c>
      <c r="Y582" s="323">
        <v>1975</v>
      </c>
      <c r="Z582" s="323">
        <v>100</v>
      </c>
      <c r="AA582" s="327" t="s">
        <v>5241</v>
      </c>
      <c r="AB582" s="311"/>
      <c r="AC582" s="330"/>
      <c r="AD582" s="330"/>
      <c r="AE582" s="366"/>
      <c r="AF582" s="367"/>
      <c r="AG582" s="320">
        <f t="shared" si="69"/>
        <v>100</v>
      </c>
      <c r="AH582" s="320"/>
      <c r="AI582" s="265"/>
    </row>
    <row r="583" spans="1:37" s="274" customFormat="1" ht="22.5">
      <c r="A583" s="397"/>
      <c r="B583" s="323"/>
      <c r="C583" s="323"/>
      <c r="D583" s="323"/>
      <c r="E583" s="323"/>
      <c r="F583" s="327"/>
      <c r="G583" s="325"/>
      <c r="H583" s="323"/>
      <c r="I583" s="323"/>
      <c r="J583" s="323"/>
      <c r="K583" s="323"/>
      <c r="L583" s="323"/>
      <c r="M583" s="327"/>
      <c r="N583" s="325"/>
      <c r="O583" s="323"/>
      <c r="P583" s="327"/>
      <c r="Q583" s="328"/>
      <c r="R583" s="323"/>
      <c r="S583" s="103"/>
      <c r="T583" s="323"/>
      <c r="U583" s="323"/>
      <c r="V583" s="323"/>
      <c r="W583" s="327"/>
      <c r="X583" s="328" t="s">
        <v>5242</v>
      </c>
      <c r="Y583" s="323">
        <v>1975</v>
      </c>
      <c r="Z583" s="323">
        <v>100</v>
      </c>
      <c r="AA583" s="327" t="s">
        <v>5243</v>
      </c>
      <c r="AB583" s="311"/>
      <c r="AC583" s="330"/>
      <c r="AD583" s="330"/>
      <c r="AE583" s="366"/>
      <c r="AF583" s="367"/>
      <c r="AG583" s="320">
        <f t="shared" si="69"/>
        <v>100</v>
      </c>
      <c r="AH583" s="320"/>
      <c r="AI583" s="265"/>
    </row>
    <row r="584" spans="1:37" s="274" customFormat="1" ht="15.75" thickBot="1">
      <c r="A584" s="398"/>
      <c r="B584" s="103"/>
      <c r="C584" s="103"/>
      <c r="D584" s="103"/>
      <c r="E584" s="103"/>
      <c r="F584" s="338"/>
      <c r="G584" s="339"/>
      <c r="H584" s="103"/>
      <c r="I584" s="103"/>
      <c r="J584" s="103"/>
      <c r="K584" s="103"/>
      <c r="L584" s="103"/>
      <c r="M584" s="338"/>
      <c r="N584" s="339"/>
      <c r="O584" s="103"/>
      <c r="P584" s="338"/>
      <c r="Q584" s="340"/>
      <c r="R584" s="103"/>
      <c r="S584" s="103"/>
      <c r="T584" s="103"/>
      <c r="U584" s="103"/>
      <c r="V584" s="103"/>
      <c r="W584" s="338"/>
      <c r="X584" s="340" t="s">
        <v>5244</v>
      </c>
      <c r="Y584" s="103">
        <v>1975</v>
      </c>
      <c r="Z584" s="103">
        <v>100</v>
      </c>
      <c r="AA584" s="332" t="s">
        <v>5245</v>
      </c>
      <c r="AB584" s="311"/>
      <c r="AC584" s="341"/>
      <c r="AD584" s="341"/>
      <c r="AE584" s="369"/>
      <c r="AF584" s="370"/>
      <c r="AG584" s="320">
        <f t="shared" si="69"/>
        <v>100</v>
      </c>
      <c r="AH584" s="320"/>
      <c r="AI584" s="343"/>
    </row>
    <row r="585" spans="1:37" s="349" customFormat="1" ht="15.75" customHeight="1" thickBot="1">
      <c r="A585" s="753" t="s">
        <v>5246</v>
      </c>
      <c r="B585" s="754"/>
      <c r="C585" s="754"/>
      <c r="D585" s="754"/>
      <c r="E585" s="754"/>
      <c r="F585" s="754"/>
      <c r="G585" s="754"/>
      <c r="H585" s="754"/>
      <c r="I585" s="754"/>
      <c r="J585" s="754"/>
      <c r="K585" s="754"/>
      <c r="L585" s="754"/>
      <c r="M585" s="754"/>
      <c r="N585" s="754"/>
      <c r="O585" s="754"/>
      <c r="P585" s="754"/>
      <c r="Q585" s="754"/>
      <c r="R585" s="754"/>
      <c r="S585" s="754"/>
      <c r="T585" s="754"/>
      <c r="U585" s="754"/>
      <c r="V585" s="754"/>
      <c r="W585" s="754"/>
      <c r="X585" s="754"/>
      <c r="Y585" s="754"/>
      <c r="Z585" s="754"/>
      <c r="AA585" s="755"/>
      <c r="AB585" s="344"/>
      <c r="AC585" s="345"/>
      <c r="AD585" s="345"/>
      <c r="AE585" s="346"/>
      <c r="AF585" s="347"/>
      <c r="AG585" s="347"/>
      <c r="AH585" s="347"/>
      <c r="AI585" s="348"/>
    </row>
    <row r="586" spans="1:37" s="274" customFormat="1" ht="28.5" customHeight="1">
      <c r="A586" s="396">
        <v>59</v>
      </c>
      <c r="B586" s="313" t="s">
        <v>5247</v>
      </c>
      <c r="C586" s="313">
        <v>2014</v>
      </c>
      <c r="D586" s="313"/>
      <c r="E586" s="313">
        <v>270</v>
      </c>
      <c r="F586" s="350" t="s">
        <v>5248</v>
      </c>
      <c r="G586" s="315"/>
      <c r="H586" s="313"/>
      <c r="I586" s="313"/>
      <c r="J586" s="313"/>
      <c r="K586" s="313"/>
      <c r="L586" s="313"/>
      <c r="M586" s="350"/>
      <c r="N586" s="315" t="s">
        <v>2715</v>
      </c>
      <c r="O586" s="313" t="s">
        <v>2828</v>
      </c>
      <c r="P586" s="350">
        <v>630</v>
      </c>
      <c r="Q586" s="316" t="s">
        <v>5249</v>
      </c>
      <c r="R586" s="313">
        <v>1998</v>
      </c>
      <c r="S586" s="313">
        <v>270</v>
      </c>
      <c r="T586" s="313" t="s">
        <v>5250</v>
      </c>
      <c r="U586" s="313">
        <v>7</v>
      </c>
      <c r="V586" s="313" t="s">
        <v>4215</v>
      </c>
      <c r="W586" s="350">
        <v>7</v>
      </c>
      <c r="X586" s="316" t="s">
        <v>5251</v>
      </c>
      <c r="Y586" s="313">
        <v>1998</v>
      </c>
      <c r="Z586" s="313">
        <v>30</v>
      </c>
      <c r="AA586" s="443" t="s">
        <v>5252</v>
      </c>
      <c r="AB586" s="444"/>
      <c r="AC586" s="317">
        <v>1</v>
      </c>
      <c r="AD586" s="317">
        <f t="shared" ref="AD586:AD587" si="70">P586</f>
        <v>630</v>
      </c>
      <c r="AE586" s="318">
        <f>E586</f>
        <v>270</v>
      </c>
      <c r="AF586" s="319"/>
      <c r="AG586" s="320"/>
      <c r="AH586" s="320">
        <f>S586</f>
        <v>270</v>
      </c>
      <c r="AI586" s="321"/>
      <c r="AK586" s="331"/>
    </row>
    <row r="587" spans="1:37" s="274" customFormat="1" ht="29.25" customHeight="1">
      <c r="A587" s="397"/>
      <c r="B587" s="323" t="s">
        <v>5253</v>
      </c>
      <c r="C587" s="323">
        <v>2013</v>
      </c>
      <c r="D587" s="323"/>
      <c r="E587" s="323">
        <v>350</v>
      </c>
      <c r="F587" s="327" t="s">
        <v>5254</v>
      </c>
      <c r="G587" s="325"/>
      <c r="H587" s="323"/>
      <c r="I587" s="323"/>
      <c r="J587" s="323"/>
      <c r="K587" s="323"/>
      <c r="L587" s="323"/>
      <c r="M587" s="327"/>
      <c r="N587" s="325"/>
      <c r="O587" s="323"/>
      <c r="P587" s="327">
        <v>630</v>
      </c>
      <c r="Q587" s="328"/>
      <c r="R587" s="323"/>
      <c r="S587" s="323"/>
      <c r="T587" s="323"/>
      <c r="U587" s="323"/>
      <c r="V587" s="323"/>
      <c r="W587" s="327"/>
      <c r="X587" s="328" t="s">
        <v>5255</v>
      </c>
      <c r="Y587" s="323">
        <v>2000</v>
      </c>
      <c r="Z587" s="323">
        <v>30</v>
      </c>
      <c r="AA587" s="411" t="s">
        <v>1164</v>
      </c>
      <c r="AB587" s="444"/>
      <c r="AC587" s="330"/>
      <c r="AD587" s="330">
        <f t="shared" si="70"/>
        <v>630</v>
      </c>
      <c r="AE587" s="366">
        <f t="shared" ref="AE587" si="71">E587</f>
        <v>350</v>
      </c>
      <c r="AF587" s="367"/>
      <c r="AG587" s="320">
        <f t="shared" si="69"/>
        <v>30</v>
      </c>
      <c r="AH587" s="320"/>
      <c r="AI587" s="265"/>
    </row>
    <row r="588" spans="1:37" s="274" customFormat="1" ht="15" customHeight="1">
      <c r="A588" s="397"/>
      <c r="B588" s="323"/>
      <c r="C588" s="323"/>
      <c r="D588" s="323"/>
      <c r="E588" s="323"/>
      <c r="F588" s="327"/>
      <c r="G588" s="325"/>
      <c r="H588" s="323"/>
      <c r="I588" s="323"/>
      <c r="J588" s="323"/>
      <c r="K588" s="323"/>
      <c r="L588" s="323"/>
      <c r="M588" s="327"/>
      <c r="N588" s="325"/>
      <c r="O588" s="323"/>
      <c r="P588" s="327"/>
      <c r="Q588" s="328"/>
      <c r="R588" s="323"/>
      <c r="S588" s="323"/>
      <c r="T588" s="323"/>
      <c r="U588" s="323"/>
      <c r="V588" s="323"/>
      <c r="W588" s="327"/>
      <c r="X588" s="328" t="s">
        <v>5256</v>
      </c>
      <c r="Y588" s="323">
        <v>2005</v>
      </c>
      <c r="Z588" s="323">
        <v>270</v>
      </c>
      <c r="AA588" s="411" t="s">
        <v>1164</v>
      </c>
      <c r="AB588" s="444"/>
      <c r="AC588" s="330"/>
      <c r="AD588" s="330"/>
      <c r="AE588" s="366"/>
      <c r="AF588" s="367"/>
      <c r="AG588" s="320">
        <f t="shared" si="69"/>
        <v>270</v>
      </c>
      <c r="AH588" s="320"/>
      <c r="AI588" s="265"/>
    </row>
    <row r="589" spans="1:37" s="274" customFormat="1" ht="22.5">
      <c r="A589" s="397"/>
      <c r="B589" s="323"/>
      <c r="C589" s="323"/>
      <c r="D589" s="323"/>
      <c r="E589" s="323"/>
      <c r="F589" s="327"/>
      <c r="G589" s="325"/>
      <c r="H589" s="323"/>
      <c r="I589" s="323"/>
      <c r="J589" s="323"/>
      <c r="K589" s="323"/>
      <c r="L589" s="323"/>
      <c r="M589" s="327"/>
      <c r="N589" s="325"/>
      <c r="O589" s="323"/>
      <c r="P589" s="327"/>
      <c r="Q589" s="328"/>
      <c r="R589" s="323"/>
      <c r="S589" s="323"/>
      <c r="T589" s="323"/>
      <c r="U589" s="323"/>
      <c r="V589" s="323"/>
      <c r="W589" s="327"/>
      <c r="X589" s="328" t="s">
        <v>5257</v>
      </c>
      <c r="Y589" s="323">
        <v>1976</v>
      </c>
      <c r="Z589" s="323">
        <v>150</v>
      </c>
      <c r="AA589" s="411" t="s">
        <v>4269</v>
      </c>
      <c r="AB589" s="444"/>
      <c r="AC589" s="330"/>
      <c r="AD589" s="330"/>
      <c r="AE589" s="366"/>
      <c r="AF589" s="367"/>
      <c r="AG589" s="320">
        <f t="shared" si="69"/>
        <v>150</v>
      </c>
      <c r="AH589" s="320"/>
      <c r="AI589" s="265"/>
    </row>
    <row r="590" spans="1:37" s="274" customFormat="1" ht="22.5">
      <c r="A590" s="397"/>
      <c r="B590" s="323"/>
      <c r="C590" s="323"/>
      <c r="D590" s="323"/>
      <c r="E590" s="323"/>
      <c r="F590" s="327"/>
      <c r="G590" s="325"/>
      <c r="H590" s="323"/>
      <c r="I590" s="323"/>
      <c r="J590" s="323"/>
      <c r="K590" s="323"/>
      <c r="L590" s="323"/>
      <c r="M590" s="327"/>
      <c r="N590" s="325"/>
      <c r="O590" s="323"/>
      <c r="P590" s="327"/>
      <c r="Q590" s="328"/>
      <c r="R590" s="323"/>
      <c r="S590" s="323"/>
      <c r="T590" s="323"/>
      <c r="U590" s="323"/>
      <c r="V590" s="323"/>
      <c r="W590" s="327"/>
      <c r="X590" s="328" t="s">
        <v>5258</v>
      </c>
      <c r="Y590" s="323">
        <v>1976</v>
      </c>
      <c r="Z590" s="323">
        <v>125</v>
      </c>
      <c r="AA590" s="327" t="s">
        <v>862</v>
      </c>
      <c r="AB590" s="311"/>
      <c r="AC590" s="330"/>
      <c r="AD590" s="330"/>
      <c r="AE590" s="366"/>
      <c r="AF590" s="367"/>
      <c r="AG590" s="320">
        <f t="shared" si="69"/>
        <v>125</v>
      </c>
      <c r="AH590" s="320"/>
      <c r="AI590" s="265"/>
    </row>
    <row r="591" spans="1:37" s="274" customFormat="1" ht="23.25" customHeight="1">
      <c r="A591" s="397"/>
      <c r="B591" s="323"/>
      <c r="C591" s="323"/>
      <c r="D591" s="323"/>
      <c r="E591" s="323"/>
      <c r="F591" s="327"/>
      <c r="G591" s="325"/>
      <c r="H591" s="323"/>
      <c r="I591" s="323"/>
      <c r="J591" s="323"/>
      <c r="K591" s="323"/>
      <c r="L591" s="323"/>
      <c r="M591" s="327"/>
      <c r="N591" s="325"/>
      <c r="O591" s="323"/>
      <c r="P591" s="327"/>
      <c r="Q591" s="328"/>
      <c r="R591" s="323"/>
      <c r="S591" s="323"/>
      <c r="T591" s="323"/>
      <c r="U591" s="323"/>
      <c r="V591" s="323"/>
      <c r="W591" s="327"/>
      <c r="X591" s="328" t="s">
        <v>5259</v>
      </c>
      <c r="Y591" s="323">
        <v>1976</v>
      </c>
      <c r="Z591" s="323">
        <v>150</v>
      </c>
      <c r="AA591" s="327" t="s">
        <v>862</v>
      </c>
      <c r="AB591" s="311"/>
      <c r="AC591" s="330"/>
      <c r="AD591" s="330"/>
      <c r="AE591" s="366"/>
      <c r="AF591" s="367"/>
      <c r="AG591" s="320">
        <f t="shared" si="69"/>
        <v>150</v>
      </c>
      <c r="AH591" s="320"/>
      <c r="AI591" s="265"/>
    </row>
    <row r="592" spans="1:37" s="274" customFormat="1">
      <c r="A592" s="397"/>
      <c r="B592" s="323"/>
      <c r="C592" s="323"/>
      <c r="D592" s="323"/>
      <c r="E592" s="323"/>
      <c r="F592" s="327"/>
      <c r="G592" s="325"/>
      <c r="H592" s="323"/>
      <c r="I592" s="323"/>
      <c r="J592" s="323"/>
      <c r="K592" s="323"/>
      <c r="L592" s="323"/>
      <c r="M592" s="327"/>
      <c r="N592" s="325"/>
      <c r="O592" s="323"/>
      <c r="P592" s="327"/>
      <c r="Q592" s="328"/>
      <c r="R592" s="323"/>
      <c r="S592" s="323"/>
      <c r="T592" s="323"/>
      <c r="U592" s="323"/>
      <c r="V592" s="323"/>
      <c r="W592" s="327"/>
      <c r="X592" s="328" t="s">
        <v>5260</v>
      </c>
      <c r="Y592" s="323">
        <v>1976</v>
      </c>
      <c r="Z592" s="323">
        <v>275</v>
      </c>
      <c r="AA592" s="327" t="s">
        <v>1164</v>
      </c>
      <c r="AB592" s="311"/>
      <c r="AC592" s="330"/>
      <c r="AD592" s="330"/>
      <c r="AE592" s="366"/>
      <c r="AF592" s="367"/>
      <c r="AG592" s="320">
        <f t="shared" si="69"/>
        <v>275</v>
      </c>
      <c r="AH592" s="320"/>
      <c r="AI592" s="265"/>
    </row>
    <row r="593" spans="1:37" s="274" customFormat="1" ht="22.5">
      <c r="A593" s="397"/>
      <c r="B593" s="323"/>
      <c r="C593" s="323"/>
      <c r="D593" s="323"/>
      <c r="E593" s="323"/>
      <c r="F593" s="327"/>
      <c r="G593" s="325"/>
      <c r="H593" s="323"/>
      <c r="I593" s="323"/>
      <c r="J593" s="323"/>
      <c r="K593" s="323"/>
      <c r="L593" s="323"/>
      <c r="M593" s="327"/>
      <c r="N593" s="325"/>
      <c r="O593" s="323"/>
      <c r="P593" s="327"/>
      <c r="Q593" s="328"/>
      <c r="R593" s="323"/>
      <c r="S593" s="323"/>
      <c r="T593" s="323"/>
      <c r="U593" s="323"/>
      <c r="V593" s="323"/>
      <c r="W593" s="327"/>
      <c r="X593" s="328" t="s">
        <v>5261</v>
      </c>
      <c r="Y593" s="323">
        <v>2006</v>
      </c>
      <c r="Z593" s="323" t="s">
        <v>5262</v>
      </c>
      <c r="AA593" s="327" t="s">
        <v>5263</v>
      </c>
      <c r="AB593" s="311"/>
      <c r="AC593" s="330"/>
      <c r="AD593" s="330"/>
      <c r="AE593" s="366"/>
      <c r="AF593" s="367"/>
      <c r="AG593" s="320">
        <v>210</v>
      </c>
      <c r="AH593" s="320"/>
      <c r="AI593" s="265"/>
    </row>
    <row r="594" spans="1:37" s="274" customFormat="1">
      <c r="A594" s="397"/>
      <c r="B594" s="323"/>
      <c r="C594" s="323"/>
      <c r="D594" s="323"/>
      <c r="E594" s="323"/>
      <c r="F594" s="327"/>
      <c r="G594" s="325"/>
      <c r="H594" s="323"/>
      <c r="I594" s="323"/>
      <c r="J594" s="323"/>
      <c r="K594" s="323"/>
      <c r="L594" s="323"/>
      <c r="M594" s="327"/>
      <c r="N594" s="325"/>
      <c r="O594" s="323"/>
      <c r="P594" s="327"/>
      <c r="Q594" s="328"/>
      <c r="R594" s="323"/>
      <c r="S594" s="323"/>
      <c r="T594" s="323"/>
      <c r="U594" s="323"/>
      <c r="V594" s="323"/>
      <c r="W594" s="327"/>
      <c r="X594" s="328" t="s">
        <v>5264</v>
      </c>
      <c r="Y594" s="323">
        <v>2013</v>
      </c>
      <c r="Z594" s="323">
        <v>275</v>
      </c>
      <c r="AA594" s="327" t="s">
        <v>5265</v>
      </c>
      <c r="AB594" s="311"/>
      <c r="AC594" s="330"/>
      <c r="AD594" s="330"/>
      <c r="AE594" s="366"/>
      <c r="AF594" s="367"/>
      <c r="AG594" s="320">
        <f t="shared" si="69"/>
        <v>275</v>
      </c>
      <c r="AH594" s="320"/>
      <c r="AI594" s="265"/>
    </row>
    <row r="595" spans="1:37" s="274" customFormat="1" ht="33.75">
      <c r="A595" s="397"/>
      <c r="B595" s="323"/>
      <c r="C595" s="323"/>
      <c r="D595" s="323"/>
      <c r="E595" s="323"/>
      <c r="F595" s="327"/>
      <c r="G595" s="325"/>
      <c r="H595" s="323"/>
      <c r="I595" s="323"/>
      <c r="J595" s="323"/>
      <c r="K595" s="323"/>
      <c r="L595" s="323"/>
      <c r="M595" s="327"/>
      <c r="N595" s="325"/>
      <c r="O595" s="323"/>
      <c r="P595" s="327"/>
      <c r="Q595" s="328"/>
      <c r="R595" s="323"/>
      <c r="S595" s="323"/>
      <c r="T595" s="323"/>
      <c r="U595" s="323"/>
      <c r="V595" s="323"/>
      <c r="W595" s="327"/>
      <c r="X595" s="328" t="s">
        <v>5266</v>
      </c>
      <c r="Y595" s="323">
        <v>2013</v>
      </c>
      <c r="Z595" s="323">
        <v>150</v>
      </c>
      <c r="AA595" s="327" t="s">
        <v>5265</v>
      </c>
      <c r="AB595" s="311"/>
      <c r="AC595" s="330"/>
      <c r="AD595" s="330"/>
      <c r="AE595" s="366"/>
      <c r="AF595" s="367"/>
      <c r="AG595" s="320">
        <f t="shared" si="69"/>
        <v>150</v>
      </c>
      <c r="AH595" s="320"/>
      <c r="AI595" s="265"/>
    </row>
    <row r="596" spans="1:37" s="274" customFormat="1" ht="22.5">
      <c r="A596" s="397"/>
      <c r="B596" s="323"/>
      <c r="C596" s="323"/>
      <c r="D596" s="323"/>
      <c r="E596" s="323"/>
      <c r="F596" s="327"/>
      <c r="G596" s="325"/>
      <c r="H596" s="323"/>
      <c r="I596" s="323"/>
      <c r="J596" s="323"/>
      <c r="K596" s="323"/>
      <c r="L596" s="323"/>
      <c r="M596" s="327"/>
      <c r="N596" s="325"/>
      <c r="O596" s="323"/>
      <c r="P596" s="327"/>
      <c r="Q596" s="328"/>
      <c r="R596" s="323"/>
      <c r="S596" s="323"/>
      <c r="T596" s="323"/>
      <c r="U596" s="323"/>
      <c r="V596" s="323"/>
      <c r="W596" s="327"/>
      <c r="X596" s="328" t="s">
        <v>5267</v>
      </c>
      <c r="Y596" s="323">
        <v>2013</v>
      </c>
      <c r="Z596" s="445" t="s">
        <v>5268</v>
      </c>
      <c r="AA596" s="327" t="s">
        <v>5269</v>
      </c>
      <c r="AB596" s="311"/>
      <c r="AC596" s="330"/>
      <c r="AD596" s="330"/>
      <c r="AE596" s="366"/>
      <c r="AF596" s="367"/>
      <c r="AG596" s="320">
        <v>656</v>
      </c>
      <c r="AH596" s="320"/>
      <c r="AI596" s="265"/>
    </row>
    <row r="597" spans="1:37" s="274" customFormat="1" ht="45">
      <c r="A597" s="397"/>
      <c r="B597" s="323"/>
      <c r="C597" s="323"/>
      <c r="D597" s="323"/>
      <c r="E597" s="323"/>
      <c r="F597" s="327"/>
      <c r="G597" s="325"/>
      <c r="H597" s="323"/>
      <c r="I597" s="323"/>
      <c r="J597" s="323"/>
      <c r="K597" s="323"/>
      <c r="L597" s="323"/>
      <c r="M597" s="327"/>
      <c r="N597" s="325"/>
      <c r="O597" s="323"/>
      <c r="P597" s="327"/>
      <c r="Q597" s="328"/>
      <c r="R597" s="323"/>
      <c r="S597" s="323"/>
      <c r="T597" s="323"/>
      <c r="U597" s="323"/>
      <c r="V597" s="323"/>
      <c r="W597" s="327"/>
      <c r="X597" s="328" t="s">
        <v>5270</v>
      </c>
      <c r="Y597" s="323">
        <v>1976</v>
      </c>
      <c r="Z597" s="323">
        <v>125</v>
      </c>
      <c r="AA597" s="327" t="s">
        <v>5271</v>
      </c>
      <c r="AB597" s="311"/>
      <c r="AC597" s="330"/>
      <c r="AD597" s="330"/>
      <c r="AE597" s="366"/>
      <c r="AF597" s="367"/>
      <c r="AG597" s="320">
        <f t="shared" si="69"/>
        <v>125</v>
      </c>
      <c r="AH597" s="320"/>
      <c r="AI597" s="265"/>
    </row>
    <row r="598" spans="1:37" s="274" customFormat="1" ht="33.75">
      <c r="A598" s="397"/>
      <c r="B598" s="323"/>
      <c r="C598" s="323"/>
      <c r="D598" s="323"/>
      <c r="E598" s="323"/>
      <c r="F598" s="327"/>
      <c r="G598" s="325"/>
      <c r="H598" s="323"/>
      <c r="I598" s="323"/>
      <c r="J598" s="323"/>
      <c r="K598" s="323"/>
      <c r="L598" s="323"/>
      <c r="M598" s="327"/>
      <c r="N598" s="325"/>
      <c r="O598" s="323"/>
      <c r="P598" s="327"/>
      <c r="Q598" s="328"/>
      <c r="R598" s="323"/>
      <c r="S598" s="103"/>
      <c r="T598" s="323"/>
      <c r="U598" s="323"/>
      <c r="V598" s="323"/>
      <c r="W598" s="327"/>
      <c r="X598" s="328" t="s">
        <v>5272</v>
      </c>
      <c r="Y598" s="323" t="s">
        <v>5273</v>
      </c>
      <c r="Z598" s="323" t="s">
        <v>5274</v>
      </c>
      <c r="AA598" s="403" t="s">
        <v>5275</v>
      </c>
      <c r="AB598" s="311"/>
      <c r="AC598" s="330"/>
      <c r="AD598" s="330"/>
      <c r="AE598" s="366"/>
      <c r="AF598" s="367"/>
      <c r="AG598" s="320">
        <v>140</v>
      </c>
      <c r="AH598" s="320"/>
      <c r="AI598" s="265"/>
    </row>
    <row r="599" spans="1:37" s="274" customFormat="1" ht="34.5" thickBot="1">
      <c r="A599" s="398"/>
      <c r="B599" s="103"/>
      <c r="C599" s="103"/>
      <c r="D599" s="103"/>
      <c r="E599" s="103"/>
      <c r="F599" s="338"/>
      <c r="G599" s="339"/>
      <c r="H599" s="103"/>
      <c r="I599" s="103"/>
      <c r="J599" s="103"/>
      <c r="K599" s="103"/>
      <c r="L599" s="103"/>
      <c r="M599" s="338"/>
      <c r="N599" s="339"/>
      <c r="O599" s="103"/>
      <c r="P599" s="338"/>
      <c r="Q599" s="340"/>
      <c r="R599" s="103"/>
      <c r="S599" s="103"/>
      <c r="T599" s="103"/>
      <c r="U599" s="103"/>
      <c r="V599" s="103"/>
      <c r="W599" s="338"/>
      <c r="X599" s="340" t="s">
        <v>5276</v>
      </c>
      <c r="Y599" s="103">
        <v>2009</v>
      </c>
      <c r="Z599" s="103">
        <v>50</v>
      </c>
      <c r="AA599" s="332" t="s">
        <v>3816</v>
      </c>
      <c r="AB599" s="311"/>
      <c r="AC599" s="341"/>
      <c r="AD599" s="341"/>
      <c r="AE599" s="369"/>
      <c r="AF599" s="370"/>
      <c r="AG599" s="320">
        <f t="shared" si="69"/>
        <v>50</v>
      </c>
      <c r="AH599" s="320"/>
      <c r="AI599" s="343"/>
    </row>
    <row r="600" spans="1:37" s="349" customFormat="1" ht="15.75" customHeight="1" thickBot="1">
      <c r="A600" s="753" t="s">
        <v>5277</v>
      </c>
      <c r="B600" s="754"/>
      <c r="C600" s="754"/>
      <c r="D600" s="754"/>
      <c r="E600" s="754"/>
      <c r="F600" s="754"/>
      <c r="G600" s="754"/>
      <c r="H600" s="754"/>
      <c r="I600" s="754"/>
      <c r="J600" s="754"/>
      <c r="K600" s="754"/>
      <c r="L600" s="754"/>
      <c r="M600" s="754"/>
      <c r="N600" s="754"/>
      <c r="O600" s="754"/>
      <c r="P600" s="754"/>
      <c r="Q600" s="754"/>
      <c r="R600" s="754"/>
      <c r="S600" s="754"/>
      <c r="T600" s="754"/>
      <c r="U600" s="754"/>
      <c r="V600" s="754"/>
      <c r="W600" s="754"/>
      <c r="X600" s="754"/>
      <c r="Y600" s="754"/>
      <c r="Z600" s="754"/>
      <c r="AA600" s="755"/>
      <c r="AB600" s="344"/>
      <c r="AC600" s="345"/>
      <c r="AD600" s="345"/>
      <c r="AE600" s="346"/>
      <c r="AF600" s="347"/>
      <c r="AG600" s="347"/>
      <c r="AH600" s="347"/>
      <c r="AI600" s="348"/>
    </row>
    <row r="601" spans="1:37" s="274" customFormat="1" ht="33.75">
      <c r="A601" s="396">
        <v>60</v>
      </c>
      <c r="B601" s="313" t="s">
        <v>5278</v>
      </c>
      <c r="C601" s="313">
        <v>1976</v>
      </c>
      <c r="D601" s="313"/>
      <c r="E601" s="313">
        <v>200</v>
      </c>
      <c r="F601" s="350" t="s">
        <v>4887</v>
      </c>
      <c r="G601" s="315"/>
      <c r="H601" s="313"/>
      <c r="I601" s="313"/>
      <c r="J601" s="313"/>
      <c r="K601" s="313"/>
      <c r="L601" s="313"/>
      <c r="M601" s="350"/>
      <c r="N601" s="315" t="s">
        <v>4044</v>
      </c>
      <c r="O601" s="313" t="s">
        <v>2828</v>
      </c>
      <c r="P601" s="350">
        <v>630</v>
      </c>
      <c r="Q601" s="316" t="s">
        <v>5279</v>
      </c>
      <c r="R601" s="313">
        <v>1985</v>
      </c>
      <c r="S601" s="313">
        <v>15</v>
      </c>
      <c r="T601" s="313" t="s">
        <v>5280</v>
      </c>
      <c r="U601" s="313" t="s">
        <v>4279</v>
      </c>
      <c r="V601" s="313">
        <v>1</v>
      </c>
      <c r="W601" s="350">
        <v>1</v>
      </c>
      <c r="X601" s="316" t="s">
        <v>5281</v>
      </c>
      <c r="Y601" s="313">
        <v>1978</v>
      </c>
      <c r="Z601" s="313">
        <v>160</v>
      </c>
      <c r="AA601" s="314" t="s">
        <v>1015</v>
      </c>
      <c r="AB601" s="311"/>
      <c r="AC601" s="317">
        <v>1</v>
      </c>
      <c r="AD601" s="317">
        <f t="shared" ref="AD601:AD602" si="72">P601</f>
        <v>630</v>
      </c>
      <c r="AE601" s="318">
        <f>E601</f>
        <v>200</v>
      </c>
      <c r="AF601" s="319"/>
      <c r="AG601" s="320">
        <f t="shared" si="69"/>
        <v>160</v>
      </c>
      <c r="AH601" s="320">
        <f>S601</f>
        <v>15</v>
      </c>
      <c r="AI601" s="321"/>
      <c r="AJ601" s="331"/>
      <c r="AK601" s="331"/>
    </row>
    <row r="602" spans="1:37" s="274" customFormat="1" ht="24" customHeight="1">
      <c r="A602" s="397"/>
      <c r="B602" s="323" t="s">
        <v>5282</v>
      </c>
      <c r="C602" s="323">
        <v>1994</v>
      </c>
      <c r="D602" s="323"/>
      <c r="E602" s="323" t="s">
        <v>5283</v>
      </c>
      <c r="F602" s="403" t="s">
        <v>5284</v>
      </c>
      <c r="G602" s="325"/>
      <c r="H602" s="323"/>
      <c r="I602" s="323"/>
      <c r="J602" s="323"/>
      <c r="K602" s="323"/>
      <c r="L602" s="323"/>
      <c r="M602" s="327"/>
      <c r="N602" s="325"/>
      <c r="O602" s="323"/>
      <c r="P602" s="327">
        <v>630</v>
      </c>
      <c r="Q602" s="328"/>
      <c r="R602" s="323"/>
      <c r="S602" s="323"/>
      <c r="T602" s="323"/>
      <c r="U602" s="323"/>
      <c r="V602" s="323"/>
      <c r="W602" s="327"/>
      <c r="X602" s="328" t="s">
        <v>5285</v>
      </c>
      <c r="Y602" s="323">
        <v>1978</v>
      </c>
      <c r="Z602" s="323">
        <v>160</v>
      </c>
      <c r="AA602" s="327" t="s">
        <v>430</v>
      </c>
      <c r="AB602" s="311"/>
      <c r="AC602" s="330"/>
      <c r="AD602" s="330">
        <f t="shared" si="72"/>
        <v>630</v>
      </c>
      <c r="AE602" s="366">
        <v>600</v>
      </c>
      <c r="AF602" s="367"/>
      <c r="AG602" s="320">
        <f t="shared" si="69"/>
        <v>160</v>
      </c>
      <c r="AH602" s="320"/>
      <c r="AI602" s="265"/>
    </row>
    <row r="603" spans="1:37" s="274" customFormat="1">
      <c r="A603" s="397"/>
      <c r="B603" s="323" t="s">
        <v>5286</v>
      </c>
      <c r="C603" s="323">
        <v>1995</v>
      </c>
      <c r="D603" s="323"/>
      <c r="E603" s="323">
        <v>220</v>
      </c>
      <c r="F603" s="327" t="s">
        <v>3092</v>
      </c>
      <c r="G603" s="325"/>
      <c r="H603" s="323"/>
      <c r="I603" s="323"/>
      <c r="J603" s="323"/>
      <c r="K603" s="323"/>
      <c r="L603" s="323"/>
      <c r="M603" s="327"/>
      <c r="N603" s="325"/>
      <c r="O603" s="323"/>
      <c r="P603" s="327"/>
      <c r="Q603" s="328"/>
      <c r="R603" s="323"/>
      <c r="S603" s="323"/>
      <c r="T603" s="323"/>
      <c r="U603" s="323"/>
      <c r="V603" s="323"/>
      <c r="W603" s="327"/>
      <c r="X603" s="328" t="s">
        <v>5287</v>
      </c>
      <c r="Y603" s="323">
        <v>1995</v>
      </c>
      <c r="Z603" s="323">
        <v>115</v>
      </c>
      <c r="AA603" s="327" t="s">
        <v>4902</v>
      </c>
      <c r="AB603" s="311"/>
      <c r="AC603" s="330"/>
      <c r="AD603" s="330"/>
      <c r="AE603" s="366">
        <f t="shared" ref="AE603" si="73">E603</f>
        <v>220</v>
      </c>
      <c r="AF603" s="367"/>
      <c r="AG603" s="320">
        <f t="shared" si="69"/>
        <v>115</v>
      </c>
      <c r="AH603" s="320"/>
      <c r="AI603" s="265"/>
    </row>
    <row r="604" spans="1:37" s="274" customFormat="1">
      <c r="A604" s="397"/>
      <c r="B604" s="323"/>
      <c r="C604" s="323"/>
      <c r="D604" s="323"/>
      <c r="E604" s="323"/>
      <c r="F604" s="327"/>
      <c r="G604" s="325"/>
      <c r="H604" s="323"/>
      <c r="I604" s="323"/>
      <c r="J604" s="323"/>
      <c r="K604" s="323"/>
      <c r="L604" s="323"/>
      <c r="M604" s="327"/>
      <c r="N604" s="325"/>
      <c r="O604" s="323"/>
      <c r="P604" s="327"/>
      <c r="Q604" s="328"/>
      <c r="R604" s="323"/>
      <c r="S604" s="323"/>
      <c r="T604" s="323"/>
      <c r="U604" s="323"/>
      <c r="V604" s="323"/>
      <c r="W604" s="327"/>
      <c r="X604" s="328" t="s">
        <v>5288</v>
      </c>
      <c r="Y604" s="323">
        <v>1978</v>
      </c>
      <c r="Z604" s="323">
        <v>60</v>
      </c>
      <c r="AA604" s="327" t="s">
        <v>5289</v>
      </c>
      <c r="AB604" s="311"/>
      <c r="AC604" s="330"/>
      <c r="AD604" s="330"/>
      <c r="AE604" s="366"/>
      <c r="AF604" s="367"/>
      <c r="AG604" s="320">
        <f t="shared" si="69"/>
        <v>60</v>
      </c>
      <c r="AH604" s="320"/>
      <c r="AI604" s="265"/>
    </row>
    <row r="605" spans="1:37" s="274" customFormat="1">
      <c r="A605" s="397"/>
      <c r="B605" s="323"/>
      <c r="C605" s="323"/>
      <c r="D605" s="323"/>
      <c r="E605" s="323"/>
      <c r="F605" s="327"/>
      <c r="G605" s="325"/>
      <c r="H605" s="323"/>
      <c r="I605" s="323"/>
      <c r="J605" s="323"/>
      <c r="K605" s="323"/>
      <c r="L605" s="323"/>
      <c r="M605" s="327"/>
      <c r="N605" s="325"/>
      <c r="O605" s="323"/>
      <c r="P605" s="327"/>
      <c r="Q605" s="328"/>
      <c r="R605" s="323"/>
      <c r="S605" s="323"/>
      <c r="T605" s="323"/>
      <c r="U605" s="323"/>
      <c r="V605" s="323"/>
      <c r="W605" s="327"/>
      <c r="X605" s="328" t="s">
        <v>5290</v>
      </c>
      <c r="Y605" s="323">
        <v>1978</v>
      </c>
      <c r="Z605" s="323">
        <v>200</v>
      </c>
      <c r="AA605" s="327" t="s">
        <v>5291</v>
      </c>
      <c r="AB605" s="311"/>
      <c r="AC605" s="330"/>
      <c r="AD605" s="330"/>
      <c r="AE605" s="366"/>
      <c r="AF605" s="367"/>
      <c r="AG605" s="320">
        <f t="shared" si="69"/>
        <v>200</v>
      </c>
      <c r="AH605" s="320"/>
      <c r="AI605" s="265"/>
    </row>
    <row r="606" spans="1:37" s="274" customFormat="1" ht="22.5">
      <c r="A606" s="397"/>
      <c r="B606" s="323"/>
      <c r="C606" s="323"/>
      <c r="D606" s="323"/>
      <c r="E606" s="323"/>
      <c r="F606" s="327"/>
      <c r="G606" s="325"/>
      <c r="H606" s="323"/>
      <c r="I606" s="323"/>
      <c r="J606" s="323"/>
      <c r="K606" s="323"/>
      <c r="L606" s="323"/>
      <c r="M606" s="327"/>
      <c r="N606" s="325"/>
      <c r="O606" s="323"/>
      <c r="P606" s="327"/>
      <c r="Q606" s="328"/>
      <c r="R606" s="323"/>
      <c r="S606" s="323"/>
      <c r="T606" s="323"/>
      <c r="U606" s="323"/>
      <c r="V606" s="323"/>
      <c r="W606" s="327"/>
      <c r="X606" s="328" t="s">
        <v>5292</v>
      </c>
      <c r="Y606" s="323">
        <v>2014</v>
      </c>
      <c r="Z606" s="323" t="s">
        <v>5293</v>
      </c>
      <c r="AA606" s="327" t="s">
        <v>5294</v>
      </c>
      <c r="AB606" s="311"/>
      <c r="AC606" s="330"/>
      <c r="AD606" s="330"/>
      <c r="AE606" s="366"/>
      <c r="AF606" s="367"/>
      <c r="AG606" s="320">
        <v>285</v>
      </c>
      <c r="AH606" s="320"/>
      <c r="AI606" s="265"/>
    </row>
    <row r="607" spans="1:37" s="274" customFormat="1" ht="33.75">
      <c r="A607" s="397"/>
      <c r="B607" s="323"/>
      <c r="C607" s="323"/>
      <c r="D607" s="323"/>
      <c r="E607" s="323"/>
      <c r="F607" s="327"/>
      <c r="G607" s="325"/>
      <c r="H607" s="323"/>
      <c r="I607" s="323"/>
      <c r="J607" s="323"/>
      <c r="K607" s="323"/>
      <c r="L607" s="323"/>
      <c r="M607" s="327"/>
      <c r="N607" s="325"/>
      <c r="O607" s="323"/>
      <c r="P607" s="327"/>
      <c r="Q607" s="328"/>
      <c r="R607" s="323"/>
      <c r="S607" s="323"/>
      <c r="T607" s="323"/>
      <c r="U607" s="323"/>
      <c r="V607" s="323"/>
      <c r="W607" s="327"/>
      <c r="X607" s="328" t="s">
        <v>5295</v>
      </c>
      <c r="Y607" s="323">
        <v>1974</v>
      </c>
      <c r="Z607" s="323">
        <v>70</v>
      </c>
      <c r="AA607" s="327" t="s">
        <v>783</v>
      </c>
      <c r="AB607" s="311"/>
      <c r="AC607" s="330"/>
      <c r="AD607" s="330"/>
      <c r="AE607" s="366"/>
      <c r="AF607" s="367"/>
      <c r="AG607" s="320">
        <f t="shared" si="69"/>
        <v>70</v>
      </c>
      <c r="AH607" s="320"/>
      <c r="AI607" s="265"/>
    </row>
    <row r="608" spans="1:37" s="274" customFormat="1" ht="33.75">
      <c r="A608" s="397"/>
      <c r="B608" s="323"/>
      <c r="C608" s="323"/>
      <c r="D608" s="323"/>
      <c r="E608" s="323"/>
      <c r="F608" s="327"/>
      <c r="G608" s="325"/>
      <c r="H608" s="323"/>
      <c r="I608" s="323"/>
      <c r="J608" s="323"/>
      <c r="K608" s="323"/>
      <c r="L608" s="323"/>
      <c r="M608" s="327"/>
      <c r="N608" s="325"/>
      <c r="O608" s="323"/>
      <c r="P608" s="327"/>
      <c r="Q608" s="328"/>
      <c r="R608" s="323"/>
      <c r="S608" s="103"/>
      <c r="T608" s="323"/>
      <c r="U608" s="323"/>
      <c r="V608" s="323"/>
      <c r="W608" s="327"/>
      <c r="X608" s="328" t="s">
        <v>5296</v>
      </c>
      <c r="Y608" s="323">
        <v>2014</v>
      </c>
      <c r="Z608" s="323">
        <v>105</v>
      </c>
      <c r="AA608" s="327" t="s">
        <v>1164</v>
      </c>
      <c r="AB608" s="311"/>
      <c r="AC608" s="330"/>
      <c r="AD608" s="330"/>
      <c r="AE608" s="366"/>
      <c r="AF608" s="367"/>
      <c r="AG608" s="320">
        <f t="shared" si="69"/>
        <v>105</v>
      </c>
      <c r="AH608" s="320"/>
      <c r="AI608" s="265"/>
    </row>
    <row r="609" spans="1:37" s="274" customFormat="1" ht="23.25" thickBot="1">
      <c r="A609" s="398"/>
      <c r="B609" s="103"/>
      <c r="C609" s="103"/>
      <c r="D609" s="103"/>
      <c r="E609" s="103"/>
      <c r="F609" s="338"/>
      <c r="G609" s="339"/>
      <c r="H609" s="103"/>
      <c r="I609" s="103"/>
      <c r="J609" s="103"/>
      <c r="K609" s="103"/>
      <c r="L609" s="103"/>
      <c r="M609" s="338"/>
      <c r="N609" s="339"/>
      <c r="O609" s="103"/>
      <c r="P609" s="338"/>
      <c r="Q609" s="340"/>
      <c r="R609" s="103"/>
      <c r="S609" s="103"/>
      <c r="T609" s="103"/>
      <c r="U609" s="103"/>
      <c r="V609" s="103"/>
      <c r="W609" s="338"/>
      <c r="X609" s="340" t="s">
        <v>5297</v>
      </c>
      <c r="Y609" s="103">
        <v>1995</v>
      </c>
      <c r="Z609" s="103">
        <v>100</v>
      </c>
      <c r="AA609" s="332" t="s">
        <v>430</v>
      </c>
      <c r="AB609" s="311"/>
      <c r="AC609" s="341"/>
      <c r="AD609" s="341"/>
      <c r="AE609" s="369"/>
      <c r="AF609" s="370"/>
      <c r="AG609" s="320">
        <f t="shared" si="69"/>
        <v>100</v>
      </c>
      <c r="AH609" s="320"/>
      <c r="AI609" s="343"/>
    </row>
    <row r="610" spans="1:37" s="349" customFormat="1" ht="15.75" customHeight="1" thickBot="1">
      <c r="A610" s="753" t="s">
        <v>5298</v>
      </c>
      <c r="B610" s="754"/>
      <c r="C610" s="754"/>
      <c r="D610" s="754"/>
      <c r="E610" s="754"/>
      <c r="F610" s="754"/>
      <c r="G610" s="754"/>
      <c r="H610" s="754"/>
      <c r="I610" s="754"/>
      <c r="J610" s="754"/>
      <c r="K610" s="754"/>
      <c r="L610" s="754"/>
      <c r="M610" s="754"/>
      <c r="N610" s="754"/>
      <c r="O610" s="754"/>
      <c r="P610" s="754"/>
      <c r="Q610" s="754"/>
      <c r="R610" s="754"/>
      <c r="S610" s="754"/>
      <c r="T610" s="754"/>
      <c r="U610" s="754"/>
      <c r="V610" s="754"/>
      <c r="W610" s="754"/>
      <c r="X610" s="754"/>
      <c r="Y610" s="754"/>
      <c r="Z610" s="754"/>
      <c r="AA610" s="755"/>
      <c r="AB610" s="344"/>
      <c r="AC610" s="345"/>
      <c r="AD610" s="345"/>
      <c r="AE610" s="346"/>
      <c r="AF610" s="347"/>
      <c r="AG610" s="347"/>
      <c r="AH610" s="347"/>
      <c r="AI610" s="348"/>
    </row>
    <row r="611" spans="1:37" s="274" customFormat="1" ht="35.25" customHeight="1">
      <c r="A611" s="396">
        <v>61</v>
      </c>
      <c r="B611" s="313" t="s">
        <v>5299</v>
      </c>
      <c r="C611" s="313">
        <v>2013</v>
      </c>
      <c r="D611" s="313"/>
      <c r="E611" s="313">
        <v>340</v>
      </c>
      <c r="F611" s="350" t="s">
        <v>5300</v>
      </c>
      <c r="G611" s="315"/>
      <c r="H611" s="313"/>
      <c r="I611" s="313"/>
      <c r="J611" s="313"/>
      <c r="K611" s="313"/>
      <c r="L611" s="313"/>
      <c r="M611" s="350"/>
      <c r="N611" s="315" t="s">
        <v>1182</v>
      </c>
      <c r="O611" s="313" t="s">
        <v>2828</v>
      </c>
      <c r="P611" s="350">
        <v>400</v>
      </c>
      <c r="Q611" s="316" t="s">
        <v>5301</v>
      </c>
      <c r="R611" s="313">
        <v>1973</v>
      </c>
      <c r="S611" s="313">
        <v>371</v>
      </c>
      <c r="T611" s="406" t="s">
        <v>5302</v>
      </c>
      <c r="U611" s="313">
        <v>16</v>
      </c>
      <c r="V611" s="313" t="s">
        <v>115</v>
      </c>
      <c r="W611" s="350">
        <v>16</v>
      </c>
      <c r="X611" s="316" t="s">
        <v>5303</v>
      </c>
      <c r="Y611" s="313">
        <v>1973</v>
      </c>
      <c r="Z611" s="313">
        <v>50</v>
      </c>
      <c r="AA611" s="314" t="s">
        <v>811</v>
      </c>
      <c r="AB611" s="311"/>
      <c r="AC611" s="317">
        <v>1</v>
      </c>
      <c r="AD611" s="317">
        <f t="shared" ref="AD611:AD612" si="74">P611</f>
        <v>400</v>
      </c>
      <c r="AE611" s="318">
        <f>E611</f>
        <v>340</v>
      </c>
      <c r="AF611" s="319"/>
      <c r="AG611" s="320"/>
      <c r="AH611" s="320">
        <f>S611</f>
        <v>371</v>
      </c>
      <c r="AI611" s="321"/>
      <c r="AK611" s="331"/>
    </row>
    <row r="612" spans="1:37" s="274" customFormat="1" ht="24.75" customHeight="1">
      <c r="A612" s="407"/>
      <c r="B612" s="323" t="s">
        <v>5304</v>
      </c>
      <c r="C612" s="323">
        <v>1976</v>
      </c>
      <c r="D612" s="323"/>
      <c r="E612" s="323">
        <v>300</v>
      </c>
      <c r="F612" s="327" t="s">
        <v>5305</v>
      </c>
      <c r="G612" s="325"/>
      <c r="H612" s="323"/>
      <c r="I612" s="323"/>
      <c r="J612" s="323"/>
      <c r="K612" s="323"/>
      <c r="L612" s="323"/>
      <c r="M612" s="327"/>
      <c r="N612" s="325"/>
      <c r="O612" s="323"/>
      <c r="P612" s="327">
        <v>400</v>
      </c>
      <c r="Q612" s="328"/>
      <c r="R612" s="323"/>
      <c r="S612" s="323"/>
      <c r="T612" s="323"/>
      <c r="U612" s="323"/>
      <c r="V612" s="323"/>
      <c r="W612" s="327"/>
      <c r="X612" s="328"/>
      <c r="Y612" s="323"/>
      <c r="Z612" s="323"/>
      <c r="AA612" s="327"/>
      <c r="AB612" s="311"/>
      <c r="AC612" s="330"/>
      <c r="AD612" s="330">
        <f t="shared" si="74"/>
        <v>400</v>
      </c>
      <c r="AE612" s="366">
        <f t="shared" ref="AE612" si="75">E612</f>
        <v>300</v>
      </c>
      <c r="AF612" s="367"/>
      <c r="AG612" s="320">
        <f t="shared" si="69"/>
        <v>0</v>
      </c>
      <c r="AH612" s="320"/>
      <c r="AI612" s="265"/>
    </row>
    <row r="613" spans="1:37" s="274" customFormat="1" ht="22.5">
      <c r="A613" s="397"/>
      <c r="B613" s="323"/>
      <c r="C613" s="323"/>
      <c r="D613" s="323"/>
      <c r="E613" s="323"/>
      <c r="F613" s="327"/>
      <c r="G613" s="325"/>
      <c r="H613" s="323"/>
      <c r="I613" s="323"/>
      <c r="J613" s="323"/>
      <c r="K613" s="323"/>
      <c r="L613" s="323"/>
      <c r="M613" s="327"/>
      <c r="N613" s="325"/>
      <c r="O613" s="323"/>
      <c r="P613" s="327"/>
      <c r="Q613" s="328"/>
      <c r="R613" s="323"/>
      <c r="S613" s="323"/>
      <c r="T613" s="323"/>
      <c r="U613" s="323"/>
      <c r="V613" s="323"/>
      <c r="W613" s="327"/>
      <c r="X613" s="328" t="s">
        <v>5306</v>
      </c>
      <c r="Y613" s="323">
        <v>2015</v>
      </c>
      <c r="Z613" s="323">
        <v>185</v>
      </c>
      <c r="AA613" s="327" t="s">
        <v>1164</v>
      </c>
      <c r="AB613" s="311"/>
      <c r="AC613" s="330"/>
      <c r="AD613" s="330"/>
      <c r="AE613" s="366"/>
      <c r="AF613" s="367"/>
      <c r="AG613" s="320">
        <f t="shared" si="69"/>
        <v>185</v>
      </c>
      <c r="AH613" s="320"/>
      <c r="AI613" s="265"/>
    </row>
    <row r="614" spans="1:37" s="274" customFormat="1">
      <c r="A614" s="397"/>
      <c r="B614" s="323"/>
      <c r="C614" s="323"/>
      <c r="D614" s="323"/>
      <c r="E614" s="323"/>
      <c r="F614" s="327"/>
      <c r="G614" s="325"/>
      <c r="H614" s="323"/>
      <c r="I614" s="323"/>
      <c r="J614" s="323"/>
      <c r="K614" s="323"/>
      <c r="L614" s="323"/>
      <c r="M614" s="327"/>
      <c r="N614" s="325"/>
      <c r="O614" s="323"/>
      <c r="P614" s="327"/>
      <c r="Q614" s="328"/>
      <c r="R614" s="323"/>
      <c r="S614" s="323"/>
      <c r="T614" s="323"/>
      <c r="U614" s="323"/>
      <c r="V614" s="323"/>
      <c r="W614" s="327"/>
      <c r="X614" s="328" t="s">
        <v>5307</v>
      </c>
      <c r="Y614" s="323">
        <v>1977</v>
      </c>
      <c r="Z614" s="323">
        <v>230</v>
      </c>
      <c r="AA614" s="327" t="s">
        <v>5084</v>
      </c>
      <c r="AB614" s="311"/>
      <c r="AC614" s="330"/>
      <c r="AD614" s="330"/>
      <c r="AE614" s="366"/>
      <c r="AF614" s="367"/>
      <c r="AG614" s="320">
        <f t="shared" si="69"/>
        <v>230</v>
      </c>
      <c r="AH614" s="320"/>
      <c r="AI614" s="265"/>
    </row>
    <row r="615" spans="1:37" s="274" customFormat="1">
      <c r="A615" s="397"/>
      <c r="B615" s="323"/>
      <c r="C615" s="323"/>
      <c r="D615" s="323"/>
      <c r="E615" s="323"/>
      <c r="F615" s="327"/>
      <c r="G615" s="325"/>
      <c r="H615" s="323"/>
      <c r="I615" s="323"/>
      <c r="J615" s="323"/>
      <c r="K615" s="323"/>
      <c r="L615" s="323"/>
      <c r="M615" s="327"/>
      <c r="N615" s="325"/>
      <c r="O615" s="323"/>
      <c r="P615" s="327"/>
      <c r="Q615" s="328"/>
      <c r="R615" s="323"/>
      <c r="S615" s="323"/>
      <c r="T615" s="323"/>
      <c r="U615" s="323"/>
      <c r="V615" s="323"/>
      <c r="W615" s="327"/>
      <c r="X615" s="328" t="s">
        <v>5308</v>
      </c>
      <c r="Y615" s="323">
        <v>1977</v>
      </c>
      <c r="Z615" s="323">
        <v>140</v>
      </c>
      <c r="AA615" s="327" t="s">
        <v>4564</v>
      </c>
      <c r="AB615" s="311"/>
      <c r="AC615" s="330"/>
      <c r="AD615" s="330"/>
      <c r="AE615" s="366"/>
      <c r="AF615" s="367"/>
      <c r="AG615" s="320">
        <f t="shared" si="69"/>
        <v>140</v>
      </c>
      <c r="AH615" s="320"/>
      <c r="AI615" s="265"/>
    </row>
    <row r="616" spans="1:37" s="274" customFormat="1">
      <c r="A616" s="397"/>
      <c r="B616" s="323"/>
      <c r="C616" s="323"/>
      <c r="D616" s="323"/>
      <c r="E616" s="323"/>
      <c r="F616" s="327"/>
      <c r="G616" s="325"/>
      <c r="H616" s="323"/>
      <c r="I616" s="323"/>
      <c r="J616" s="323"/>
      <c r="K616" s="323"/>
      <c r="L616" s="323"/>
      <c r="M616" s="327"/>
      <c r="N616" s="325"/>
      <c r="O616" s="323"/>
      <c r="P616" s="327"/>
      <c r="Q616" s="328"/>
      <c r="R616" s="323"/>
      <c r="T616" s="323"/>
      <c r="U616" s="323"/>
      <c r="V616" s="323"/>
      <c r="W616" s="327"/>
      <c r="X616" s="328" t="s">
        <v>5309</v>
      </c>
      <c r="Y616" s="323">
        <v>1977</v>
      </c>
      <c r="Z616" s="323">
        <v>150</v>
      </c>
      <c r="AA616" s="327" t="s">
        <v>4530</v>
      </c>
      <c r="AB616" s="311"/>
      <c r="AC616" s="330"/>
      <c r="AD616" s="330"/>
      <c r="AE616" s="366"/>
      <c r="AF616" s="367"/>
      <c r="AG616" s="320">
        <f t="shared" si="69"/>
        <v>150</v>
      </c>
      <c r="AH616" s="320"/>
      <c r="AI616" s="265"/>
    </row>
    <row r="617" spans="1:37" s="274" customFormat="1" ht="34.5" thickBot="1">
      <c r="A617" s="398"/>
      <c r="B617" s="103"/>
      <c r="C617" s="103"/>
      <c r="D617" s="103"/>
      <c r="E617" s="103"/>
      <c r="F617" s="338"/>
      <c r="G617" s="339"/>
      <c r="H617" s="103"/>
      <c r="I617" s="103"/>
      <c r="J617" s="103"/>
      <c r="K617" s="103"/>
      <c r="L617" s="103"/>
      <c r="M617" s="338"/>
      <c r="N617" s="339"/>
      <c r="O617" s="103"/>
      <c r="P617" s="338"/>
      <c r="Q617" s="340" t="s">
        <v>4210</v>
      </c>
      <c r="R617" s="103"/>
      <c r="S617" s="103">
        <v>195</v>
      </c>
      <c r="T617" s="103" t="s">
        <v>5280</v>
      </c>
      <c r="U617" s="103"/>
      <c r="V617" s="103"/>
      <c r="W617" s="338"/>
      <c r="X617" s="340" t="s">
        <v>5310</v>
      </c>
      <c r="Y617" s="103">
        <v>1977</v>
      </c>
      <c r="Z617" s="103">
        <v>60</v>
      </c>
      <c r="AA617" s="332" t="s">
        <v>5084</v>
      </c>
      <c r="AB617" s="311"/>
      <c r="AC617" s="341"/>
      <c r="AD617" s="341"/>
      <c r="AE617" s="369"/>
      <c r="AF617" s="370"/>
      <c r="AG617" s="320">
        <f t="shared" si="69"/>
        <v>60</v>
      </c>
      <c r="AH617" s="342"/>
      <c r="AI617" s="343"/>
    </row>
    <row r="618" spans="1:37" s="349" customFormat="1" ht="15.75" customHeight="1" thickBot="1">
      <c r="A618" s="753" t="s">
        <v>5311</v>
      </c>
      <c r="B618" s="754"/>
      <c r="C618" s="754"/>
      <c r="D618" s="754"/>
      <c r="E618" s="754"/>
      <c r="F618" s="754"/>
      <c r="G618" s="754"/>
      <c r="H618" s="754"/>
      <c r="I618" s="754"/>
      <c r="J618" s="754"/>
      <c r="K618" s="754"/>
      <c r="L618" s="754"/>
      <c r="M618" s="754"/>
      <c r="N618" s="754"/>
      <c r="O618" s="754"/>
      <c r="P618" s="754"/>
      <c r="Q618" s="754"/>
      <c r="R618" s="754"/>
      <c r="S618" s="754"/>
      <c r="T618" s="754"/>
      <c r="U618" s="754"/>
      <c r="V618" s="754"/>
      <c r="W618" s="754"/>
      <c r="X618" s="754"/>
      <c r="Y618" s="754"/>
      <c r="Z618" s="754"/>
      <c r="AA618" s="755"/>
      <c r="AB618" s="344"/>
      <c r="AC618" s="345"/>
      <c r="AD618" s="345"/>
      <c r="AE618" s="346"/>
      <c r="AF618" s="347"/>
      <c r="AG618" s="347"/>
      <c r="AH618" s="347"/>
      <c r="AI618" s="348"/>
    </row>
    <row r="619" spans="1:37" s="274" customFormat="1" ht="15.75">
      <c r="A619" s="396">
        <v>62</v>
      </c>
      <c r="B619" s="313" t="s">
        <v>5312</v>
      </c>
      <c r="C619" s="313">
        <v>1994</v>
      </c>
      <c r="D619" s="313"/>
      <c r="E619" s="313">
        <v>355</v>
      </c>
      <c r="F619" s="350" t="s">
        <v>4837</v>
      </c>
      <c r="G619" s="315"/>
      <c r="H619" s="313"/>
      <c r="I619" s="313"/>
      <c r="J619" s="313"/>
      <c r="K619" s="313"/>
      <c r="L619" s="313"/>
      <c r="M619" s="350"/>
      <c r="N619" s="315" t="s">
        <v>1141</v>
      </c>
      <c r="O619" s="313" t="s">
        <v>2828</v>
      </c>
      <c r="P619" s="350">
        <v>250</v>
      </c>
      <c r="Q619" s="316"/>
      <c r="R619" s="313"/>
      <c r="S619" s="313"/>
      <c r="T619" s="313"/>
      <c r="U619" s="313"/>
      <c r="V619" s="313"/>
      <c r="W619" s="350"/>
      <c r="X619" s="316" t="s">
        <v>5313</v>
      </c>
      <c r="Y619" s="313">
        <v>1994</v>
      </c>
      <c r="Z619" s="313">
        <v>45</v>
      </c>
      <c r="AA619" s="314" t="s">
        <v>810</v>
      </c>
      <c r="AB619" s="311"/>
      <c r="AC619" s="317">
        <v>1</v>
      </c>
      <c r="AD619" s="317">
        <f>P619</f>
        <v>250</v>
      </c>
      <c r="AE619" s="318">
        <f>E619</f>
        <v>355</v>
      </c>
      <c r="AF619" s="319"/>
      <c r="AG619" s="320">
        <f t="shared" si="69"/>
        <v>45</v>
      </c>
      <c r="AH619" s="320"/>
      <c r="AI619" s="321"/>
    </row>
    <row r="620" spans="1:37" s="274" customFormat="1" ht="33.75">
      <c r="A620" s="407"/>
      <c r="B620" s="323"/>
      <c r="C620" s="323"/>
      <c r="D620" s="323"/>
      <c r="E620" s="323"/>
      <c r="F620" s="327"/>
      <c r="G620" s="325"/>
      <c r="H620" s="323"/>
      <c r="I620" s="323"/>
      <c r="J620" s="323"/>
      <c r="K620" s="323"/>
      <c r="L620" s="323"/>
      <c r="M620" s="327"/>
      <c r="N620" s="325"/>
      <c r="O620" s="323"/>
      <c r="P620" s="327">
        <v>250</v>
      </c>
      <c r="Q620" s="328"/>
      <c r="R620" s="323"/>
      <c r="S620" s="323"/>
      <c r="T620" s="323"/>
      <c r="U620" s="323"/>
      <c r="V620" s="323"/>
      <c r="W620" s="327"/>
      <c r="X620" s="328" t="s">
        <v>5314</v>
      </c>
      <c r="Y620" s="323">
        <v>2010</v>
      </c>
      <c r="Z620" s="323">
        <v>45</v>
      </c>
      <c r="AA620" s="327" t="s">
        <v>1164</v>
      </c>
      <c r="AB620" s="311"/>
      <c r="AC620" s="330"/>
      <c r="AD620" s="330">
        <f>P620</f>
        <v>250</v>
      </c>
      <c r="AE620" s="366"/>
      <c r="AF620" s="367"/>
      <c r="AG620" s="320">
        <f>Z620</f>
        <v>45</v>
      </c>
      <c r="AH620" s="320"/>
      <c r="AI620" s="265"/>
    </row>
    <row r="621" spans="1:37" s="274" customFormat="1">
      <c r="A621" s="397"/>
      <c r="B621" s="323"/>
      <c r="C621" s="323"/>
      <c r="D621" s="323"/>
      <c r="E621" s="323"/>
      <c r="F621" s="327"/>
      <c r="G621" s="325"/>
      <c r="H621" s="323"/>
      <c r="I621" s="323"/>
      <c r="J621" s="323"/>
      <c r="K621" s="323"/>
      <c r="L621" s="323"/>
      <c r="M621" s="327"/>
      <c r="N621" s="325"/>
      <c r="O621" s="323"/>
      <c r="P621" s="327"/>
      <c r="Q621" s="328"/>
      <c r="R621" s="323"/>
      <c r="S621" s="103"/>
      <c r="T621" s="323"/>
      <c r="U621" s="323"/>
      <c r="V621" s="323"/>
      <c r="W621" s="327"/>
      <c r="X621" s="328" t="s">
        <v>5315</v>
      </c>
      <c r="Y621" s="323">
        <v>2004</v>
      </c>
      <c r="Z621" s="323">
        <v>160</v>
      </c>
      <c r="AA621" s="327" t="s">
        <v>2915</v>
      </c>
      <c r="AB621" s="311"/>
      <c r="AC621" s="330"/>
      <c r="AD621" s="330"/>
      <c r="AE621" s="366"/>
      <c r="AF621" s="367"/>
      <c r="AG621" s="320">
        <f>Z621</f>
        <v>160</v>
      </c>
      <c r="AH621" s="320"/>
      <c r="AI621" s="265"/>
    </row>
    <row r="622" spans="1:37" s="274" customFormat="1" ht="33.75">
      <c r="A622" s="407"/>
      <c r="B622" s="323"/>
      <c r="C622" s="323"/>
      <c r="D622" s="323"/>
      <c r="E622" s="323"/>
      <c r="F622" s="327"/>
      <c r="G622" s="325"/>
      <c r="H622" s="323"/>
      <c r="I622" s="323"/>
      <c r="J622" s="323"/>
      <c r="K622" s="323"/>
      <c r="L622" s="323"/>
      <c r="M622" s="327"/>
      <c r="N622" s="325"/>
      <c r="O622" s="323"/>
      <c r="P622" s="327"/>
      <c r="Q622" s="328"/>
      <c r="R622" s="323"/>
      <c r="S622" s="323"/>
      <c r="T622" s="323"/>
      <c r="U622" s="323"/>
      <c r="V622" s="323"/>
      <c r="W622" s="327"/>
      <c r="X622" s="328" t="s">
        <v>5316</v>
      </c>
      <c r="Y622" s="323">
        <v>2016</v>
      </c>
      <c r="Z622" s="323">
        <v>125</v>
      </c>
      <c r="AA622" s="327" t="s">
        <v>1164</v>
      </c>
      <c r="AB622" s="311"/>
      <c r="AC622" s="330"/>
      <c r="AD622" s="330"/>
      <c r="AE622" s="366"/>
      <c r="AF622" s="367"/>
      <c r="AG622" s="320">
        <f>Z622</f>
        <v>125</v>
      </c>
      <c r="AH622" s="320"/>
      <c r="AI622" s="265"/>
    </row>
    <row r="623" spans="1:37" s="274" customFormat="1" ht="33.75">
      <c r="A623" s="397"/>
      <c r="B623" s="323"/>
      <c r="C623" s="323"/>
      <c r="D623" s="323"/>
      <c r="E623" s="323"/>
      <c r="F623" s="327"/>
      <c r="G623" s="325"/>
      <c r="H623" s="323"/>
      <c r="I623" s="323"/>
      <c r="J623" s="323"/>
      <c r="K623" s="323"/>
      <c r="L623" s="323"/>
      <c r="M623" s="327"/>
      <c r="N623" s="325"/>
      <c r="O623" s="323"/>
      <c r="P623" s="327"/>
      <c r="Q623" s="328"/>
      <c r="R623" s="323"/>
      <c r="S623" s="103"/>
      <c r="T623" s="323"/>
      <c r="U623" s="323"/>
      <c r="V623" s="323"/>
      <c r="W623" s="327"/>
      <c r="X623" s="328" t="s">
        <v>5317</v>
      </c>
      <c r="Y623" s="323">
        <v>2016</v>
      </c>
      <c r="Z623" s="323">
        <v>89</v>
      </c>
      <c r="AA623" s="327" t="s">
        <v>1164</v>
      </c>
      <c r="AB623" s="311"/>
      <c r="AC623" s="330"/>
      <c r="AD623" s="330"/>
      <c r="AE623" s="366"/>
      <c r="AF623" s="367"/>
      <c r="AG623" s="320">
        <f>Z623</f>
        <v>89</v>
      </c>
      <c r="AH623" s="320"/>
      <c r="AI623" s="265"/>
    </row>
    <row r="624" spans="1:37" s="274" customFormat="1" ht="23.25" thickBot="1">
      <c r="A624" s="398"/>
      <c r="B624" s="103"/>
      <c r="C624" s="103"/>
      <c r="D624" s="103"/>
      <c r="E624" s="103"/>
      <c r="F624" s="338"/>
      <c r="G624" s="339"/>
      <c r="H624" s="103"/>
      <c r="I624" s="103"/>
      <c r="J624" s="103"/>
      <c r="K624" s="103"/>
      <c r="L624" s="103"/>
      <c r="M624" s="338"/>
      <c r="N624" s="339"/>
      <c r="O624" s="103"/>
      <c r="P624" s="338"/>
      <c r="Q624" s="340"/>
      <c r="R624" s="103"/>
      <c r="S624" s="103"/>
      <c r="T624" s="103"/>
      <c r="U624" s="103"/>
      <c r="V624" s="103"/>
      <c r="W624" s="338"/>
      <c r="X624" s="340" t="s">
        <v>5318</v>
      </c>
      <c r="Y624" s="103">
        <v>2004</v>
      </c>
      <c r="Z624" s="103">
        <v>160</v>
      </c>
      <c r="AA624" s="332" t="s">
        <v>5319</v>
      </c>
      <c r="AB624" s="311"/>
      <c r="AC624" s="341"/>
      <c r="AD624" s="341"/>
      <c r="AE624" s="369"/>
      <c r="AF624" s="370"/>
      <c r="AG624" s="320">
        <f>Z624</f>
        <v>160</v>
      </c>
      <c r="AH624" s="320"/>
      <c r="AI624" s="343"/>
    </row>
    <row r="625" spans="1:35" s="349" customFormat="1" ht="15.75" customHeight="1" thickBot="1">
      <c r="A625" s="753" t="s">
        <v>5320</v>
      </c>
      <c r="B625" s="754"/>
      <c r="C625" s="754"/>
      <c r="D625" s="754"/>
      <c r="E625" s="754"/>
      <c r="F625" s="754"/>
      <c r="G625" s="754"/>
      <c r="H625" s="754"/>
      <c r="I625" s="754"/>
      <c r="J625" s="754"/>
      <c r="K625" s="754"/>
      <c r="L625" s="754"/>
      <c r="M625" s="754"/>
      <c r="N625" s="754"/>
      <c r="O625" s="754"/>
      <c r="P625" s="754"/>
      <c r="Q625" s="754"/>
      <c r="R625" s="754"/>
      <c r="S625" s="754"/>
      <c r="T625" s="754"/>
      <c r="U625" s="754"/>
      <c r="V625" s="754"/>
      <c r="W625" s="754"/>
      <c r="X625" s="754"/>
      <c r="Y625" s="754"/>
      <c r="Z625" s="754"/>
      <c r="AA625" s="755"/>
      <c r="AB625" s="344"/>
      <c r="AC625" s="345"/>
      <c r="AD625" s="345"/>
      <c r="AE625" s="346"/>
      <c r="AF625" s="347"/>
      <c r="AG625" s="347"/>
      <c r="AH625" s="347"/>
      <c r="AI625" s="348"/>
    </row>
    <row r="626" spans="1:35" s="274" customFormat="1" ht="18" customHeight="1" thickBot="1">
      <c r="A626" s="421">
        <v>63</v>
      </c>
      <c r="B626" s="373" t="s">
        <v>5321</v>
      </c>
      <c r="C626" s="373">
        <v>2006</v>
      </c>
      <c r="D626" s="373" t="s">
        <v>4231</v>
      </c>
      <c r="E626" s="373">
        <v>180</v>
      </c>
      <c r="F626" s="431" t="s">
        <v>5322</v>
      </c>
      <c r="G626" s="375"/>
      <c r="H626" s="373"/>
      <c r="I626" s="373"/>
      <c r="J626" s="373"/>
      <c r="K626" s="373"/>
      <c r="L626" s="373"/>
      <c r="M626" s="431"/>
      <c r="N626" s="375" t="s">
        <v>3742</v>
      </c>
      <c r="O626" s="373" t="s">
        <v>546</v>
      </c>
      <c r="P626" s="431">
        <v>250</v>
      </c>
      <c r="Q626" s="376"/>
      <c r="R626" s="373"/>
      <c r="S626" s="432"/>
      <c r="T626" s="373"/>
      <c r="U626" s="373"/>
      <c r="V626" s="373"/>
      <c r="W626" s="431"/>
      <c r="X626" s="376"/>
      <c r="Y626" s="373"/>
      <c r="Z626" s="446"/>
      <c r="AA626" s="422"/>
      <c r="AB626" s="311"/>
      <c r="AC626" s="383">
        <v>1</v>
      </c>
      <c r="AD626" s="383">
        <f>P626</f>
        <v>250</v>
      </c>
      <c r="AE626" s="384">
        <f>E626</f>
        <v>180</v>
      </c>
      <c r="AF626" s="385">
        <f>I626</f>
        <v>0</v>
      </c>
      <c r="AG626" s="320">
        <f>Z626</f>
        <v>0</v>
      </c>
      <c r="AH626" s="386"/>
      <c r="AI626" s="387"/>
    </row>
    <row r="627" spans="1:35" s="349" customFormat="1" ht="15.75" customHeight="1" thickBot="1">
      <c r="A627" s="753" t="s">
        <v>5323</v>
      </c>
      <c r="B627" s="754"/>
      <c r="C627" s="754"/>
      <c r="D627" s="754"/>
      <c r="E627" s="754"/>
      <c r="F627" s="754"/>
      <c r="G627" s="754"/>
      <c r="H627" s="754"/>
      <c r="I627" s="754"/>
      <c r="J627" s="754"/>
      <c r="K627" s="754"/>
      <c r="L627" s="754"/>
      <c r="M627" s="754"/>
      <c r="N627" s="754"/>
      <c r="O627" s="754"/>
      <c r="P627" s="754"/>
      <c r="Q627" s="754"/>
      <c r="R627" s="754"/>
      <c r="S627" s="754"/>
      <c r="T627" s="754"/>
      <c r="U627" s="754"/>
      <c r="V627" s="754"/>
      <c r="W627" s="754"/>
      <c r="X627" s="754"/>
      <c r="Y627" s="754"/>
      <c r="Z627" s="754"/>
      <c r="AA627" s="755"/>
      <c r="AB627" s="344"/>
      <c r="AC627" s="345"/>
      <c r="AD627" s="345"/>
      <c r="AE627" s="346"/>
      <c r="AF627" s="347"/>
      <c r="AG627" s="347"/>
      <c r="AH627" s="347"/>
      <c r="AI627" s="348"/>
    </row>
    <row r="628" spans="1:35" s="274" customFormat="1" ht="22.5">
      <c r="A628" s="396">
        <v>64</v>
      </c>
      <c r="B628" s="313" t="s">
        <v>5324</v>
      </c>
      <c r="C628" s="313"/>
      <c r="D628" s="313"/>
      <c r="E628" s="313"/>
      <c r="F628" s="350"/>
      <c r="G628" s="315">
        <v>2008</v>
      </c>
      <c r="H628" s="313"/>
      <c r="I628" s="313">
        <v>55</v>
      </c>
      <c r="J628" s="313" t="s">
        <v>5325</v>
      </c>
      <c r="K628" s="313">
        <v>2</v>
      </c>
      <c r="L628" s="313" t="s">
        <v>4215</v>
      </c>
      <c r="M628" s="350">
        <v>2</v>
      </c>
      <c r="N628" s="315" t="s">
        <v>1627</v>
      </c>
      <c r="O628" s="313" t="s">
        <v>546</v>
      </c>
      <c r="P628" s="350">
        <v>400</v>
      </c>
      <c r="Q628" s="316"/>
      <c r="R628" s="313"/>
      <c r="S628" s="313"/>
      <c r="T628" s="313"/>
      <c r="U628" s="313"/>
      <c r="V628" s="313"/>
      <c r="W628" s="350"/>
      <c r="X628" s="316" t="s">
        <v>5326</v>
      </c>
      <c r="Y628" s="313">
        <v>2008</v>
      </c>
      <c r="Z628" s="313">
        <v>90</v>
      </c>
      <c r="AA628" s="314" t="s">
        <v>1017</v>
      </c>
      <c r="AB628" s="311"/>
      <c r="AC628" s="317">
        <v>1</v>
      </c>
      <c r="AD628" s="317">
        <f>P628</f>
        <v>400</v>
      </c>
      <c r="AE628" s="318"/>
      <c r="AF628" s="319">
        <f>I628</f>
        <v>55</v>
      </c>
      <c r="AG628" s="320">
        <f>Z628</f>
        <v>90</v>
      </c>
      <c r="AH628" s="320"/>
      <c r="AI628" s="321"/>
    </row>
    <row r="629" spans="1:35" s="274" customFormat="1" ht="22.5">
      <c r="A629" s="407"/>
      <c r="B629" s="323" t="s">
        <v>5327</v>
      </c>
      <c r="C629" s="323">
        <v>2008</v>
      </c>
      <c r="D629" s="323"/>
      <c r="E629" s="323">
        <v>20</v>
      </c>
      <c r="F629" s="327" t="s">
        <v>5328</v>
      </c>
      <c r="G629" s="325"/>
      <c r="H629" s="323"/>
      <c r="I629" s="323"/>
      <c r="J629" s="323"/>
      <c r="K629" s="323"/>
      <c r="L629" s="323"/>
      <c r="M629" s="327"/>
      <c r="N629" s="325"/>
      <c r="O629" s="323"/>
      <c r="P629" s="327"/>
      <c r="Q629" s="328"/>
      <c r="R629" s="323"/>
      <c r="S629" s="323"/>
      <c r="T629" s="323"/>
      <c r="U629" s="323"/>
      <c r="V629" s="323"/>
      <c r="W629" s="327"/>
      <c r="X629" s="328" t="s">
        <v>5329</v>
      </c>
      <c r="Y629" s="323">
        <v>2008</v>
      </c>
      <c r="Z629" s="323">
        <v>70</v>
      </c>
      <c r="AA629" s="327" t="s">
        <v>1017</v>
      </c>
      <c r="AB629" s="311"/>
      <c r="AC629" s="330"/>
      <c r="AD629" s="330"/>
      <c r="AE629" s="366">
        <f>E629</f>
        <v>20</v>
      </c>
      <c r="AF629" s="367"/>
      <c r="AG629" s="320">
        <f>Z629</f>
        <v>70</v>
      </c>
      <c r="AH629" s="334"/>
      <c r="AI629" s="265"/>
    </row>
    <row r="630" spans="1:35" s="274" customFormat="1" ht="15.75">
      <c r="A630" s="407"/>
      <c r="B630" s="323" t="s">
        <v>5330</v>
      </c>
      <c r="C630" s="323">
        <v>2008</v>
      </c>
      <c r="D630" s="323"/>
      <c r="E630" s="323">
        <v>264</v>
      </c>
      <c r="F630" s="327" t="s">
        <v>5331</v>
      </c>
      <c r="G630" s="325"/>
      <c r="H630" s="323"/>
      <c r="I630" s="323"/>
      <c r="J630" s="323"/>
      <c r="K630" s="323"/>
      <c r="L630" s="323"/>
      <c r="M630" s="327"/>
      <c r="N630" s="325"/>
      <c r="O630" s="323"/>
      <c r="P630" s="327"/>
      <c r="Q630" s="328"/>
      <c r="R630" s="323"/>
      <c r="S630" s="103"/>
      <c r="T630" s="323"/>
      <c r="U630" s="323"/>
      <c r="V630" s="323"/>
      <c r="W630" s="327"/>
      <c r="X630" s="328" t="s">
        <v>5332</v>
      </c>
      <c r="Y630" s="323">
        <v>2008</v>
      </c>
      <c r="Z630" s="323">
        <v>90</v>
      </c>
      <c r="AA630" s="327" t="s">
        <v>1017</v>
      </c>
      <c r="AB630" s="311"/>
      <c r="AC630" s="330"/>
      <c r="AD630" s="330"/>
      <c r="AE630" s="366">
        <f>E630</f>
        <v>264</v>
      </c>
      <c r="AF630" s="367"/>
      <c r="AG630" s="320">
        <f>Z630</f>
        <v>90</v>
      </c>
      <c r="AH630" s="334"/>
      <c r="AI630" s="265"/>
    </row>
    <row r="631" spans="1:35" s="274" customFormat="1" ht="23.25" thickBot="1">
      <c r="A631" s="408"/>
      <c r="B631" s="103"/>
      <c r="C631" s="103"/>
      <c r="D631" s="103"/>
      <c r="E631" s="103"/>
      <c r="F631" s="338"/>
      <c r="G631" s="339"/>
      <c r="H631" s="103"/>
      <c r="I631" s="103"/>
      <c r="J631" s="103"/>
      <c r="K631" s="103"/>
      <c r="L631" s="103"/>
      <c r="M631" s="338"/>
      <c r="N631" s="339"/>
      <c r="O631" s="103"/>
      <c r="P631" s="338"/>
      <c r="Q631" s="340"/>
      <c r="R631" s="103"/>
      <c r="S631" s="103"/>
      <c r="T631" s="103"/>
      <c r="U631" s="103"/>
      <c r="V631" s="103"/>
      <c r="W631" s="338"/>
      <c r="X631" s="340" t="s">
        <v>5333</v>
      </c>
      <c r="Y631" s="103">
        <v>2015</v>
      </c>
      <c r="Z631" s="103">
        <v>360</v>
      </c>
      <c r="AA631" s="324" t="s">
        <v>5334</v>
      </c>
      <c r="AB631" s="311"/>
      <c r="AC631" s="341"/>
      <c r="AD631" s="341"/>
      <c r="AE631" s="369"/>
      <c r="AF631" s="370"/>
      <c r="AG631" s="320">
        <f>Z631</f>
        <v>360</v>
      </c>
      <c r="AH631" s="342"/>
      <c r="AI631" s="343"/>
    </row>
    <row r="632" spans="1:35" s="349" customFormat="1" ht="15.75" customHeight="1" thickBot="1">
      <c r="A632" s="753" t="s">
        <v>5335</v>
      </c>
      <c r="B632" s="754"/>
      <c r="C632" s="754"/>
      <c r="D632" s="754"/>
      <c r="E632" s="754"/>
      <c r="F632" s="754"/>
      <c r="G632" s="754"/>
      <c r="H632" s="754"/>
      <c r="I632" s="754"/>
      <c r="J632" s="754"/>
      <c r="K632" s="754"/>
      <c r="L632" s="754"/>
      <c r="M632" s="754"/>
      <c r="N632" s="754"/>
      <c r="O632" s="754"/>
      <c r="P632" s="754"/>
      <c r="Q632" s="754"/>
      <c r="R632" s="754"/>
      <c r="S632" s="754"/>
      <c r="T632" s="754"/>
      <c r="U632" s="754"/>
      <c r="V632" s="754"/>
      <c r="W632" s="754"/>
      <c r="X632" s="754"/>
      <c r="Y632" s="754"/>
      <c r="Z632" s="754"/>
      <c r="AA632" s="755"/>
      <c r="AB632" s="344"/>
      <c r="AC632" s="345"/>
      <c r="AD632" s="345"/>
      <c r="AE632" s="346"/>
      <c r="AF632" s="347"/>
      <c r="AG632" s="347"/>
      <c r="AH632" s="347"/>
      <c r="AI632" s="348"/>
    </row>
    <row r="633" spans="1:35" s="274" customFormat="1" ht="30.75" customHeight="1">
      <c r="A633" s="396">
        <v>65</v>
      </c>
      <c r="B633" s="313" t="s">
        <v>5336</v>
      </c>
      <c r="C633" s="313">
        <v>2009</v>
      </c>
      <c r="D633" s="313"/>
      <c r="E633" s="313">
        <v>295</v>
      </c>
      <c r="F633" s="350" t="s">
        <v>5337</v>
      </c>
      <c r="G633" s="315"/>
      <c r="H633" s="313"/>
      <c r="I633" s="313"/>
      <c r="J633" s="313"/>
      <c r="K633" s="313"/>
      <c r="L633" s="313"/>
      <c r="M633" s="350"/>
      <c r="N633" s="315"/>
      <c r="O633" s="313"/>
      <c r="P633" s="350"/>
      <c r="Q633" s="316"/>
      <c r="R633" s="313"/>
      <c r="S633" s="313"/>
      <c r="T633" s="313"/>
      <c r="U633" s="313"/>
      <c r="V633" s="313"/>
      <c r="W633" s="350"/>
      <c r="X633" s="316"/>
      <c r="Y633" s="313"/>
      <c r="Z633" s="313"/>
      <c r="AA633" s="314"/>
      <c r="AB633" s="311"/>
      <c r="AC633" s="317"/>
      <c r="AD633" s="317"/>
      <c r="AE633" s="318">
        <f>E633</f>
        <v>295</v>
      </c>
      <c r="AF633" s="319"/>
      <c r="AG633" s="320"/>
      <c r="AH633" s="320"/>
      <c r="AI633" s="321"/>
    </row>
    <row r="634" spans="1:35" s="274" customFormat="1" ht="24.75" customHeight="1">
      <c r="A634" s="401"/>
      <c r="B634" s="323" t="s">
        <v>5338</v>
      </c>
      <c r="C634" s="323">
        <v>2009</v>
      </c>
      <c r="D634" s="323"/>
      <c r="E634" s="323">
        <v>295</v>
      </c>
      <c r="F634" s="327" t="s">
        <v>5337</v>
      </c>
      <c r="G634" s="325"/>
      <c r="H634" s="323"/>
      <c r="I634" s="323"/>
      <c r="J634" s="323"/>
      <c r="K634" s="323"/>
      <c r="L634" s="323"/>
      <c r="M634" s="327"/>
      <c r="N634" s="325"/>
      <c r="O634" s="323"/>
      <c r="P634" s="327"/>
      <c r="Q634" s="328"/>
      <c r="R634" s="323"/>
      <c r="S634" s="323"/>
      <c r="T634" s="323"/>
      <c r="U634" s="323"/>
      <c r="V634" s="323"/>
      <c r="W634" s="327"/>
      <c r="X634" s="328"/>
      <c r="Y634" s="323"/>
      <c r="Z634" s="323"/>
      <c r="AA634" s="327"/>
      <c r="AB634" s="311"/>
      <c r="AC634" s="330"/>
      <c r="AD634" s="330"/>
      <c r="AE634" s="366">
        <f>E634</f>
        <v>295</v>
      </c>
      <c r="AF634" s="319"/>
      <c r="AG634" s="320"/>
      <c r="AH634" s="334"/>
      <c r="AI634" s="265"/>
    </row>
    <row r="635" spans="1:35" s="274" customFormat="1" ht="24" customHeight="1">
      <c r="A635" s="401"/>
      <c r="B635" s="323" t="s">
        <v>5339</v>
      </c>
      <c r="C635" s="323">
        <v>2012</v>
      </c>
      <c r="D635" s="323"/>
      <c r="E635" s="323">
        <v>820</v>
      </c>
      <c r="F635" s="327" t="s">
        <v>5340</v>
      </c>
      <c r="G635" s="325"/>
      <c r="H635" s="323"/>
      <c r="I635" s="323"/>
      <c r="J635" s="323"/>
      <c r="K635" s="323"/>
      <c r="L635" s="323"/>
      <c r="M635" s="327"/>
      <c r="N635" s="325"/>
      <c r="O635" s="323"/>
      <c r="P635" s="327"/>
      <c r="Q635" s="328"/>
      <c r="R635" s="323"/>
      <c r="S635" s="103"/>
      <c r="T635" s="323"/>
      <c r="U635" s="323"/>
      <c r="V635" s="323"/>
      <c r="W635" s="327"/>
      <c r="X635" s="328"/>
      <c r="Y635" s="323"/>
      <c r="Z635" s="323"/>
      <c r="AA635" s="327"/>
      <c r="AB635" s="311"/>
      <c r="AC635" s="330"/>
      <c r="AD635" s="330"/>
      <c r="AE635" s="366">
        <f>E635</f>
        <v>820</v>
      </c>
      <c r="AF635" s="319"/>
      <c r="AG635" s="320"/>
      <c r="AH635" s="334"/>
      <c r="AI635" s="265"/>
    </row>
    <row r="636" spans="1:35" s="274" customFormat="1" ht="25.5" customHeight="1" thickBot="1">
      <c r="A636" s="447"/>
      <c r="B636" s="103" t="s">
        <v>5341</v>
      </c>
      <c r="C636" s="103">
        <v>2013</v>
      </c>
      <c r="D636" s="103"/>
      <c r="E636" s="103">
        <v>535</v>
      </c>
      <c r="F636" s="338" t="s">
        <v>4087</v>
      </c>
      <c r="G636" s="339"/>
      <c r="H636" s="103"/>
      <c r="I636" s="103"/>
      <c r="J636" s="103"/>
      <c r="K636" s="103"/>
      <c r="L636" s="103"/>
      <c r="M636" s="338"/>
      <c r="N636" s="339"/>
      <c r="O636" s="103"/>
      <c r="P636" s="338"/>
      <c r="Q636" s="340"/>
      <c r="R636" s="103"/>
      <c r="S636" s="103"/>
      <c r="T636" s="103"/>
      <c r="U636" s="103"/>
      <c r="V636" s="103"/>
      <c r="W636" s="338"/>
      <c r="X636" s="340"/>
      <c r="Y636" s="103"/>
      <c r="Z636" s="103"/>
      <c r="AA636" s="332"/>
      <c r="AB636" s="311"/>
      <c r="AC636" s="341"/>
      <c r="AD636" s="341"/>
      <c r="AE636" s="369">
        <f>E636</f>
        <v>535</v>
      </c>
      <c r="AF636" s="319"/>
      <c r="AG636" s="320"/>
      <c r="AH636" s="342"/>
      <c r="AI636" s="343"/>
    </row>
    <row r="637" spans="1:35" s="349" customFormat="1" ht="15.75" customHeight="1" thickBot="1">
      <c r="A637" s="753" t="s">
        <v>5342</v>
      </c>
      <c r="B637" s="754"/>
      <c r="C637" s="754"/>
      <c r="D637" s="754"/>
      <c r="E637" s="754"/>
      <c r="F637" s="754"/>
      <c r="G637" s="754"/>
      <c r="H637" s="754"/>
      <c r="I637" s="754"/>
      <c r="J637" s="754"/>
      <c r="K637" s="754"/>
      <c r="L637" s="754"/>
      <c r="M637" s="754"/>
      <c r="N637" s="754"/>
      <c r="O637" s="754"/>
      <c r="P637" s="754"/>
      <c r="Q637" s="754"/>
      <c r="R637" s="754"/>
      <c r="S637" s="754"/>
      <c r="T637" s="754"/>
      <c r="U637" s="754"/>
      <c r="V637" s="754"/>
      <c r="W637" s="754"/>
      <c r="X637" s="754"/>
      <c r="Y637" s="754"/>
      <c r="Z637" s="754"/>
      <c r="AA637" s="755"/>
      <c r="AB637" s="344"/>
      <c r="AC637" s="345"/>
      <c r="AD637" s="345"/>
      <c r="AE637" s="346"/>
      <c r="AF637" s="347"/>
      <c r="AG637" s="347"/>
      <c r="AH637" s="347"/>
      <c r="AI637" s="348"/>
    </row>
    <row r="638" spans="1:35" s="274" customFormat="1" ht="28.5" customHeight="1">
      <c r="A638" s="396">
        <v>66</v>
      </c>
      <c r="B638" s="313" t="s">
        <v>5343</v>
      </c>
      <c r="C638" s="313"/>
      <c r="D638" s="313"/>
      <c r="E638" s="313"/>
      <c r="F638" s="350"/>
      <c r="G638" s="315">
        <v>1985</v>
      </c>
      <c r="H638" s="313" t="s">
        <v>4390</v>
      </c>
      <c r="I638" s="313">
        <v>201</v>
      </c>
      <c r="J638" s="313" t="s">
        <v>4282</v>
      </c>
      <c r="K638" s="313">
        <v>5</v>
      </c>
      <c r="L638" s="313" t="s">
        <v>4279</v>
      </c>
      <c r="M638" s="350">
        <v>5</v>
      </c>
      <c r="N638" s="315" t="s">
        <v>355</v>
      </c>
      <c r="O638" s="313" t="s">
        <v>546</v>
      </c>
      <c r="P638" s="350">
        <v>250</v>
      </c>
      <c r="Q638" s="316"/>
      <c r="R638" s="313"/>
      <c r="T638" s="313"/>
      <c r="U638" s="313"/>
      <c r="V638" s="313"/>
      <c r="W638" s="350"/>
      <c r="X638" s="316"/>
      <c r="Y638" s="313"/>
      <c r="Z638" s="313"/>
      <c r="AA638" s="314"/>
      <c r="AB638" s="311"/>
      <c r="AC638" s="317">
        <v>1</v>
      </c>
      <c r="AD638" s="317">
        <f t="shared" ref="AD638:AD639" si="76">P638</f>
        <v>250</v>
      </c>
      <c r="AE638" s="318"/>
      <c r="AF638" s="319">
        <f t="shared" ref="AF638:AF639" si="77">I638</f>
        <v>201</v>
      </c>
      <c r="AG638" s="320"/>
      <c r="AH638" s="320"/>
      <c r="AI638" s="321"/>
    </row>
    <row r="639" spans="1:35" s="274" customFormat="1" ht="22.5">
      <c r="A639" s="401"/>
      <c r="B639" s="323" t="s">
        <v>5344</v>
      </c>
      <c r="C639" s="323"/>
      <c r="D639" s="323"/>
      <c r="E639" s="323"/>
      <c r="F639" s="327"/>
      <c r="G639" s="325">
        <v>2008</v>
      </c>
      <c r="H639" s="323" t="s">
        <v>4390</v>
      </c>
      <c r="I639" s="323">
        <v>175</v>
      </c>
      <c r="J639" s="323" t="s">
        <v>2781</v>
      </c>
      <c r="K639" s="323">
        <v>5</v>
      </c>
      <c r="L639" s="323" t="s">
        <v>4215</v>
      </c>
      <c r="M639" s="327">
        <v>5</v>
      </c>
      <c r="N639" s="325" t="s">
        <v>304</v>
      </c>
      <c r="O639" s="323" t="s">
        <v>546</v>
      </c>
      <c r="P639" s="327">
        <v>250</v>
      </c>
      <c r="Q639" s="328" t="s">
        <v>5345</v>
      </c>
      <c r="R639" s="323">
        <v>2014</v>
      </c>
      <c r="S639" s="323">
        <v>551</v>
      </c>
      <c r="T639" s="329" t="s">
        <v>3849</v>
      </c>
      <c r="U639" s="323">
        <v>20</v>
      </c>
      <c r="V639" s="323">
        <v>1</v>
      </c>
      <c r="W639" s="327">
        <v>21</v>
      </c>
      <c r="X639" s="328" t="s">
        <v>5346</v>
      </c>
      <c r="Y639" s="323">
        <v>2008</v>
      </c>
      <c r="Z639" s="323">
        <v>30</v>
      </c>
      <c r="AA639" s="327" t="s">
        <v>4759</v>
      </c>
      <c r="AB639" s="311"/>
      <c r="AC639" s="330">
        <v>1</v>
      </c>
      <c r="AD639" s="330">
        <f t="shared" si="76"/>
        <v>250</v>
      </c>
      <c r="AE639" s="366"/>
      <c r="AF639" s="367">
        <f t="shared" si="77"/>
        <v>175</v>
      </c>
      <c r="AG639" s="320"/>
      <c r="AH639" s="334">
        <f>S639</f>
        <v>551</v>
      </c>
      <c r="AI639" s="265"/>
    </row>
    <row r="640" spans="1:35" s="274" customFormat="1" ht="22.5">
      <c r="A640" s="401"/>
      <c r="B640" s="323"/>
      <c r="C640" s="323"/>
      <c r="D640" s="323"/>
      <c r="E640" s="323"/>
      <c r="F640" s="327"/>
      <c r="G640" s="325"/>
      <c r="H640" s="323"/>
      <c r="I640" s="323"/>
      <c r="J640" s="323"/>
      <c r="K640" s="323"/>
      <c r="L640" s="323"/>
      <c r="M640" s="327"/>
      <c r="N640" s="325"/>
      <c r="O640" s="323"/>
      <c r="P640" s="327"/>
      <c r="Q640" s="328"/>
      <c r="R640" s="323"/>
      <c r="S640" s="323"/>
      <c r="T640" s="323"/>
      <c r="U640" s="323"/>
      <c r="V640" s="323"/>
      <c r="W640" s="327"/>
      <c r="X640" s="328" t="s">
        <v>5347</v>
      </c>
      <c r="Y640" s="323">
        <v>2008</v>
      </c>
      <c r="Z640" s="323">
        <v>76</v>
      </c>
      <c r="AA640" s="327" t="s">
        <v>3816</v>
      </c>
      <c r="AB640" s="311"/>
      <c r="AC640" s="330"/>
      <c r="AD640" s="330"/>
      <c r="AE640" s="366"/>
      <c r="AF640" s="367"/>
      <c r="AG640" s="320">
        <f>Z640</f>
        <v>76</v>
      </c>
      <c r="AH640" s="334"/>
      <c r="AI640" s="265"/>
    </row>
    <row r="641" spans="1:37" s="274" customFormat="1" ht="22.5">
      <c r="A641" s="401"/>
      <c r="B641" s="323"/>
      <c r="C641" s="323"/>
      <c r="D641" s="323"/>
      <c r="E641" s="323"/>
      <c r="F641" s="327"/>
      <c r="G641" s="325"/>
      <c r="H641" s="323"/>
      <c r="I641" s="323"/>
      <c r="J641" s="323"/>
      <c r="K641" s="323"/>
      <c r="L641" s="323"/>
      <c r="M641" s="327"/>
      <c r="N641" s="325"/>
      <c r="O641" s="323"/>
      <c r="P641" s="327"/>
      <c r="Q641" s="328"/>
      <c r="R641" s="323"/>
      <c r="S641" s="103"/>
      <c r="T641" s="323"/>
      <c r="U641" s="323"/>
      <c r="V641" s="323"/>
      <c r="W641" s="327"/>
      <c r="X641" s="328" t="s">
        <v>5348</v>
      </c>
      <c r="Y641" s="323">
        <v>2008</v>
      </c>
      <c r="Z641" s="323">
        <v>129</v>
      </c>
      <c r="AA641" s="327" t="s">
        <v>3816</v>
      </c>
      <c r="AB641" s="311"/>
      <c r="AC641" s="330"/>
      <c r="AD641" s="330"/>
      <c r="AE641" s="366"/>
      <c r="AF641" s="367"/>
      <c r="AG641" s="320">
        <f>Z641</f>
        <v>129</v>
      </c>
      <c r="AH641" s="334"/>
      <c r="AI641" s="265"/>
    </row>
    <row r="642" spans="1:37" s="274" customFormat="1" ht="33.75">
      <c r="A642" s="447"/>
      <c r="B642" s="103"/>
      <c r="C642" s="103"/>
      <c r="D642" s="103"/>
      <c r="E642" s="103"/>
      <c r="F642" s="332"/>
      <c r="G642" s="339"/>
      <c r="H642" s="103"/>
      <c r="I642" s="103"/>
      <c r="J642" s="103"/>
      <c r="K642" s="103"/>
      <c r="L642" s="103"/>
      <c r="M642" s="332"/>
      <c r="N642" s="339"/>
      <c r="O642" s="103"/>
      <c r="P642" s="332"/>
      <c r="Q642" s="340"/>
      <c r="R642" s="103"/>
      <c r="S642" s="103"/>
      <c r="T642" s="103"/>
      <c r="U642" s="103"/>
      <c r="V642" s="103"/>
      <c r="W642" s="332"/>
      <c r="X642" s="340" t="s">
        <v>5349</v>
      </c>
      <c r="Y642" s="103">
        <v>2008</v>
      </c>
      <c r="Z642" s="103">
        <v>65</v>
      </c>
      <c r="AA642" s="332" t="s">
        <v>556</v>
      </c>
      <c r="AB642" s="311"/>
      <c r="AC642" s="330"/>
      <c r="AD642" s="330"/>
      <c r="AE642" s="366"/>
      <c r="AF642" s="367"/>
      <c r="AG642" s="320">
        <f>Z642</f>
        <v>65</v>
      </c>
      <c r="AH642" s="334"/>
      <c r="AI642" s="265"/>
    </row>
    <row r="643" spans="1:37" s="274" customFormat="1" ht="23.25" thickBot="1">
      <c r="A643" s="447"/>
      <c r="B643" s="103"/>
      <c r="C643" s="103"/>
      <c r="D643" s="103"/>
      <c r="E643" s="103"/>
      <c r="F643" s="338"/>
      <c r="G643" s="339"/>
      <c r="H643" s="103"/>
      <c r="I643" s="103"/>
      <c r="J643" s="103"/>
      <c r="K643" s="103"/>
      <c r="L643" s="103"/>
      <c r="M643" s="338"/>
      <c r="N643" s="339"/>
      <c r="O643" s="103"/>
      <c r="P643" s="338"/>
      <c r="Q643" s="340" t="s">
        <v>4210</v>
      </c>
      <c r="R643" s="103"/>
      <c r="S643" s="103" t="s">
        <v>5350</v>
      </c>
      <c r="T643" s="103" t="s">
        <v>5351</v>
      </c>
      <c r="U643" s="103"/>
      <c r="V643" s="103"/>
      <c r="W643" s="338"/>
      <c r="X643" s="340" t="s">
        <v>4210</v>
      </c>
      <c r="Y643" s="103"/>
      <c r="Z643" s="103">
        <v>48</v>
      </c>
      <c r="AA643" s="332" t="s">
        <v>5352</v>
      </c>
      <c r="AB643" s="311"/>
      <c r="AC643" s="341"/>
      <c r="AD643" s="341"/>
      <c r="AE643" s="369"/>
      <c r="AF643" s="370"/>
      <c r="AG643" s="320"/>
      <c r="AH643" s="342"/>
      <c r="AI643" s="343">
        <v>504</v>
      </c>
    </row>
    <row r="644" spans="1:37" s="349" customFormat="1" ht="15.75" customHeight="1" thickBot="1">
      <c r="A644" s="753" t="s">
        <v>5353</v>
      </c>
      <c r="B644" s="754"/>
      <c r="C644" s="754"/>
      <c r="D644" s="754"/>
      <c r="E644" s="754"/>
      <c r="F644" s="754"/>
      <c r="G644" s="754"/>
      <c r="H644" s="754"/>
      <c r="I644" s="754"/>
      <c r="J644" s="754"/>
      <c r="K644" s="754"/>
      <c r="L644" s="754"/>
      <c r="M644" s="754"/>
      <c r="N644" s="754"/>
      <c r="O644" s="754"/>
      <c r="P644" s="754"/>
      <c r="Q644" s="754"/>
      <c r="R644" s="754"/>
      <c r="S644" s="754"/>
      <c r="T644" s="754"/>
      <c r="U644" s="754"/>
      <c r="V644" s="754"/>
      <c r="W644" s="754"/>
      <c r="X644" s="754"/>
      <c r="Y644" s="754"/>
      <c r="Z644" s="754"/>
      <c r="AA644" s="755"/>
      <c r="AB644" s="344"/>
      <c r="AC644" s="345"/>
      <c r="AD644" s="345"/>
      <c r="AE644" s="346"/>
      <c r="AF644" s="347"/>
      <c r="AG644" s="347"/>
      <c r="AH644" s="347"/>
      <c r="AI644" s="348"/>
    </row>
    <row r="645" spans="1:37" s="274" customFormat="1" ht="33.75">
      <c r="A645" s="396">
        <v>67</v>
      </c>
      <c r="B645" s="313" t="s">
        <v>5354</v>
      </c>
      <c r="C645" s="313"/>
      <c r="D645" s="313"/>
      <c r="E645" s="313"/>
      <c r="F645" s="350"/>
      <c r="G645" s="315">
        <v>2010</v>
      </c>
      <c r="H645" s="313" t="s">
        <v>4896</v>
      </c>
      <c r="I645" s="313">
        <v>175</v>
      </c>
      <c r="J645" s="313" t="s">
        <v>5355</v>
      </c>
      <c r="K645" s="313">
        <v>6</v>
      </c>
      <c r="L645" s="313" t="s">
        <v>4279</v>
      </c>
      <c r="M645" s="350">
        <v>6</v>
      </c>
      <c r="N645" s="315" t="s">
        <v>1279</v>
      </c>
      <c r="O645" s="313" t="s">
        <v>546</v>
      </c>
      <c r="P645" s="350">
        <v>250</v>
      </c>
      <c r="Q645" s="316" t="s">
        <v>5356</v>
      </c>
      <c r="R645" s="313">
        <v>2010</v>
      </c>
      <c r="S645" s="313">
        <v>295</v>
      </c>
      <c r="T645" s="406" t="s">
        <v>5357</v>
      </c>
      <c r="U645" s="313">
        <v>6</v>
      </c>
      <c r="V645" s="313" t="s">
        <v>4279</v>
      </c>
      <c r="W645" s="350">
        <v>6</v>
      </c>
      <c r="X645" s="316" t="s">
        <v>5358</v>
      </c>
      <c r="Y645" s="313">
        <v>2010</v>
      </c>
      <c r="Z645" s="313">
        <v>25</v>
      </c>
      <c r="AA645" s="314" t="s">
        <v>5180</v>
      </c>
      <c r="AB645" s="311"/>
      <c r="AC645" s="317">
        <v>1</v>
      </c>
      <c r="AD645" s="317">
        <f>P645</f>
        <v>250</v>
      </c>
      <c r="AE645" s="318"/>
      <c r="AF645" s="319">
        <f>I645</f>
        <v>175</v>
      </c>
      <c r="AG645" s="320"/>
      <c r="AH645" s="320">
        <f>S645</f>
        <v>295</v>
      </c>
      <c r="AI645" s="321"/>
    </row>
    <row r="646" spans="1:37" s="274" customFormat="1" ht="33.75">
      <c r="A646" s="407"/>
      <c r="B646" s="323"/>
      <c r="C646" s="323"/>
      <c r="D646" s="323"/>
      <c r="E646" s="323"/>
      <c r="F646" s="327"/>
      <c r="G646" s="325"/>
      <c r="H646" s="323"/>
      <c r="I646" s="323"/>
      <c r="J646" s="323"/>
      <c r="K646" s="323"/>
      <c r="L646" s="323"/>
      <c r="M646" s="327"/>
      <c r="N646" s="325"/>
      <c r="O646" s="323"/>
      <c r="P646" s="327">
        <v>400</v>
      </c>
      <c r="Q646" s="328" t="s">
        <v>5359</v>
      </c>
      <c r="R646" s="323">
        <v>2010</v>
      </c>
      <c r="S646" s="323">
        <v>114</v>
      </c>
      <c r="T646" s="329" t="s">
        <v>5360</v>
      </c>
      <c r="U646" s="323">
        <v>6</v>
      </c>
      <c r="V646" s="323" t="s">
        <v>4279</v>
      </c>
      <c r="W646" s="327">
        <v>6</v>
      </c>
      <c r="X646" s="328" t="s">
        <v>5358</v>
      </c>
      <c r="Y646" s="323">
        <v>2010</v>
      </c>
      <c r="Z646" s="323">
        <v>25</v>
      </c>
      <c r="AA646" s="327" t="s">
        <v>5180</v>
      </c>
      <c r="AB646" s="311"/>
      <c r="AC646" s="330"/>
      <c r="AD646" s="330">
        <f>P646</f>
        <v>400</v>
      </c>
      <c r="AE646" s="366"/>
      <c r="AF646" s="367">
        <f>I646</f>
        <v>0</v>
      </c>
      <c r="AG646" s="320"/>
      <c r="AH646" s="320">
        <f>S646</f>
        <v>114</v>
      </c>
      <c r="AI646" s="265"/>
    </row>
    <row r="647" spans="1:37" s="274" customFormat="1" ht="45">
      <c r="A647" s="408"/>
      <c r="B647" s="103"/>
      <c r="C647" s="103"/>
      <c r="D647" s="103"/>
      <c r="E647" s="103"/>
      <c r="F647" s="332"/>
      <c r="G647" s="339"/>
      <c r="H647" s="103"/>
      <c r="I647" s="103"/>
      <c r="J647" s="103"/>
      <c r="K647" s="103"/>
      <c r="L647" s="103"/>
      <c r="M647" s="332"/>
      <c r="N647" s="339"/>
      <c r="O647" s="103"/>
      <c r="P647" s="332"/>
      <c r="Q647" s="340" t="s">
        <v>5361</v>
      </c>
      <c r="R647" s="103">
        <v>2013</v>
      </c>
      <c r="S647" s="103">
        <v>592</v>
      </c>
      <c r="T647" s="359" t="s">
        <v>5362</v>
      </c>
      <c r="U647" s="103">
        <v>34</v>
      </c>
      <c r="V647" s="103" t="s">
        <v>115</v>
      </c>
      <c r="W647" s="332">
        <v>34</v>
      </c>
      <c r="X647" s="340" t="s">
        <v>5358</v>
      </c>
      <c r="Y647" s="103">
        <v>2013</v>
      </c>
      <c r="Z647" s="103">
        <v>45</v>
      </c>
      <c r="AA647" s="332" t="s">
        <v>1164</v>
      </c>
      <c r="AB647" s="311"/>
      <c r="AC647" s="330"/>
      <c r="AD647" s="330"/>
      <c r="AE647" s="366"/>
      <c r="AF647" s="367"/>
      <c r="AG647" s="320"/>
      <c r="AH647" s="320">
        <f>S647</f>
        <v>592</v>
      </c>
      <c r="AI647" s="265"/>
    </row>
    <row r="648" spans="1:37" s="274" customFormat="1" ht="22.5">
      <c r="A648" s="408"/>
      <c r="B648" s="103"/>
      <c r="C648" s="103"/>
      <c r="D648" s="103"/>
      <c r="E648" s="103"/>
      <c r="F648" s="332"/>
      <c r="G648" s="339"/>
      <c r="H648" s="103"/>
      <c r="I648" s="103"/>
      <c r="J648" s="103"/>
      <c r="K648" s="103"/>
      <c r="L648" s="103"/>
      <c r="M648" s="332"/>
      <c r="N648" s="339"/>
      <c r="O648" s="103"/>
      <c r="P648" s="332"/>
      <c r="Q648" s="340" t="s">
        <v>5363</v>
      </c>
      <c r="R648" s="103">
        <v>2014</v>
      </c>
      <c r="S648" s="103">
        <v>402</v>
      </c>
      <c r="T648" s="359" t="s">
        <v>5364</v>
      </c>
      <c r="U648" s="103" t="s">
        <v>115</v>
      </c>
      <c r="V648" s="103">
        <v>16</v>
      </c>
      <c r="W648" s="332">
        <v>16</v>
      </c>
      <c r="X648" s="340" t="s">
        <v>5358</v>
      </c>
      <c r="Y648" s="103">
        <v>2014</v>
      </c>
      <c r="Z648" s="103">
        <v>25</v>
      </c>
      <c r="AA648" s="327" t="s">
        <v>5180</v>
      </c>
      <c r="AB648" s="311"/>
      <c r="AC648" s="341"/>
      <c r="AD648" s="341"/>
      <c r="AE648" s="369"/>
      <c r="AF648" s="370"/>
      <c r="AG648" s="320"/>
      <c r="AH648" s="320">
        <f>S648</f>
        <v>402</v>
      </c>
      <c r="AI648" s="343">
        <v>415</v>
      </c>
    </row>
    <row r="649" spans="1:37" s="274" customFormat="1" ht="23.25" thickBot="1">
      <c r="A649" s="408"/>
      <c r="B649" s="103"/>
      <c r="C649" s="103"/>
      <c r="D649" s="103"/>
      <c r="E649" s="103"/>
      <c r="F649" s="338"/>
      <c r="G649" s="339"/>
      <c r="H649" s="103"/>
      <c r="I649" s="103"/>
      <c r="J649" s="103"/>
      <c r="K649" s="103"/>
      <c r="L649" s="103"/>
      <c r="M649" s="338"/>
      <c r="N649" s="339"/>
      <c r="O649" s="103"/>
      <c r="P649" s="338"/>
      <c r="Q649" s="340" t="s">
        <v>4210</v>
      </c>
      <c r="R649" s="103"/>
      <c r="S649" s="103">
        <v>415</v>
      </c>
      <c r="T649" s="103" t="s">
        <v>4350</v>
      </c>
      <c r="U649" s="103"/>
      <c r="V649" s="103"/>
      <c r="W649" s="338"/>
      <c r="X649" s="340"/>
      <c r="Y649" s="103"/>
      <c r="Z649" s="103"/>
      <c r="AA649" s="332"/>
      <c r="AB649" s="311"/>
      <c r="AC649" s="341"/>
      <c r="AD649" s="341"/>
      <c r="AE649" s="369"/>
      <c r="AF649" s="370"/>
      <c r="AG649" s="320"/>
      <c r="AH649" s="342"/>
      <c r="AI649" s="343">
        <v>415</v>
      </c>
    </row>
    <row r="650" spans="1:37" s="349" customFormat="1" ht="15.75" customHeight="1" thickBot="1">
      <c r="A650" s="753" t="s">
        <v>5365</v>
      </c>
      <c r="B650" s="754"/>
      <c r="C650" s="754"/>
      <c r="D650" s="754"/>
      <c r="E650" s="754"/>
      <c r="F650" s="754"/>
      <c r="G650" s="754"/>
      <c r="H650" s="754"/>
      <c r="I650" s="754"/>
      <c r="J650" s="754"/>
      <c r="K650" s="754"/>
      <c r="L650" s="754"/>
      <c r="M650" s="754"/>
      <c r="N650" s="754"/>
      <c r="O650" s="754"/>
      <c r="P650" s="754"/>
      <c r="Q650" s="754"/>
      <c r="R650" s="754"/>
      <c r="S650" s="754"/>
      <c r="T650" s="754"/>
      <c r="U650" s="754"/>
      <c r="V650" s="754"/>
      <c r="W650" s="754"/>
      <c r="X650" s="754"/>
      <c r="Y650" s="754"/>
      <c r="Z650" s="754"/>
      <c r="AA650" s="755"/>
      <c r="AB650" s="344"/>
      <c r="AC650" s="345"/>
      <c r="AD650" s="345"/>
      <c r="AE650" s="346"/>
      <c r="AF650" s="347"/>
      <c r="AG650" s="347"/>
      <c r="AH650" s="347"/>
      <c r="AI650" s="348"/>
    </row>
    <row r="651" spans="1:37" s="274" customFormat="1" ht="45">
      <c r="A651" s="396">
        <v>68</v>
      </c>
      <c r="B651" s="313" t="s">
        <v>5366</v>
      </c>
      <c r="C651" s="313">
        <v>2010</v>
      </c>
      <c r="D651" s="313" t="s">
        <v>4488</v>
      </c>
      <c r="E651" s="313">
        <v>125</v>
      </c>
      <c r="F651" s="350" t="s">
        <v>5367</v>
      </c>
      <c r="G651" s="315"/>
      <c r="H651" s="313"/>
      <c r="I651" s="313"/>
      <c r="J651" s="313"/>
      <c r="K651" s="313"/>
      <c r="L651" s="313"/>
      <c r="M651" s="350"/>
      <c r="N651" s="315"/>
      <c r="O651" s="313"/>
      <c r="P651" s="350"/>
      <c r="Q651" s="316" t="s">
        <v>5368</v>
      </c>
      <c r="R651" s="313">
        <v>2014</v>
      </c>
      <c r="S651" s="313">
        <v>439</v>
      </c>
      <c r="T651" s="406" t="s">
        <v>5369</v>
      </c>
      <c r="U651" s="313">
        <v>12</v>
      </c>
      <c r="V651" s="313">
        <v>3</v>
      </c>
      <c r="W651" s="350">
        <v>15</v>
      </c>
      <c r="X651" s="316" t="s">
        <v>5370</v>
      </c>
      <c r="Y651" s="313">
        <v>2014</v>
      </c>
      <c r="Z651" s="313">
        <v>25</v>
      </c>
      <c r="AA651" s="314" t="s">
        <v>1164</v>
      </c>
      <c r="AB651" s="311"/>
      <c r="AC651" s="317"/>
      <c r="AD651" s="317"/>
      <c r="AE651" s="318">
        <f>E651</f>
        <v>125</v>
      </c>
      <c r="AF651" s="319">
        <f>I651</f>
        <v>0</v>
      </c>
      <c r="AG651" s="320"/>
      <c r="AH651" s="320">
        <f>S651</f>
        <v>439</v>
      </c>
      <c r="AI651" s="321"/>
      <c r="AK651" s="388"/>
    </row>
    <row r="652" spans="1:37" s="274" customFormat="1" ht="22.5">
      <c r="A652" s="407"/>
      <c r="B652" s="323" t="s">
        <v>5371</v>
      </c>
      <c r="C652" s="323"/>
      <c r="D652" s="323"/>
      <c r="E652" s="323"/>
      <c r="F652" s="327"/>
      <c r="G652" s="325">
        <v>2010</v>
      </c>
      <c r="H652" s="323"/>
      <c r="I652" s="323">
        <v>2218</v>
      </c>
      <c r="J652" s="323" t="s">
        <v>5372</v>
      </c>
      <c r="K652" s="323">
        <v>24</v>
      </c>
      <c r="L652" s="323" t="s">
        <v>115</v>
      </c>
      <c r="M652" s="327">
        <v>24</v>
      </c>
      <c r="N652" s="325"/>
      <c r="O652" s="323"/>
      <c r="P652" s="327">
        <v>400</v>
      </c>
      <c r="Q652" s="328" t="s">
        <v>5373</v>
      </c>
      <c r="R652" s="323">
        <v>2012</v>
      </c>
      <c r="S652" s="323">
        <v>260</v>
      </c>
      <c r="T652" s="323" t="s">
        <v>5374</v>
      </c>
      <c r="U652" s="323">
        <v>7</v>
      </c>
      <c r="V652" s="323">
        <v>2</v>
      </c>
      <c r="W652" s="327">
        <v>9</v>
      </c>
      <c r="X652" s="328" t="s">
        <v>5370</v>
      </c>
      <c r="Y652" s="323">
        <v>2012</v>
      </c>
      <c r="Z652" s="323">
        <v>25</v>
      </c>
      <c r="AA652" s="327" t="s">
        <v>1164</v>
      </c>
      <c r="AB652" s="311"/>
      <c r="AC652" s="330"/>
      <c r="AD652" s="330">
        <f>P652</f>
        <v>400</v>
      </c>
      <c r="AE652" s="366"/>
      <c r="AF652" s="367">
        <f>I652</f>
        <v>2218</v>
      </c>
      <c r="AG652" s="320"/>
      <c r="AH652" s="320">
        <f>S652</f>
        <v>260</v>
      </c>
      <c r="AI652" s="265"/>
      <c r="AK652" s="388"/>
    </row>
    <row r="653" spans="1:37" s="274" customFormat="1" ht="34.5" thickBot="1">
      <c r="A653" s="448"/>
      <c r="B653" s="337" t="s">
        <v>5375</v>
      </c>
      <c r="C653" s="337">
        <v>2010</v>
      </c>
      <c r="D653" s="337"/>
      <c r="E653" s="337">
        <v>25</v>
      </c>
      <c r="F653" s="338" t="s">
        <v>5367</v>
      </c>
      <c r="G653" s="449"/>
      <c r="H653" s="337"/>
      <c r="I653" s="337"/>
      <c r="J653" s="337"/>
      <c r="K653" s="337"/>
      <c r="L653" s="337"/>
      <c r="M653" s="338"/>
      <c r="N653" s="449" t="s">
        <v>1214</v>
      </c>
      <c r="O653" s="337" t="s">
        <v>546</v>
      </c>
      <c r="P653" s="338">
        <v>250</v>
      </c>
      <c r="Q653" s="450" t="s">
        <v>5376</v>
      </c>
      <c r="R653" s="337">
        <v>2014</v>
      </c>
      <c r="S653" s="337">
        <v>400</v>
      </c>
      <c r="T653" s="451" t="s">
        <v>5377</v>
      </c>
      <c r="U653" s="337">
        <v>5</v>
      </c>
      <c r="V653" s="337">
        <v>10</v>
      </c>
      <c r="W653" s="338">
        <v>15</v>
      </c>
      <c r="X653" s="450" t="s">
        <v>5370</v>
      </c>
      <c r="Y653" s="337">
        <v>2014</v>
      </c>
      <c r="Z653" s="337">
        <v>30</v>
      </c>
      <c r="AA653" s="338" t="s">
        <v>1164</v>
      </c>
      <c r="AB653" s="311"/>
      <c r="AC653" s="330">
        <v>1</v>
      </c>
      <c r="AD653" s="330">
        <f>P653</f>
        <v>250</v>
      </c>
      <c r="AE653" s="366">
        <f>E653</f>
        <v>25</v>
      </c>
      <c r="AF653" s="367"/>
      <c r="AG653" s="320"/>
      <c r="AH653" s="320">
        <f>S653</f>
        <v>400</v>
      </c>
      <c r="AI653" s="265"/>
      <c r="AK653" s="388"/>
    </row>
    <row r="654" spans="1:37" s="274" customFormat="1" ht="15" customHeight="1" thickBot="1">
      <c r="A654" s="753" t="s">
        <v>5378</v>
      </c>
      <c r="B654" s="754"/>
      <c r="C654" s="754"/>
      <c r="D654" s="754"/>
      <c r="E654" s="754"/>
      <c r="F654" s="754"/>
      <c r="G654" s="754"/>
      <c r="H654" s="754"/>
      <c r="I654" s="754"/>
      <c r="J654" s="754"/>
      <c r="K654" s="754"/>
      <c r="L654" s="754"/>
      <c r="M654" s="754"/>
      <c r="N654" s="754"/>
      <c r="O654" s="754"/>
      <c r="P654" s="754"/>
      <c r="Q654" s="754"/>
      <c r="R654" s="754"/>
      <c r="S654" s="754"/>
      <c r="T654" s="754"/>
      <c r="U654" s="754"/>
      <c r="V654" s="754"/>
      <c r="W654" s="754"/>
      <c r="X654" s="754"/>
      <c r="Y654" s="754"/>
      <c r="Z654" s="754"/>
      <c r="AA654" s="755"/>
      <c r="AB654" s="382"/>
      <c r="AC654" s="330"/>
      <c r="AD654" s="330"/>
      <c r="AE654" s="366"/>
      <c r="AF654" s="367"/>
      <c r="AG654" s="320">
        <f t="shared" ref="AG654:AG660" si="78">Z654</f>
        <v>0</v>
      </c>
      <c r="AH654" s="334"/>
      <c r="AI654" s="265"/>
    </row>
    <row r="655" spans="1:37" s="274" customFormat="1" ht="33.75">
      <c r="A655" s="396">
        <v>69</v>
      </c>
      <c r="B655" s="313" t="s">
        <v>5379</v>
      </c>
      <c r="C655" s="313">
        <v>2009</v>
      </c>
      <c r="D655" s="313" t="s">
        <v>4240</v>
      </c>
      <c r="E655" s="313">
        <v>380</v>
      </c>
      <c r="F655" s="350" t="s">
        <v>5300</v>
      </c>
      <c r="G655" s="315"/>
      <c r="H655" s="313"/>
      <c r="I655" s="313"/>
      <c r="J655" s="313"/>
      <c r="K655" s="313"/>
      <c r="L655" s="313"/>
      <c r="M655" s="350"/>
      <c r="N655" s="315" t="s">
        <v>1189</v>
      </c>
      <c r="O655" s="313" t="s">
        <v>2828</v>
      </c>
      <c r="P655" s="350">
        <v>400</v>
      </c>
      <c r="Q655" s="316" t="s">
        <v>5380</v>
      </c>
      <c r="R655" s="313">
        <v>2016</v>
      </c>
      <c r="S655" s="313">
        <v>60</v>
      </c>
      <c r="T655" s="406" t="s">
        <v>5381</v>
      </c>
      <c r="U655" s="313"/>
      <c r="V655" s="313">
        <v>3</v>
      </c>
      <c r="W655" s="350">
        <v>3</v>
      </c>
      <c r="X655" s="316" t="s">
        <v>5382</v>
      </c>
      <c r="Y655" s="313">
        <v>1983</v>
      </c>
      <c r="Z655" s="313">
        <v>130</v>
      </c>
      <c r="AA655" s="314" t="s">
        <v>1341</v>
      </c>
      <c r="AB655" s="311"/>
      <c r="AC655" s="330">
        <v>1</v>
      </c>
      <c r="AD655" s="330">
        <f t="shared" ref="AD655" si="79">P655</f>
        <v>400</v>
      </c>
      <c r="AE655" s="366">
        <f t="shared" ref="AE655" si="80">E655</f>
        <v>380</v>
      </c>
      <c r="AF655" s="367"/>
      <c r="AG655" s="320">
        <f t="shared" si="78"/>
        <v>130</v>
      </c>
      <c r="AH655" s="334">
        <v>60</v>
      </c>
      <c r="AI655" s="265"/>
    </row>
    <row r="656" spans="1:37" s="274" customFormat="1" ht="15" customHeight="1">
      <c r="A656" s="407"/>
      <c r="B656" s="323"/>
      <c r="C656" s="323"/>
      <c r="D656" s="323"/>
      <c r="E656" s="323"/>
      <c r="F656" s="327"/>
      <c r="G656" s="325"/>
      <c r="H656" s="323"/>
      <c r="I656" s="323"/>
      <c r="J656" s="323"/>
      <c r="K656" s="323"/>
      <c r="L656" s="323"/>
      <c r="M656" s="327"/>
      <c r="N656" s="325"/>
      <c r="O656" s="323"/>
      <c r="P656" s="327"/>
      <c r="Q656" s="328"/>
      <c r="R656" s="323"/>
      <c r="S656" s="323"/>
      <c r="T656" s="323"/>
      <c r="U656" s="323"/>
      <c r="V656" s="323"/>
      <c r="W656" s="327"/>
      <c r="X656" s="328" t="s">
        <v>5383</v>
      </c>
      <c r="Y656" s="323">
        <v>1975</v>
      </c>
      <c r="Z656" s="323">
        <v>60</v>
      </c>
      <c r="AA656" s="327" t="s">
        <v>1170</v>
      </c>
      <c r="AB656" s="311"/>
      <c r="AC656" s="330"/>
      <c r="AD656" s="330"/>
      <c r="AE656" s="366"/>
      <c r="AF656" s="367"/>
      <c r="AG656" s="320">
        <f t="shared" si="78"/>
        <v>60</v>
      </c>
      <c r="AH656" s="334"/>
      <c r="AI656" s="265"/>
    </row>
    <row r="657" spans="1:35" s="274" customFormat="1" ht="18" customHeight="1">
      <c r="A657" s="397"/>
      <c r="B657" s="323"/>
      <c r="C657" s="323"/>
      <c r="D657" s="323"/>
      <c r="E657" s="323"/>
      <c r="F657" s="327"/>
      <c r="G657" s="325"/>
      <c r="H657" s="323"/>
      <c r="I657" s="323"/>
      <c r="J657" s="323"/>
      <c r="K657" s="323"/>
      <c r="L657" s="323"/>
      <c r="M657" s="327"/>
      <c r="N657" s="325"/>
      <c r="O657" s="323"/>
      <c r="P657" s="327"/>
      <c r="Q657" s="328"/>
      <c r="R657" s="323"/>
      <c r="S657" s="323"/>
      <c r="T657" s="323"/>
      <c r="U657" s="323"/>
      <c r="V657" s="323"/>
      <c r="W657" s="327"/>
      <c r="X657" s="328" t="s">
        <v>5384</v>
      </c>
      <c r="Y657" s="323">
        <v>1975</v>
      </c>
      <c r="Z657" s="323">
        <v>60</v>
      </c>
      <c r="AA657" s="327" t="s">
        <v>1485</v>
      </c>
      <c r="AB657" s="311"/>
      <c r="AC657" s="330"/>
      <c r="AD657" s="330"/>
      <c r="AE657" s="366"/>
      <c r="AF657" s="367"/>
      <c r="AG657" s="320">
        <f t="shared" si="78"/>
        <v>60</v>
      </c>
      <c r="AH657" s="334"/>
      <c r="AI657" s="265"/>
    </row>
    <row r="658" spans="1:35" s="274" customFormat="1" ht="22.5">
      <c r="A658" s="397"/>
      <c r="B658" s="323"/>
      <c r="C658" s="323"/>
      <c r="D658" s="323"/>
      <c r="E658" s="323"/>
      <c r="F658" s="327"/>
      <c r="G658" s="325"/>
      <c r="H658" s="323"/>
      <c r="I658" s="323"/>
      <c r="J658" s="323"/>
      <c r="K658" s="323"/>
      <c r="L658" s="323"/>
      <c r="M658" s="327"/>
      <c r="N658" s="325"/>
      <c r="O658" s="323"/>
      <c r="P658" s="327"/>
      <c r="Q658" s="328"/>
      <c r="R658" s="323"/>
      <c r="S658" s="323"/>
      <c r="T658" s="323"/>
      <c r="U658" s="323"/>
      <c r="V658" s="323"/>
      <c r="W658" s="327"/>
      <c r="X658" s="328" t="s">
        <v>5385</v>
      </c>
      <c r="Y658" s="323">
        <v>1975</v>
      </c>
      <c r="Z658" s="323">
        <v>60</v>
      </c>
      <c r="AA658" s="327" t="s">
        <v>5386</v>
      </c>
      <c r="AB658" s="311"/>
      <c r="AC658" s="330"/>
      <c r="AD658" s="330"/>
      <c r="AE658" s="366"/>
      <c r="AF658" s="367"/>
      <c r="AG658" s="320">
        <f t="shared" si="78"/>
        <v>60</v>
      </c>
      <c r="AH658" s="334"/>
      <c r="AI658" s="265"/>
    </row>
    <row r="659" spans="1:35" s="274" customFormat="1" ht="22.5">
      <c r="A659" s="397"/>
      <c r="B659" s="323"/>
      <c r="C659" s="323"/>
      <c r="D659" s="323"/>
      <c r="E659" s="323"/>
      <c r="F659" s="327"/>
      <c r="G659" s="325"/>
      <c r="H659" s="323"/>
      <c r="I659" s="323"/>
      <c r="J659" s="323"/>
      <c r="K659" s="323"/>
      <c r="L659" s="323"/>
      <c r="M659" s="327"/>
      <c r="N659" s="325"/>
      <c r="O659" s="323"/>
      <c r="P659" s="327"/>
      <c r="Q659" s="328"/>
      <c r="R659" s="323"/>
      <c r="S659" s="103"/>
      <c r="T659" s="323"/>
      <c r="U659" s="323"/>
      <c r="V659" s="323"/>
      <c r="W659" s="327"/>
      <c r="X659" s="328" t="s">
        <v>5387</v>
      </c>
      <c r="Y659" s="323">
        <v>1975</v>
      </c>
      <c r="Z659" s="323">
        <v>140</v>
      </c>
      <c r="AA659" s="327" t="s">
        <v>1670</v>
      </c>
      <c r="AB659" s="311"/>
      <c r="AC659" s="330"/>
      <c r="AD659" s="330"/>
      <c r="AE659" s="366"/>
      <c r="AF659" s="367"/>
      <c r="AG659" s="320">
        <f t="shared" si="78"/>
        <v>140</v>
      </c>
      <c r="AH659" s="334"/>
      <c r="AI659" s="265"/>
    </row>
    <row r="660" spans="1:35" s="274" customFormat="1" ht="15.75" thickBot="1">
      <c r="A660" s="398"/>
      <c r="B660" s="103"/>
      <c r="C660" s="103"/>
      <c r="D660" s="103"/>
      <c r="E660" s="103"/>
      <c r="F660" s="338"/>
      <c r="G660" s="339"/>
      <c r="H660" s="103"/>
      <c r="I660" s="103"/>
      <c r="J660" s="103"/>
      <c r="K660" s="103"/>
      <c r="L660" s="103"/>
      <c r="M660" s="338"/>
      <c r="N660" s="339"/>
      <c r="O660" s="103"/>
      <c r="P660" s="338"/>
      <c r="Q660" s="340"/>
      <c r="R660" s="103"/>
      <c r="S660" s="103"/>
      <c r="T660" s="103"/>
      <c r="U660" s="103"/>
      <c r="V660" s="103"/>
      <c r="W660" s="338"/>
      <c r="X660" s="340" t="s">
        <v>5388</v>
      </c>
      <c r="Y660" s="103">
        <v>1975</v>
      </c>
      <c r="Z660" s="103">
        <v>140</v>
      </c>
      <c r="AA660" s="332" t="s">
        <v>788</v>
      </c>
      <c r="AB660" s="311"/>
      <c r="AC660" s="341"/>
      <c r="AD660" s="341"/>
      <c r="AE660" s="369"/>
      <c r="AF660" s="370"/>
      <c r="AG660" s="320">
        <f t="shared" si="78"/>
        <v>140</v>
      </c>
      <c r="AH660" s="334"/>
      <c r="AI660" s="343"/>
    </row>
    <row r="661" spans="1:35" s="274" customFormat="1" ht="23.25" thickBot="1">
      <c r="A661" s="398"/>
      <c r="B661" s="103"/>
      <c r="C661" s="103"/>
      <c r="D661" s="103"/>
      <c r="E661" s="103"/>
      <c r="F661" s="338"/>
      <c r="G661" s="339"/>
      <c r="H661" s="103"/>
      <c r="I661" s="103"/>
      <c r="J661" s="103"/>
      <c r="K661" s="103"/>
      <c r="L661" s="103"/>
      <c r="M661" s="338"/>
      <c r="N661" s="339"/>
      <c r="O661" s="103"/>
      <c r="P661" s="338"/>
      <c r="Q661" s="340"/>
      <c r="R661" s="103"/>
      <c r="S661" s="103"/>
      <c r="T661" s="103"/>
      <c r="U661" s="103"/>
      <c r="V661" s="103"/>
      <c r="W661" s="338"/>
      <c r="X661" s="340" t="s">
        <v>5389</v>
      </c>
      <c r="Y661" s="103">
        <v>2016</v>
      </c>
      <c r="Z661" s="103">
        <v>45</v>
      </c>
      <c r="AA661" s="338" t="s">
        <v>556</v>
      </c>
      <c r="AB661" s="311"/>
      <c r="AC661" s="341"/>
      <c r="AD661" s="341"/>
      <c r="AE661" s="369"/>
      <c r="AF661" s="370"/>
      <c r="AG661" s="320">
        <v>45</v>
      </c>
      <c r="AH661" s="334"/>
      <c r="AI661" s="343"/>
    </row>
    <row r="662" spans="1:35" s="349" customFormat="1" ht="15.75" customHeight="1" thickBot="1">
      <c r="A662" s="753" t="s">
        <v>5390</v>
      </c>
      <c r="B662" s="754"/>
      <c r="C662" s="754"/>
      <c r="D662" s="754"/>
      <c r="E662" s="754"/>
      <c r="F662" s="754"/>
      <c r="G662" s="754"/>
      <c r="H662" s="754"/>
      <c r="I662" s="754"/>
      <c r="J662" s="754"/>
      <c r="K662" s="754"/>
      <c r="L662" s="754"/>
      <c r="M662" s="754"/>
      <c r="N662" s="754"/>
      <c r="O662" s="754"/>
      <c r="P662" s="754"/>
      <c r="Q662" s="754"/>
      <c r="R662" s="754"/>
      <c r="S662" s="754"/>
      <c r="T662" s="754"/>
      <c r="U662" s="754"/>
      <c r="V662" s="754"/>
      <c r="W662" s="754"/>
      <c r="X662" s="754"/>
      <c r="Y662" s="754"/>
      <c r="Z662" s="754"/>
      <c r="AA662" s="755"/>
      <c r="AB662" s="344"/>
      <c r="AC662" s="345"/>
      <c r="AD662" s="345"/>
      <c r="AE662" s="346"/>
      <c r="AF662" s="347"/>
      <c r="AG662" s="347"/>
      <c r="AH662" s="347"/>
      <c r="AI662" s="348"/>
    </row>
    <row r="663" spans="1:35" s="274" customFormat="1" ht="33" customHeight="1">
      <c r="A663" s="396">
        <v>70</v>
      </c>
      <c r="B663" s="313" t="s">
        <v>5391</v>
      </c>
      <c r="C663" s="313"/>
      <c r="D663" s="313"/>
      <c r="E663" s="313"/>
      <c r="F663" s="350"/>
      <c r="G663" s="315">
        <v>1982</v>
      </c>
      <c r="H663" s="313" t="s">
        <v>4896</v>
      </c>
      <c r="I663" s="313">
        <v>450</v>
      </c>
      <c r="J663" s="313" t="s">
        <v>5392</v>
      </c>
      <c r="K663" s="313" t="s">
        <v>115</v>
      </c>
      <c r="L663" s="313">
        <v>12</v>
      </c>
      <c r="M663" s="350" t="s">
        <v>115</v>
      </c>
      <c r="N663" s="315" t="s">
        <v>2567</v>
      </c>
      <c r="O663" s="313" t="s">
        <v>546</v>
      </c>
      <c r="P663" s="350">
        <v>250</v>
      </c>
      <c r="Q663" s="316" t="s">
        <v>5393</v>
      </c>
      <c r="R663" s="313">
        <v>1987</v>
      </c>
      <c r="S663" s="313">
        <v>1067</v>
      </c>
      <c r="T663" s="313" t="s">
        <v>5394</v>
      </c>
      <c r="U663" s="313">
        <v>17</v>
      </c>
      <c r="V663" s="313">
        <v>12</v>
      </c>
      <c r="W663" s="350">
        <v>29</v>
      </c>
      <c r="X663" s="316" t="s">
        <v>5395</v>
      </c>
      <c r="Y663" s="313">
        <v>1987</v>
      </c>
      <c r="Z663" s="313">
        <v>25</v>
      </c>
      <c r="AA663" s="314" t="s">
        <v>5396</v>
      </c>
      <c r="AB663" s="311"/>
      <c r="AC663" s="317">
        <v>1</v>
      </c>
      <c r="AD663" s="317">
        <f t="shared" ref="AD663:AD668" si="81">P663</f>
        <v>250</v>
      </c>
      <c r="AE663" s="318"/>
      <c r="AF663" s="319">
        <f t="shared" ref="AF663:AF667" si="82">I663</f>
        <v>450</v>
      </c>
      <c r="AG663" s="320"/>
      <c r="AH663" s="320">
        <f>S663</f>
        <v>1067</v>
      </c>
      <c r="AI663" s="321"/>
    </row>
    <row r="664" spans="1:35" s="274" customFormat="1" ht="33.75">
      <c r="A664" s="397"/>
      <c r="B664" s="323" t="s">
        <v>5397</v>
      </c>
      <c r="C664" s="323">
        <v>1989</v>
      </c>
      <c r="D664" s="323"/>
      <c r="E664" s="323">
        <v>28</v>
      </c>
      <c r="F664" s="327" t="s">
        <v>3487</v>
      </c>
      <c r="G664" s="325"/>
      <c r="H664" s="323"/>
      <c r="I664" s="323"/>
      <c r="J664" s="323"/>
      <c r="K664" s="323"/>
      <c r="L664" s="323"/>
      <c r="M664" s="327"/>
      <c r="N664" s="325"/>
      <c r="O664" s="323"/>
      <c r="P664" s="327"/>
      <c r="Q664" s="328" t="s">
        <v>5398</v>
      </c>
      <c r="R664" s="323">
        <v>1987</v>
      </c>
      <c r="S664" s="323">
        <v>680</v>
      </c>
      <c r="T664" s="329" t="s">
        <v>5399</v>
      </c>
      <c r="U664" s="323">
        <v>20</v>
      </c>
      <c r="V664" s="323">
        <v>2</v>
      </c>
      <c r="W664" s="327">
        <v>22</v>
      </c>
      <c r="X664" s="328" t="s">
        <v>5395</v>
      </c>
      <c r="Y664" s="323">
        <v>1987</v>
      </c>
      <c r="Z664" s="323">
        <v>15</v>
      </c>
      <c r="AA664" s="327" t="s">
        <v>5396</v>
      </c>
      <c r="AB664" s="311"/>
      <c r="AC664" s="330"/>
      <c r="AD664" s="330"/>
      <c r="AE664" s="366">
        <f t="shared" ref="AE664:AE668" si="83">E664</f>
        <v>28</v>
      </c>
      <c r="AF664" s="367"/>
      <c r="AG664" s="320"/>
      <c r="AH664" s="320">
        <f>S664</f>
        <v>680</v>
      </c>
      <c r="AI664" s="265"/>
    </row>
    <row r="665" spans="1:35" s="274" customFormat="1" ht="22.5">
      <c r="A665" s="397"/>
      <c r="B665" s="323"/>
      <c r="C665" s="323"/>
      <c r="D665" s="323"/>
      <c r="E665" s="323"/>
      <c r="F665" s="327"/>
      <c r="G665" s="325"/>
      <c r="H665" s="323"/>
      <c r="I665" s="323"/>
      <c r="J665" s="323"/>
      <c r="K665" s="323"/>
      <c r="L665" s="323"/>
      <c r="M665" s="327"/>
      <c r="N665" s="325"/>
      <c r="O665" s="323"/>
      <c r="P665" s="327"/>
      <c r="Q665" s="328" t="s">
        <v>5400</v>
      </c>
      <c r="R665" s="323">
        <v>1987</v>
      </c>
      <c r="S665" s="323">
        <v>683</v>
      </c>
      <c r="T665" s="323" t="s">
        <v>5401</v>
      </c>
      <c r="U665" s="323">
        <v>19</v>
      </c>
      <c r="V665" s="323">
        <v>1</v>
      </c>
      <c r="W665" s="327">
        <v>20</v>
      </c>
      <c r="X665" s="328" t="s">
        <v>5395</v>
      </c>
      <c r="Y665" s="323">
        <v>1987</v>
      </c>
      <c r="Z665" s="323">
        <v>25</v>
      </c>
      <c r="AA665" s="327" t="s">
        <v>5396</v>
      </c>
      <c r="AB665" s="311"/>
      <c r="AC665" s="330"/>
      <c r="AD665" s="330"/>
      <c r="AE665" s="366"/>
      <c r="AF665" s="367"/>
      <c r="AG665" s="320"/>
      <c r="AH665" s="320">
        <f>S665</f>
        <v>683</v>
      </c>
      <c r="AI665" s="265"/>
    </row>
    <row r="666" spans="1:35" s="274" customFormat="1" ht="22.5">
      <c r="A666" s="397"/>
      <c r="B666" s="452"/>
      <c r="C666" s="323"/>
      <c r="D666" s="323"/>
      <c r="E666" s="323"/>
      <c r="F666" s="327"/>
      <c r="G666" s="325"/>
      <c r="H666" s="323"/>
      <c r="I666" s="323"/>
      <c r="J666" s="323"/>
      <c r="K666" s="323"/>
      <c r="L666" s="323"/>
      <c r="M666" s="327"/>
      <c r="N666" s="325"/>
      <c r="O666" s="323"/>
      <c r="P666" s="327"/>
      <c r="Q666" s="328" t="s">
        <v>4210</v>
      </c>
      <c r="R666" s="323"/>
      <c r="S666" s="323" t="s">
        <v>5402</v>
      </c>
      <c r="T666" s="323" t="s">
        <v>5351</v>
      </c>
      <c r="U666" s="323"/>
      <c r="V666" s="323"/>
      <c r="W666" s="327"/>
      <c r="X666" s="328" t="s">
        <v>4210</v>
      </c>
      <c r="Y666" s="323"/>
      <c r="Z666" s="323">
        <v>47</v>
      </c>
      <c r="AA666" s="327" t="s">
        <v>5403</v>
      </c>
      <c r="AB666" s="311"/>
      <c r="AC666" s="330"/>
      <c r="AD666" s="330"/>
      <c r="AE666" s="366"/>
      <c r="AF666" s="367"/>
      <c r="AG666" s="320"/>
      <c r="AH666" s="334"/>
      <c r="AI666" s="265">
        <v>1206</v>
      </c>
    </row>
    <row r="667" spans="1:35" s="274" customFormat="1" ht="33.75">
      <c r="A667" s="397"/>
      <c r="B667" s="452" t="s">
        <v>5404</v>
      </c>
      <c r="C667" s="323">
        <v>2011</v>
      </c>
      <c r="D667" s="323"/>
      <c r="E667" s="323">
        <v>30</v>
      </c>
      <c r="F667" s="327" t="s">
        <v>1341</v>
      </c>
      <c r="G667" s="325">
        <v>2011</v>
      </c>
      <c r="H667" s="323" t="s">
        <v>4896</v>
      </c>
      <c r="I667" s="323">
        <v>227</v>
      </c>
      <c r="J667" s="323" t="s">
        <v>4411</v>
      </c>
      <c r="K667" s="323">
        <v>1</v>
      </c>
      <c r="L667" s="323">
        <v>5</v>
      </c>
      <c r="M667" s="327">
        <v>6</v>
      </c>
      <c r="N667" s="325" t="s">
        <v>1457</v>
      </c>
      <c r="O667" s="323" t="s">
        <v>2828</v>
      </c>
      <c r="P667" s="327">
        <v>400</v>
      </c>
      <c r="Q667" s="328"/>
      <c r="R667" s="323"/>
      <c r="S667" s="103"/>
      <c r="T667" s="323"/>
      <c r="U667" s="323"/>
      <c r="V667" s="323"/>
      <c r="W667" s="327"/>
      <c r="X667" s="328"/>
      <c r="Y667" s="323"/>
      <c r="Z667" s="323"/>
      <c r="AA667" s="327"/>
      <c r="AB667" s="311"/>
      <c r="AC667" s="330"/>
      <c r="AD667" s="330">
        <f t="shared" si="81"/>
        <v>400</v>
      </c>
      <c r="AE667" s="366">
        <f t="shared" si="83"/>
        <v>30</v>
      </c>
      <c r="AF667" s="367">
        <f t="shared" si="82"/>
        <v>227</v>
      </c>
      <c r="AG667" s="320"/>
      <c r="AH667" s="334"/>
      <c r="AI667" s="265"/>
    </row>
    <row r="668" spans="1:35" s="274" customFormat="1" ht="15.75" thickBot="1">
      <c r="A668" s="398"/>
      <c r="B668" s="103" t="s">
        <v>5405</v>
      </c>
      <c r="C668" s="103">
        <v>1989</v>
      </c>
      <c r="D668" s="103"/>
      <c r="E668" s="103">
        <v>24</v>
      </c>
      <c r="F668" s="338" t="s">
        <v>2854</v>
      </c>
      <c r="G668" s="339"/>
      <c r="H668" s="103"/>
      <c r="I668" s="103"/>
      <c r="J668" s="103"/>
      <c r="K668" s="103"/>
      <c r="L668" s="103"/>
      <c r="M668" s="338"/>
      <c r="N668" s="418"/>
      <c r="O668" s="416"/>
      <c r="P668" s="338">
        <v>400</v>
      </c>
      <c r="Q668" s="340"/>
      <c r="R668" s="103"/>
      <c r="S668" s="103"/>
      <c r="T668" s="103"/>
      <c r="U668" s="103"/>
      <c r="V668" s="103"/>
      <c r="W668" s="338"/>
      <c r="X668" s="340"/>
      <c r="Y668" s="103"/>
      <c r="Z668" s="103"/>
      <c r="AA668" s="332"/>
      <c r="AB668" s="311"/>
      <c r="AC668" s="341">
        <v>1</v>
      </c>
      <c r="AD668" s="341">
        <f t="shared" si="81"/>
        <v>400</v>
      </c>
      <c r="AE668" s="369">
        <f t="shared" si="83"/>
        <v>24</v>
      </c>
      <c r="AF668" s="370"/>
      <c r="AG668" s="320"/>
      <c r="AH668" s="342"/>
      <c r="AI668" s="343"/>
    </row>
    <row r="669" spans="1:35" s="349" customFormat="1" ht="15.75" customHeight="1" thickBot="1">
      <c r="A669" s="753" t="s">
        <v>5406</v>
      </c>
      <c r="B669" s="754"/>
      <c r="C669" s="754"/>
      <c r="D669" s="754"/>
      <c r="E669" s="754"/>
      <c r="F669" s="754"/>
      <c r="G669" s="754"/>
      <c r="H669" s="754"/>
      <c r="I669" s="754"/>
      <c r="J669" s="754"/>
      <c r="K669" s="754"/>
      <c r="L669" s="754"/>
      <c r="M669" s="754"/>
      <c r="N669" s="754"/>
      <c r="O669" s="754"/>
      <c r="P669" s="754"/>
      <c r="Q669" s="754"/>
      <c r="R669" s="754"/>
      <c r="S669" s="754"/>
      <c r="T669" s="754"/>
      <c r="U669" s="754"/>
      <c r="V669" s="754"/>
      <c r="W669" s="754"/>
      <c r="X669" s="754"/>
      <c r="Y669" s="754"/>
      <c r="Z669" s="754"/>
      <c r="AA669" s="755"/>
      <c r="AB669" s="344"/>
      <c r="AC669" s="345"/>
      <c r="AD669" s="345"/>
      <c r="AE669" s="346"/>
      <c r="AF669" s="347"/>
      <c r="AG669" s="347"/>
      <c r="AH669" s="347"/>
      <c r="AI669" s="348"/>
    </row>
    <row r="670" spans="1:35" s="274" customFormat="1" ht="35.25" customHeight="1">
      <c r="A670" s="396">
        <v>71</v>
      </c>
      <c r="B670" s="313" t="s">
        <v>5407</v>
      </c>
      <c r="C670" s="313"/>
      <c r="D670" s="313"/>
      <c r="E670" s="313"/>
      <c r="F670" s="350"/>
      <c r="G670" s="315">
        <v>2010</v>
      </c>
      <c r="H670" s="313"/>
      <c r="I670" s="313">
        <v>450</v>
      </c>
      <c r="J670" s="313" t="s">
        <v>4282</v>
      </c>
      <c r="K670" s="313">
        <v>5</v>
      </c>
      <c r="L670" s="313">
        <v>6</v>
      </c>
      <c r="M670" s="350">
        <v>11</v>
      </c>
      <c r="N670" s="315" t="s">
        <v>1517</v>
      </c>
      <c r="O670" s="313" t="s">
        <v>5408</v>
      </c>
      <c r="P670" s="350">
        <v>100</v>
      </c>
      <c r="Q670" s="316" t="s">
        <v>5409</v>
      </c>
      <c r="R670" s="313">
        <v>2010</v>
      </c>
      <c r="S670" s="313">
        <v>419</v>
      </c>
      <c r="T670" s="406" t="s">
        <v>5410</v>
      </c>
      <c r="U670" s="313">
        <v>0</v>
      </c>
      <c r="V670" s="313">
        <v>18</v>
      </c>
      <c r="W670" s="350">
        <v>18</v>
      </c>
      <c r="X670" s="316" t="s">
        <v>5411</v>
      </c>
      <c r="Y670" s="313">
        <v>2010</v>
      </c>
      <c r="Z670" s="313">
        <v>40</v>
      </c>
      <c r="AA670" s="314" t="s">
        <v>5180</v>
      </c>
      <c r="AB670" s="311"/>
      <c r="AC670" s="317">
        <v>1</v>
      </c>
      <c r="AD670" s="317">
        <f>P670</f>
        <v>100</v>
      </c>
      <c r="AE670" s="318"/>
      <c r="AF670" s="319">
        <f>I670</f>
        <v>450</v>
      </c>
      <c r="AG670" s="320"/>
      <c r="AH670" s="320">
        <f>S670</f>
        <v>419</v>
      </c>
      <c r="AI670" s="321"/>
    </row>
    <row r="671" spans="1:35" s="274" customFormat="1" ht="23.25" thickBot="1">
      <c r="A671" s="398"/>
      <c r="B671" s="103"/>
      <c r="C671" s="103"/>
      <c r="D671" s="103"/>
      <c r="E671" s="103"/>
      <c r="F671" s="338"/>
      <c r="G671" s="339"/>
      <c r="H671" s="103"/>
      <c r="I671" s="103"/>
      <c r="J671" s="103"/>
      <c r="K671" s="103"/>
      <c r="L671" s="103"/>
      <c r="M671" s="338"/>
      <c r="N671" s="339"/>
      <c r="O671" s="103"/>
      <c r="P671" s="338"/>
      <c r="Q671" s="340" t="s">
        <v>4210</v>
      </c>
      <c r="R671" s="103"/>
      <c r="S671" s="103">
        <v>235</v>
      </c>
      <c r="T671" s="103" t="s">
        <v>4277</v>
      </c>
      <c r="U671" s="103"/>
      <c r="V671" s="103"/>
      <c r="W671" s="338"/>
      <c r="X671" s="340"/>
      <c r="Y671" s="103"/>
      <c r="Z671" s="103"/>
      <c r="AA671" s="332"/>
      <c r="AB671" s="311"/>
      <c r="AC671" s="341"/>
      <c r="AD671" s="341"/>
      <c r="AE671" s="369"/>
      <c r="AF671" s="370"/>
      <c r="AG671" s="320"/>
      <c r="AH671" s="342"/>
      <c r="AI671" s="343">
        <v>235</v>
      </c>
    </row>
    <row r="672" spans="1:35" s="349" customFormat="1" ht="15.75" customHeight="1" thickBot="1">
      <c r="A672" s="753" t="s">
        <v>5412</v>
      </c>
      <c r="B672" s="754"/>
      <c r="C672" s="754"/>
      <c r="D672" s="754"/>
      <c r="E672" s="754"/>
      <c r="F672" s="754"/>
      <c r="G672" s="754"/>
      <c r="H672" s="754"/>
      <c r="I672" s="754"/>
      <c r="J672" s="754"/>
      <c r="K672" s="754"/>
      <c r="L672" s="754"/>
      <c r="M672" s="754"/>
      <c r="N672" s="754"/>
      <c r="O672" s="754"/>
      <c r="P672" s="754"/>
      <c r="Q672" s="754"/>
      <c r="R672" s="754"/>
      <c r="S672" s="754"/>
      <c r="T672" s="754"/>
      <c r="U672" s="754"/>
      <c r="V672" s="754"/>
      <c r="W672" s="754"/>
      <c r="X672" s="754"/>
      <c r="Y672" s="754"/>
      <c r="Z672" s="754"/>
      <c r="AA672" s="755"/>
      <c r="AB672" s="344"/>
      <c r="AC672" s="345"/>
      <c r="AD672" s="345"/>
      <c r="AE672" s="346"/>
      <c r="AF672" s="347"/>
      <c r="AG672" s="347"/>
      <c r="AH672" s="347"/>
      <c r="AI672" s="348"/>
    </row>
    <row r="673" spans="1:37" s="274" customFormat="1" ht="33.75">
      <c r="A673" s="396">
        <v>72</v>
      </c>
      <c r="B673" s="313" t="s">
        <v>5413</v>
      </c>
      <c r="C673" s="313"/>
      <c r="D673" s="313"/>
      <c r="E673" s="313"/>
      <c r="F673" s="350"/>
      <c r="G673" s="315">
        <v>2010</v>
      </c>
      <c r="H673" s="313"/>
      <c r="I673" s="313">
        <v>222</v>
      </c>
      <c r="J673" s="313" t="s">
        <v>748</v>
      </c>
      <c r="K673" s="313">
        <v>7</v>
      </c>
      <c r="L673" s="313" t="s">
        <v>4279</v>
      </c>
      <c r="M673" s="350">
        <v>7</v>
      </c>
      <c r="N673" s="315" t="s">
        <v>3830</v>
      </c>
      <c r="O673" s="313" t="s">
        <v>546</v>
      </c>
      <c r="P673" s="350">
        <v>250</v>
      </c>
      <c r="Q673" s="316" t="s">
        <v>5414</v>
      </c>
      <c r="R673" s="313">
        <v>2012</v>
      </c>
      <c r="S673" s="313">
        <v>314</v>
      </c>
      <c r="T673" s="406" t="s">
        <v>5415</v>
      </c>
      <c r="U673" s="313">
        <v>12</v>
      </c>
      <c r="V673" s="313" t="s">
        <v>115</v>
      </c>
      <c r="W673" s="350">
        <v>12</v>
      </c>
      <c r="X673" s="316" t="s">
        <v>5416</v>
      </c>
      <c r="Y673" s="313">
        <v>2012</v>
      </c>
      <c r="Z673" s="313">
        <v>25</v>
      </c>
      <c r="AA673" s="314" t="s">
        <v>811</v>
      </c>
      <c r="AB673" s="382"/>
      <c r="AC673" s="317">
        <v>1</v>
      </c>
      <c r="AD673" s="317">
        <f>P673</f>
        <v>250</v>
      </c>
      <c r="AE673" s="318"/>
      <c r="AF673" s="319">
        <f>I673</f>
        <v>222</v>
      </c>
      <c r="AG673" s="320"/>
      <c r="AH673" s="320">
        <f>S673</f>
        <v>314</v>
      </c>
      <c r="AI673" s="321"/>
    </row>
    <row r="674" spans="1:37" s="274" customFormat="1" ht="23.25" thickBot="1">
      <c r="A674" s="408"/>
      <c r="B674" s="103"/>
      <c r="C674" s="103"/>
      <c r="D674" s="103"/>
      <c r="E674" s="103"/>
      <c r="F674" s="338"/>
      <c r="G674" s="339"/>
      <c r="H674" s="103"/>
      <c r="I674" s="103"/>
      <c r="J674" s="103"/>
      <c r="K674" s="103"/>
      <c r="L674" s="103"/>
      <c r="M674" s="338"/>
      <c r="N674" s="339"/>
      <c r="O674" s="103"/>
      <c r="P674" s="338"/>
      <c r="Q674" s="340" t="s">
        <v>5417</v>
      </c>
      <c r="R674" s="103">
        <v>2012</v>
      </c>
      <c r="S674" s="103">
        <v>191</v>
      </c>
      <c r="T674" s="103" t="s">
        <v>5418</v>
      </c>
      <c r="U674" s="103">
        <v>7</v>
      </c>
      <c r="V674" s="103" t="s">
        <v>115</v>
      </c>
      <c r="W674" s="338">
        <v>7</v>
      </c>
      <c r="X674" s="340" t="s">
        <v>5416</v>
      </c>
      <c r="Y674" s="103">
        <v>2012</v>
      </c>
      <c r="Z674" s="103">
        <v>20</v>
      </c>
      <c r="AA674" s="332" t="s">
        <v>811</v>
      </c>
      <c r="AB674" s="311"/>
      <c r="AC674" s="341"/>
      <c r="AD674" s="341"/>
      <c r="AE674" s="369"/>
      <c r="AF674" s="370"/>
      <c r="AG674" s="320"/>
      <c r="AH674" s="342">
        <f>S674</f>
        <v>191</v>
      </c>
      <c r="AI674" s="343"/>
    </row>
    <row r="675" spans="1:37" s="349" customFormat="1" ht="15.75" customHeight="1" thickBot="1">
      <c r="A675" s="753" t="s">
        <v>5419</v>
      </c>
      <c r="B675" s="754"/>
      <c r="C675" s="754"/>
      <c r="D675" s="754"/>
      <c r="E675" s="754"/>
      <c r="F675" s="754"/>
      <c r="G675" s="754"/>
      <c r="H675" s="754"/>
      <c r="I675" s="754"/>
      <c r="J675" s="754"/>
      <c r="K675" s="754"/>
      <c r="L675" s="754"/>
      <c r="M675" s="754"/>
      <c r="N675" s="754"/>
      <c r="O675" s="754"/>
      <c r="P675" s="754"/>
      <c r="Q675" s="754"/>
      <c r="R675" s="754"/>
      <c r="S675" s="754"/>
      <c r="T675" s="754"/>
      <c r="U675" s="754"/>
      <c r="V675" s="754"/>
      <c r="W675" s="754"/>
      <c r="X675" s="754"/>
      <c r="Y675" s="754"/>
      <c r="Z675" s="754"/>
      <c r="AA675" s="755"/>
      <c r="AB675" s="344"/>
      <c r="AC675" s="345"/>
      <c r="AD675" s="345"/>
      <c r="AE675" s="346"/>
      <c r="AF675" s="347"/>
      <c r="AG675" s="347"/>
      <c r="AH675" s="347"/>
      <c r="AI675" s="348"/>
    </row>
    <row r="676" spans="1:37" s="274" customFormat="1" ht="34.5" thickBot="1">
      <c r="A676" s="421">
        <v>73</v>
      </c>
      <c r="B676" s="373" t="s">
        <v>5420</v>
      </c>
      <c r="C676" s="373"/>
      <c r="D676" s="373"/>
      <c r="E676" s="373"/>
      <c r="F676" s="431"/>
      <c r="G676" s="375">
        <v>2013</v>
      </c>
      <c r="H676" s="373"/>
      <c r="I676" s="373">
        <v>124</v>
      </c>
      <c r="J676" s="373" t="s">
        <v>2781</v>
      </c>
      <c r="K676" s="373">
        <v>0</v>
      </c>
      <c r="L676" s="373">
        <v>5</v>
      </c>
      <c r="M676" s="431">
        <v>5</v>
      </c>
      <c r="N676" s="375" t="s">
        <v>1181</v>
      </c>
      <c r="O676" s="373" t="s">
        <v>549</v>
      </c>
      <c r="P676" s="431">
        <v>100</v>
      </c>
      <c r="Q676" s="376" t="s">
        <v>5421</v>
      </c>
      <c r="R676" s="373">
        <v>2013</v>
      </c>
      <c r="S676" s="373">
        <v>208</v>
      </c>
      <c r="T676" s="453" t="s">
        <v>5422</v>
      </c>
      <c r="U676" s="373">
        <v>0</v>
      </c>
      <c r="V676" s="373">
        <v>11</v>
      </c>
      <c r="W676" s="431">
        <v>11</v>
      </c>
      <c r="X676" s="376"/>
      <c r="Y676" s="373"/>
      <c r="Z676" s="373"/>
      <c r="AA676" s="422"/>
      <c r="AB676" s="311"/>
      <c r="AC676" s="383">
        <v>1</v>
      </c>
      <c r="AD676" s="383">
        <f>P676</f>
        <v>100</v>
      </c>
      <c r="AE676" s="384"/>
      <c r="AF676" s="385">
        <f>I676</f>
        <v>124</v>
      </c>
      <c r="AG676" s="320"/>
      <c r="AH676" s="386">
        <f>S676</f>
        <v>208</v>
      </c>
      <c r="AI676" s="387"/>
    </row>
    <row r="677" spans="1:37" s="349" customFormat="1" ht="15.75" customHeight="1" thickBot="1">
      <c r="A677" s="753" t="s">
        <v>5423</v>
      </c>
      <c r="B677" s="754"/>
      <c r="C677" s="754"/>
      <c r="D677" s="754"/>
      <c r="E677" s="754"/>
      <c r="F677" s="754"/>
      <c r="G677" s="754"/>
      <c r="H677" s="754"/>
      <c r="I677" s="754"/>
      <c r="J677" s="754"/>
      <c r="K677" s="754"/>
      <c r="L677" s="754"/>
      <c r="M677" s="754"/>
      <c r="N677" s="754"/>
      <c r="O677" s="754"/>
      <c r="P677" s="754"/>
      <c r="Q677" s="754"/>
      <c r="R677" s="754"/>
      <c r="S677" s="754"/>
      <c r="T677" s="754"/>
      <c r="U677" s="754"/>
      <c r="V677" s="754"/>
      <c r="W677" s="754"/>
      <c r="X677" s="754"/>
      <c r="Y677" s="754"/>
      <c r="Z677" s="754"/>
      <c r="AA677" s="755"/>
      <c r="AB677" s="344"/>
      <c r="AC677" s="345"/>
      <c r="AD677" s="345"/>
      <c r="AE677" s="346"/>
      <c r="AF677" s="347"/>
      <c r="AG677" s="347"/>
      <c r="AH677" s="347"/>
      <c r="AI677" s="348"/>
    </row>
    <row r="678" spans="1:37" s="274" customFormat="1" ht="33.75">
      <c r="A678" s="421">
        <v>74</v>
      </c>
      <c r="B678" s="373" t="s">
        <v>5424</v>
      </c>
      <c r="C678" s="373">
        <v>2014</v>
      </c>
      <c r="D678" s="373" t="s">
        <v>4390</v>
      </c>
      <c r="E678" s="373">
        <v>330</v>
      </c>
      <c r="F678" s="374" t="s">
        <v>5425</v>
      </c>
      <c r="G678" s="375"/>
      <c r="H678" s="373"/>
      <c r="I678" s="373"/>
      <c r="J678" s="373"/>
      <c r="K678" s="373"/>
      <c r="L678" s="373"/>
      <c r="M678" s="374"/>
      <c r="N678" s="375" t="s">
        <v>3846</v>
      </c>
      <c r="O678" s="373" t="s">
        <v>549</v>
      </c>
      <c r="P678" s="374">
        <v>100</v>
      </c>
      <c r="Q678" s="376" t="s">
        <v>5426</v>
      </c>
      <c r="R678" s="373">
        <v>2014</v>
      </c>
      <c r="S678" s="373">
        <v>95</v>
      </c>
      <c r="T678" s="453" t="s">
        <v>5427</v>
      </c>
      <c r="U678" s="373">
        <v>2</v>
      </c>
      <c r="V678" s="373">
        <v>3</v>
      </c>
      <c r="W678" s="374">
        <v>5</v>
      </c>
      <c r="X678" s="376"/>
      <c r="Y678" s="373"/>
      <c r="Z678" s="373"/>
      <c r="AA678" s="422"/>
      <c r="AB678" s="311"/>
      <c r="AC678" s="317">
        <v>1</v>
      </c>
      <c r="AD678" s="317">
        <f>P678</f>
        <v>100</v>
      </c>
      <c r="AE678" s="318">
        <f>E678</f>
        <v>330</v>
      </c>
      <c r="AF678" s="319"/>
      <c r="AG678" s="320"/>
      <c r="AH678" s="320">
        <f>S678</f>
        <v>95</v>
      </c>
      <c r="AI678" s="321"/>
      <c r="AK678" s="388"/>
    </row>
    <row r="679" spans="1:37" s="274" customFormat="1" ht="33.75">
      <c r="A679" s="425"/>
      <c r="B679" s="323"/>
      <c r="C679" s="323"/>
      <c r="D679" s="323"/>
      <c r="E679" s="323"/>
      <c r="F679" s="327"/>
      <c r="G679" s="325"/>
      <c r="H679" s="323"/>
      <c r="I679" s="323"/>
      <c r="J679" s="323"/>
      <c r="K679" s="323"/>
      <c r="L679" s="323"/>
      <c r="M679" s="327"/>
      <c r="N679" s="325"/>
      <c r="O679" s="323"/>
      <c r="P679" s="327"/>
      <c r="Q679" s="328" t="s">
        <v>5428</v>
      </c>
      <c r="R679" s="323">
        <v>2014</v>
      </c>
      <c r="S679" s="323">
        <v>109</v>
      </c>
      <c r="T679" s="323" t="s">
        <v>5280</v>
      </c>
      <c r="U679" s="323">
        <v>5</v>
      </c>
      <c r="V679" s="323" t="s">
        <v>115</v>
      </c>
      <c r="W679" s="327">
        <v>5</v>
      </c>
      <c r="X679" s="328"/>
      <c r="Y679" s="323"/>
      <c r="Z679" s="323"/>
      <c r="AA679" s="327"/>
      <c r="AB679" s="311"/>
      <c r="AC679" s="330"/>
      <c r="AD679" s="330"/>
      <c r="AE679" s="366"/>
      <c r="AF679" s="367"/>
      <c r="AG679" s="320"/>
      <c r="AH679" s="334">
        <f>S679</f>
        <v>109</v>
      </c>
      <c r="AI679" s="265"/>
      <c r="AK679" s="388"/>
    </row>
    <row r="680" spans="1:37" s="274" customFormat="1" ht="45">
      <c r="A680" s="425"/>
      <c r="B680" s="323"/>
      <c r="C680" s="323"/>
      <c r="D680" s="323"/>
      <c r="E680" s="323"/>
      <c r="F680" s="327"/>
      <c r="G680" s="325"/>
      <c r="H680" s="323"/>
      <c r="I680" s="323"/>
      <c r="J680" s="323"/>
      <c r="K680" s="323"/>
      <c r="L680" s="323"/>
      <c r="M680" s="333"/>
      <c r="N680" s="322"/>
      <c r="O680" s="323"/>
      <c r="P680" s="327"/>
      <c r="Q680" s="328" t="s">
        <v>5429</v>
      </c>
      <c r="R680" s="323">
        <v>1971</v>
      </c>
      <c r="S680" s="323">
        <v>888</v>
      </c>
      <c r="T680" s="329" t="s">
        <v>5430</v>
      </c>
      <c r="U680" s="323">
        <v>28</v>
      </c>
      <c r="V680" s="323" t="s">
        <v>115</v>
      </c>
      <c r="W680" s="327">
        <v>28</v>
      </c>
      <c r="X680" s="328"/>
      <c r="Y680" s="323"/>
      <c r="Z680" s="323"/>
      <c r="AA680" s="327"/>
      <c r="AB680" s="311"/>
      <c r="AC680" s="330"/>
      <c r="AD680" s="330"/>
      <c r="AE680" s="366"/>
      <c r="AF680" s="367"/>
      <c r="AG680" s="320"/>
      <c r="AH680" s="334">
        <f>S680</f>
        <v>888</v>
      </c>
      <c r="AI680" s="265"/>
      <c r="AK680" s="388"/>
    </row>
    <row r="681" spans="1:37" s="274" customFormat="1" ht="33.75">
      <c r="A681" s="425"/>
      <c r="B681" s="323" t="s">
        <v>5431</v>
      </c>
      <c r="C681" s="323"/>
      <c r="D681" s="323"/>
      <c r="E681" s="323"/>
      <c r="F681" s="327"/>
      <c r="G681" s="323">
        <v>2014</v>
      </c>
      <c r="H681" s="323" t="s">
        <v>4390</v>
      </c>
      <c r="I681" s="323">
        <v>8</v>
      </c>
      <c r="J681" s="323" t="s">
        <v>5432</v>
      </c>
      <c r="K681" s="323">
        <v>0</v>
      </c>
      <c r="L681" s="323">
        <v>2</v>
      </c>
      <c r="M681" s="333">
        <v>2</v>
      </c>
      <c r="N681" s="322"/>
      <c r="O681" s="323"/>
      <c r="P681" s="327"/>
      <c r="Q681" s="340" t="s">
        <v>5433</v>
      </c>
      <c r="R681" s="103">
        <v>2014</v>
      </c>
      <c r="S681" s="103">
        <v>442</v>
      </c>
      <c r="T681" s="359" t="s">
        <v>5434</v>
      </c>
      <c r="U681" s="103">
        <v>14</v>
      </c>
      <c r="V681" s="103">
        <v>4</v>
      </c>
      <c r="W681" s="332">
        <v>17</v>
      </c>
      <c r="X681" s="340"/>
      <c r="Y681" s="103"/>
      <c r="Z681" s="103"/>
      <c r="AA681" s="332"/>
      <c r="AB681" s="311"/>
      <c r="AC681" s="330"/>
      <c r="AD681" s="330"/>
      <c r="AE681" s="366"/>
      <c r="AF681" s="367">
        <f>I681</f>
        <v>8</v>
      </c>
      <c r="AG681" s="320"/>
      <c r="AH681" s="334">
        <f>S681</f>
        <v>442</v>
      </c>
      <c r="AI681" s="265"/>
      <c r="AK681" s="388"/>
    </row>
    <row r="682" spans="1:37" s="274" customFormat="1" ht="23.25" thickBot="1">
      <c r="A682" s="421"/>
      <c r="B682" s="373" t="s">
        <v>5435</v>
      </c>
      <c r="C682" s="373"/>
      <c r="D682" s="373"/>
      <c r="E682" s="373"/>
      <c r="F682" s="422"/>
      <c r="G682" s="375">
        <v>2016</v>
      </c>
      <c r="H682" s="373" t="s">
        <v>4390</v>
      </c>
      <c r="I682" s="373">
        <v>465</v>
      </c>
      <c r="J682" s="373" t="s">
        <v>5436</v>
      </c>
      <c r="K682" s="373"/>
      <c r="L682" s="373">
        <v>17</v>
      </c>
      <c r="M682" s="422">
        <v>17</v>
      </c>
      <c r="N682" s="375" t="s">
        <v>4138</v>
      </c>
      <c r="O682" s="373" t="s">
        <v>549</v>
      </c>
      <c r="P682" s="422">
        <v>100</v>
      </c>
      <c r="Q682" s="340"/>
      <c r="R682" s="103"/>
      <c r="S682" s="103"/>
      <c r="T682" s="103"/>
      <c r="U682" s="103"/>
      <c r="V682" s="103"/>
      <c r="W682" s="332"/>
      <c r="X682" s="340"/>
      <c r="Y682" s="103"/>
      <c r="Z682" s="103"/>
      <c r="AA682" s="332"/>
      <c r="AB682" s="311"/>
      <c r="AC682" s="330">
        <v>1</v>
      </c>
      <c r="AD682" s="330">
        <v>100</v>
      </c>
      <c r="AE682" s="366"/>
      <c r="AF682" s="367">
        <f>I682</f>
        <v>465</v>
      </c>
      <c r="AG682" s="320"/>
      <c r="AH682" s="334">
        <f>S682</f>
        <v>0</v>
      </c>
      <c r="AI682" s="265"/>
      <c r="AK682" s="388"/>
    </row>
    <row r="683" spans="1:37" s="458" customFormat="1" ht="16.5" thickBot="1">
      <c r="A683" s="454" t="s">
        <v>5437</v>
      </c>
      <c r="B683" s="455"/>
      <c r="C683" s="455"/>
      <c r="D683" s="455"/>
      <c r="E683" s="455"/>
      <c r="F683" s="455"/>
      <c r="G683" s="455"/>
      <c r="H683" s="455"/>
      <c r="I683" s="455"/>
      <c r="J683" s="455"/>
      <c r="K683" s="455"/>
      <c r="L683" s="455"/>
      <c r="M683" s="455"/>
      <c r="N683" s="455"/>
      <c r="O683" s="455"/>
      <c r="P683" s="455"/>
      <c r="Q683" s="455"/>
      <c r="R683" s="455"/>
      <c r="S683" s="455"/>
      <c r="T683" s="455"/>
      <c r="U683" s="455"/>
      <c r="V683" s="455"/>
      <c r="W683" s="455"/>
      <c r="X683" s="456"/>
      <c r="Y683" s="456"/>
      <c r="Z683" s="456"/>
      <c r="AA683" s="457"/>
      <c r="AC683" s="330"/>
      <c r="AD683" s="330"/>
      <c r="AE683" s="366"/>
      <c r="AF683" s="367"/>
      <c r="AG683" s="320"/>
      <c r="AH683" s="334"/>
      <c r="AI683" s="265"/>
    </row>
    <row r="684" spans="1:37" s="459" customFormat="1" ht="33.75">
      <c r="A684" s="421">
        <v>75</v>
      </c>
      <c r="B684" s="373" t="s">
        <v>5438</v>
      </c>
      <c r="C684" s="373">
        <v>2015</v>
      </c>
      <c r="D684" s="373" t="s">
        <v>5439</v>
      </c>
      <c r="E684" s="373" t="s">
        <v>5440</v>
      </c>
      <c r="F684" s="419" t="s">
        <v>5441</v>
      </c>
      <c r="G684" s="375"/>
      <c r="H684" s="373"/>
      <c r="I684" s="373"/>
      <c r="J684" s="373"/>
      <c r="K684" s="373"/>
      <c r="L684" s="373"/>
      <c r="M684" s="422"/>
      <c r="N684" s="375"/>
      <c r="O684" s="373"/>
      <c r="P684" s="422"/>
      <c r="Q684" s="376"/>
      <c r="R684" s="373"/>
      <c r="S684" s="373"/>
      <c r="T684" s="373"/>
      <c r="U684" s="373"/>
      <c r="V684" s="373"/>
      <c r="W684" s="422"/>
      <c r="X684" s="316"/>
      <c r="Y684" s="313"/>
      <c r="Z684" s="313"/>
      <c r="AA684" s="314"/>
      <c r="AC684" s="330"/>
      <c r="AD684" s="330"/>
      <c r="AE684" s="366">
        <v>300</v>
      </c>
      <c r="AF684" s="367"/>
      <c r="AG684" s="320"/>
      <c r="AH684" s="334"/>
      <c r="AI684" s="265"/>
    </row>
    <row r="685" spans="1:37" s="274" customFormat="1" ht="22.5">
      <c r="A685" s="425"/>
      <c r="B685" s="323" t="s">
        <v>5442</v>
      </c>
      <c r="C685" s="323"/>
      <c r="D685" s="323"/>
      <c r="E685" s="323"/>
      <c r="F685" s="327"/>
      <c r="G685" s="325">
        <v>2015</v>
      </c>
      <c r="H685" s="323" t="s">
        <v>5439</v>
      </c>
      <c r="I685" s="323">
        <v>406</v>
      </c>
      <c r="J685" s="323" t="s">
        <v>4411</v>
      </c>
      <c r="K685" s="323"/>
      <c r="L685" s="323">
        <v>9</v>
      </c>
      <c r="M685" s="327">
        <v>9</v>
      </c>
      <c r="N685" s="325"/>
      <c r="O685" s="323"/>
      <c r="P685" s="327"/>
      <c r="Q685" s="328"/>
      <c r="R685" s="323"/>
      <c r="S685" s="323"/>
      <c r="T685" s="323"/>
      <c r="U685" s="323"/>
      <c r="V685" s="323"/>
      <c r="W685" s="327"/>
      <c r="X685" s="328"/>
      <c r="Y685" s="323"/>
      <c r="Z685" s="323"/>
      <c r="AA685" s="327"/>
      <c r="AB685" s="388"/>
      <c r="AC685" s="330"/>
      <c r="AD685" s="330"/>
      <c r="AE685" s="366"/>
      <c r="AF685" s="367">
        <f t="shared" ref="AF685:AF688" si="84">I685</f>
        <v>406</v>
      </c>
      <c r="AG685" s="320"/>
      <c r="AH685" s="334"/>
      <c r="AI685" s="265"/>
    </row>
    <row r="686" spans="1:37" s="274" customFormat="1" ht="15.75">
      <c r="A686" s="425"/>
      <c r="B686" s="323" t="s">
        <v>5443</v>
      </c>
      <c r="C686" s="323">
        <v>2015</v>
      </c>
      <c r="D686" s="323"/>
      <c r="E686" s="323">
        <v>100</v>
      </c>
      <c r="F686" s="327" t="s">
        <v>4234</v>
      </c>
      <c r="G686" s="325"/>
      <c r="H686" s="323"/>
      <c r="I686" s="323"/>
      <c r="J686" s="323"/>
      <c r="K686" s="323"/>
      <c r="L686" s="323"/>
      <c r="M686" s="327"/>
      <c r="N686" s="325"/>
      <c r="O686" s="323"/>
      <c r="P686" s="327"/>
      <c r="Q686" s="328"/>
      <c r="R686" s="323"/>
      <c r="S686" s="323"/>
      <c r="T686" s="323"/>
      <c r="U686" s="323"/>
      <c r="V686" s="323"/>
      <c r="W686" s="327"/>
      <c r="X686" s="328"/>
      <c r="Y686" s="323"/>
      <c r="Z686" s="323"/>
      <c r="AA686" s="327"/>
      <c r="AB686" s="388"/>
      <c r="AC686" s="330"/>
      <c r="AD686" s="330"/>
      <c r="AE686" s="366">
        <f>E686</f>
        <v>100</v>
      </c>
      <c r="AF686" s="367"/>
      <c r="AG686" s="320"/>
      <c r="AH686" s="334"/>
      <c r="AI686" s="265"/>
    </row>
    <row r="687" spans="1:37" s="274" customFormat="1" ht="22.5">
      <c r="A687" s="425"/>
      <c r="B687" s="323" t="s">
        <v>5444</v>
      </c>
      <c r="C687" s="323"/>
      <c r="D687" s="323"/>
      <c r="E687" s="323"/>
      <c r="F687" s="327"/>
      <c r="G687" s="325">
        <v>2015</v>
      </c>
      <c r="H687" s="323"/>
      <c r="I687" s="323">
        <v>886</v>
      </c>
      <c r="J687" s="323" t="s">
        <v>4411</v>
      </c>
      <c r="K687" s="323"/>
      <c r="L687" s="323">
        <v>20</v>
      </c>
      <c r="M687" s="327">
        <v>20</v>
      </c>
      <c r="N687" s="325"/>
      <c r="O687" s="323"/>
      <c r="P687" s="327"/>
      <c r="Q687" s="328"/>
      <c r="R687" s="323"/>
      <c r="S687" s="323"/>
      <c r="T687" s="323"/>
      <c r="U687" s="323"/>
      <c r="V687" s="323"/>
      <c r="W687" s="327"/>
      <c r="X687" s="328"/>
      <c r="Y687" s="323"/>
      <c r="Z687" s="323"/>
      <c r="AA687" s="327"/>
      <c r="AB687" s="388"/>
      <c r="AC687" s="330"/>
      <c r="AD687" s="330"/>
      <c r="AE687" s="366"/>
      <c r="AF687" s="367">
        <f t="shared" si="84"/>
        <v>886</v>
      </c>
      <c r="AG687" s="320"/>
      <c r="AH687" s="334"/>
      <c r="AI687" s="265"/>
    </row>
    <row r="688" spans="1:37" s="274" customFormat="1" ht="22.5">
      <c r="A688" s="425"/>
      <c r="B688" s="323" t="s">
        <v>5445</v>
      </c>
      <c r="C688" s="323"/>
      <c r="D688" s="323"/>
      <c r="E688" s="323"/>
      <c r="F688" s="327"/>
      <c r="G688" s="325">
        <v>2016</v>
      </c>
      <c r="H688" s="323"/>
      <c r="I688" s="323">
        <v>70</v>
      </c>
      <c r="J688" s="323" t="s">
        <v>1850</v>
      </c>
      <c r="K688" s="323">
        <v>2</v>
      </c>
      <c r="L688" s="323"/>
      <c r="M688" s="327">
        <v>2</v>
      </c>
      <c r="N688" s="325" t="s">
        <v>1582</v>
      </c>
      <c r="O688" s="323" t="s">
        <v>546</v>
      </c>
      <c r="P688" s="327">
        <v>400</v>
      </c>
      <c r="Q688" s="328"/>
      <c r="R688" s="323"/>
      <c r="S688" s="323"/>
      <c r="T688" s="323"/>
      <c r="U688" s="323"/>
      <c r="V688" s="323"/>
      <c r="W688" s="327"/>
      <c r="X688" s="328"/>
      <c r="Y688" s="323"/>
      <c r="Z688" s="323"/>
      <c r="AA688" s="327"/>
      <c r="AB688" s="388"/>
      <c r="AC688" s="330">
        <v>1</v>
      </c>
      <c r="AD688" s="330">
        <f>P688</f>
        <v>400</v>
      </c>
      <c r="AE688" s="366"/>
      <c r="AF688" s="367">
        <f t="shared" si="84"/>
        <v>70</v>
      </c>
      <c r="AG688" s="320"/>
      <c r="AH688" s="334"/>
      <c r="AI688" s="265"/>
    </row>
    <row r="689" spans="1:38" s="274" customFormat="1" ht="15.75">
      <c r="A689" s="425"/>
      <c r="B689" s="323" t="s">
        <v>5446</v>
      </c>
      <c r="C689" s="323">
        <v>2015</v>
      </c>
      <c r="D689" s="323"/>
      <c r="E689" s="323">
        <v>240</v>
      </c>
      <c r="F689" s="327" t="s">
        <v>4234</v>
      </c>
      <c r="G689" s="325"/>
      <c r="H689" s="323"/>
      <c r="I689" s="323"/>
      <c r="J689" s="323"/>
      <c r="K689" s="323"/>
      <c r="L689" s="323"/>
      <c r="M689" s="327"/>
      <c r="N689" s="325"/>
      <c r="O689" s="323"/>
      <c r="P689" s="327"/>
      <c r="Q689" s="328"/>
      <c r="R689" s="323"/>
      <c r="S689" s="323"/>
      <c r="T689" s="323"/>
      <c r="U689" s="323"/>
      <c r="V689" s="323"/>
      <c r="W689" s="327"/>
      <c r="X689" s="328"/>
      <c r="Y689" s="323"/>
      <c r="Z689" s="323"/>
      <c r="AA689" s="327"/>
      <c r="AB689" s="388"/>
      <c r="AC689" s="330"/>
      <c r="AD689" s="330"/>
      <c r="AE689" s="366">
        <f t="shared" ref="AE689" si="85">E689</f>
        <v>240</v>
      </c>
      <c r="AF689" s="367"/>
      <c r="AG689" s="320"/>
      <c r="AH689" s="334"/>
      <c r="AI689" s="265"/>
    </row>
    <row r="690" spans="1:38" s="274" customFormat="1" ht="16.5" thickBot="1">
      <c r="A690" s="460"/>
      <c r="B690" s="461"/>
      <c r="C690" s="461"/>
      <c r="D690" s="461"/>
      <c r="E690" s="461"/>
      <c r="F690" s="462"/>
      <c r="G690" s="463"/>
      <c r="H690" s="461"/>
      <c r="I690" s="461"/>
      <c r="J690" s="461"/>
      <c r="K690" s="461"/>
      <c r="L690" s="461"/>
      <c r="M690" s="462"/>
      <c r="N690" s="463"/>
      <c r="O690" s="461"/>
      <c r="P690" s="462"/>
      <c r="Q690" s="450"/>
      <c r="R690" s="337"/>
      <c r="S690" s="337"/>
      <c r="T690" s="337"/>
      <c r="U690" s="337"/>
      <c r="V690" s="337"/>
      <c r="W690" s="338"/>
      <c r="X690" s="450"/>
      <c r="Y690" s="337"/>
      <c r="Z690" s="337"/>
      <c r="AA690" s="338"/>
      <c r="AB690" s="388"/>
      <c r="AC690" s="330"/>
      <c r="AD690" s="330"/>
      <c r="AE690" s="366"/>
      <c r="AF690" s="367"/>
      <c r="AG690" s="320"/>
      <c r="AH690" s="334"/>
      <c r="AI690" s="265"/>
    </row>
    <row r="691" spans="1:38" s="458" customFormat="1" ht="16.5" thickBot="1">
      <c r="A691" s="454" t="s">
        <v>5447</v>
      </c>
      <c r="B691" s="455"/>
      <c r="C691" s="455"/>
      <c r="D691" s="455"/>
      <c r="E691" s="455"/>
      <c r="F691" s="455"/>
      <c r="G691" s="455"/>
      <c r="H691" s="455"/>
      <c r="I691" s="455"/>
      <c r="J691" s="455"/>
      <c r="K691" s="455"/>
      <c r="L691" s="455"/>
      <c r="M691" s="455"/>
      <c r="N691" s="455"/>
      <c r="O691" s="455"/>
      <c r="P691" s="455"/>
      <c r="Q691" s="455"/>
      <c r="R691" s="455"/>
      <c r="S691" s="455"/>
      <c r="T691" s="455"/>
      <c r="U691" s="455"/>
      <c r="V691" s="455"/>
      <c r="W691" s="455"/>
      <c r="X691" s="456"/>
      <c r="Y691" s="456"/>
      <c r="Z691" s="456"/>
      <c r="AA691" s="457"/>
      <c r="AC691" s="330"/>
      <c r="AD691" s="330"/>
      <c r="AE691" s="366"/>
      <c r="AF691" s="367"/>
      <c r="AG691" s="320"/>
      <c r="AH691" s="334"/>
      <c r="AI691" s="265"/>
    </row>
    <row r="692" spans="1:38" s="459" customFormat="1" ht="22.5">
      <c r="A692" s="421">
        <v>76</v>
      </c>
      <c r="B692" s="373" t="s">
        <v>5448</v>
      </c>
      <c r="C692" s="373">
        <v>2016</v>
      </c>
      <c r="D692" s="373" t="s">
        <v>4356</v>
      </c>
      <c r="E692" s="373">
        <v>548</v>
      </c>
      <c r="F692" s="419" t="s">
        <v>5449</v>
      </c>
      <c r="G692" s="375"/>
      <c r="H692" s="373"/>
      <c r="I692" s="373"/>
      <c r="J692" s="373"/>
      <c r="K692" s="373"/>
      <c r="L692" s="373"/>
      <c r="M692" s="422"/>
      <c r="N692" s="375" t="s">
        <v>832</v>
      </c>
      <c r="O692" s="373" t="s">
        <v>416</v>
      </c>
      <c r="P692" s="422">
        <v>1000</v>
      </c>
      <c r="Q692" s="376"/>
      <c r="R692" s="373"/>
      <c r="S692" s="373"/>
      <c r="T692" s="373"/>
      <c r="U692" s="373"/>
      <c r="V692" s="373"/>
      <c r="W692" s="422"/>
      <c r="X692" s="328" t="s">
        <v>5450</v>
      </c>
      <c r="Y692" s="323">
        <v>1980</v>
      </c>
      <c r="Z692" s="323">
        <v>50</v>
      </c>
      <c r="AA692" s="403" t="s">
        <v>5451</v>
      </c>
      <c r="AC692" s="330">
        <v>1</v>
      </c>
      <c r="AD692" s="330">
        <v>1000</v>
      </c>
      <c r="AE692" s="366">
        <f>E692</f>
        <v>548</v>
      </c>
      <c r="AF692" s="367"/>
      <c r="AG692" s="320">
        <f>Z692</f>
        <v>50</v>
      </c>
      <c r="AH692" s="334"/>
      <c r="AI692" s="265"/>
    </row>
    <row r="693" spans="1:38" s="274" customFormat="1" ht="15.75">
      <c r="A693" s="425"/>
      <c r="B693" s="323" t="s">
        <v>5452</v>
      </c>
      <c r="C693" s="323">
        <v>2016</v>
      </c>
      <c r="D693" s="323"/>
      <c r="E693" s="323">
        <v>213</v>
      </c>
      <c r="F693" s="327" t="s">
        <v>5449</v>
      </c>
      <c r="G693" s="325"/>
      <c r="H693" s="323"/>
      <c r="I693" s="323"/>
      <c r="J693" s="323"/>
      <c r="K693" s="323"/>
      <c r="L693" s="323"/>
      <c r="M693" s="327"/>
      <c r="N693" s="325"/>
      <c r="O693" s="323"/>
      <c r="P693" s="327">
        <v>1000</v>
      </c>
      <c r="Q693" s="328"/>
      <c r="R693" s="323"/>
      <c r="S693" s="323"/>
      <c r="T693" s="323"/>
      <c r="U693" s="323"/>
      <c r="V693" s="323"/>
      <c r="W693" s="327"/>
      <c r="X693" s="328" t="s">
        <v>5453</v>
      </c>
      <c r="Y693" s="323">
        <v>1980</v>
      </c>
      <c r="Z693" s="323">
        <v>70</v>
      </c>
      <c r="AA693" s="327" t="s">
        <v>5454</v>
      </c>
      <c r="AB693" s="388"/>
      <c r="AC693" s="330"/>
      <c r="AD693" s="330">
        <v>1000</v>
      </c>
      <c r="AE693" s="366">
        <f>E693</f>
        <v>213</v>
      </c>
      <c r="AF693" s="367"/>
      <c r="AG693" s="320">
        <f>Z693</f>
        <v>70</v>
      </c>
      <c r="AH693" s="334"/>
      <c r="AI693" s="265"/>
    </row>
    <row r="694" spans="1:38" s="274" customFormat="1" ht="15.75">
      <c r="A694" s="425"/>
      <c r="B694" s="323"/>
      <c r="C694" s="323"/>
      <c r="D694" s="323"/>
      <c r="E694" s="323"/>
      <c r="F694" s="327"/>
      <c r="G694" s="325"/>
      <c r="H694" s="323"/>
      <c r="I694" s="323"/>
      <c r="J694" s="323"/>
      <c r="K694" s="323"/>
      <c r="L694" s="323"/>
      <c r="M694" s="327"/>
      <c r="N694" s="325"/>
      <c r="O694" s="323"/>
      <c r="P694" s="327"/>
      <c r="Q694" s="328"/>
      <c r="R694" s="323"/>
      <c r="S694" s="323"/>
      <c r="T694" s="323"/>
      <c r="U694" s="323"/>
      <c r="V694" s="323"/>
      <c r="W694" s="327"/>
      <c r="X694" s="328"/>
      <c r="Y694" s="323"/>
      <c r="Z694" s="323"/>
      <c r="AA694" s="327"/>
      <c r="AB694" s="388"/>
      <c r="AC694" s="330"/>
      <c r="AD694" s="330"/>
      <c r="AE694" s="366"/>
      <c r="AF694" s="367"/>
      <c r="AG694" s="320"/>
      <c r="AH694" s="334"/>
      <c r="AI694" s="265"/>
    </row>
    <row r="695" spans="1:38" s="274" customFormat="1" ht="15.75">
      <c r="A695" s="425"/>
      <c r="B695" s="323"/>
      <c r="C695" s="323"/>
      <c r="D695" s="323"/>
      <c r="E695" s="323"/>
      <c r="F695" s="327"/>
      <c r="G695" s="325"/>
      <c r="H695" s="323"/>
      <c r="I695" s="323"/>
      <c r="J695" s="323"/>
      <c r="K695" s="323"/>
      <c r="L695" s="323"/>
      <c r="M695" s="327"/>
      <c r="N695" s="325"/>
      <c r="O695" s="323"/>
      <c r="P695" s="327"/>
      <c r="Q695" s="328"/>
      <c r="R695" s="323"/>
      <c r="S695" s="323"/>
      <c r="T695" s="323"/>
      <c r="U695" s="323"/>
      <c r="V695" s="323"/>
      <c r="W695" s="327"/>
      <c r="X695" s="328"/>
      <c r="Y695" s="323"/>
      <c r="Z695" s="323"/>
      <c r="AA695" s="327"/>
      <c r="AB695" s="388"/>
      <c r="AC695" s="330"/>
      <c r="AD695" s="330"/>
      <c r="AE695" s="366"/>
      <c r="AF695" s="367"/>
      <c r="AG695" s="320"/>
      <c r="AH695" s="334"/>
      <c r="AI695" s="265"/>
    </row>
    <row r="696" spans="1:38" s="274" customFormat="1" ht="15.75">
      <c r="A696" s="425"/>
      <c r="B696" s="323"/>
      <c r="C696" s="323"/>
      <c r="D696" s="323"/>
      <c r="E696" s="323"/>
      <c r="F696" s="327"/>
      <c r="G696" s="325"/>
      <c r="H696" s="323"/>
      <c r="I696" s="323"/>
      <c r="J696" s="323"/>
      <c r="K696" s="323"/>
      <c r="L696" s="323"/>
      <c r="M696" s="327"/>
      <c r="N696" s="325"/>
      <c r="O696" s="323"/>
      <c r="P696" s="327"/>
      <c r="Q696" s="328"/>
      <c r="R696" s="323"/>
      <c r="S696" s="323"/>
      <c r="T696" s="323"/>
      <c r="U696" s="323"/>
      <c r="V696" s="323"/>
      <c r="W696" s="327"/>
      <c r="X696" s="328"/>
      <c r="Y696" s="323"/>
      <c r="Z696" s="323"/>
      <c r="AA696" s="327"/>
      <c r="AB696" s="388"/>
      <c r="AC696" s="330"/>
      <c r="AD696" s="330"/>
      <c r="AE696" s="366"/>
      <c r="AF696" s="367"/>
      <c r="AG696" s="320"/>
      <c r="AH696" s="334"/>
      <c r="AI696" s="265"/>
    </row>
    <row r="697" spans="1:38" s="274" customFormat="1" ht="15.75">
      <c r="A697" s="425"/>
      <c r="B697" s="323"/>
      <c r="C697" s="323"/>
      <c r="D697" s="323"/>
      <c r="E697" s="323"/>
      <c r="F697" s="327"/>
      <c r="G697" s="325"/>
      <c r="H697" s="323"/>
      <c r="I697" s="323"/>
      <c r="J697" s="323"/>
      <c r="K697" s="323"/>
      <c r="L697" s="323"/>
      <c r="M697" s="327"/>
      <c r="N697" s="325"/>
      <c r="O697" s="323"/>
      <c r="P697" s="327"/>
      <c r="Q697" s="328"/>
      <c r="R697" s="323"/>
      <c r="S697" s="323"/>
      <c r="T697" s="323"/>
      <c r="U697" s="323"/>
      <c r="V697" s="323"/>
      <c r="W697" s="327"/>
      <c r="X697" s="328"/>
      <c r="Y697" s="323"/>
      <c r="Z697" s="323"/>
      <c r="AA697" s="327"/>
      <c r="AB697" s="388"/>
      <c r="AC697" s="330"/>
      <c r="AD697" s="330"/>
      <c r="AE697" s="366"/>
      <c r="AF697" s="367"/>
      <c r="AG697" s="320"/>
      <c r="AH697" s="334"/>
      <c r="AI697" s="265"/>
    </row>
    <row r="698" spans="1:38" s="274" customFormat="1" ht="16.5" thickBot="1">
      <c r="A698" s="460"/>
      <c r="B698" s="461"/>
      <c r="C698" s="461"/>
      <c r="D698" s="461"/>
      <c r="E698" s="461"/>
      <c r="F698" s="462"/>
      <c r="G698" s="463"/>
      <c r="H698" s="461"/>
      <c r="I698" s="461"/>
      <c r="J698" s="461"/>
      <c r="K698" s="461"/>
      <c r="L698" s="461"/>
      <c r="M698" s="462"/>
      <c r="N698" s="463"/>
      <c r="O698" s="461"/>
      <c r="P698" s="462"/>
      <c r="Q698" s="450"/>
      <c r="R698" s="337"/>
      <c r="S698" s="337"/>
      <c r="T698" s="337"/>
      <c r="U698" s="337"/>
      <c r="V698" s="337"/>
      <c r="W698" s="338"/>
      <c r="X698" s="450"/>
      <c r="Y698" s="337"/>
      <c r="Z698" s="337"/>
      <c r="AA698" s="338"/>
      <c r="AB698" s="388"/>
      <c r="AC698" s="330"/>
      <c r="AD698" s="330"/>
      <c r="AE698" s="366"/>
      <c r="AF698" s="367"/>
      <c r="AG698" s="320"/>
      <c r="AH698" s="334"/>
      <c r="AI698" s="265"/>
    </row>
    <row r="699" spans="1:38" ht="15.75">
      <c r="A699" s="104"/>
      <c r="B699" s="101"/>
      <c r="C699" s="101"/>
      <c r="D699" s="101"/>
      <c r="E699" s="101"/>
      <c r="F699" s="101"/>
      <c r="G699" s="101"/>
      <c r="H699" s="101"/>
      <c r="I699" s="105"/>
      <c r="J699" s="105"/>
      <c r="K699" s="105"/>
      <c r="L699" s="105"/>
      <c r="M699" s="105"/>
      <c r="N699" s="101"/>
      <c r="O699" s="101"/>
      <c r="P699" s="101"/>
      <c r="Q699" s="102"/>
      <c r="R699" s="101"/>
      <c r="S699" s="101"/>
      <c r="T699" s="101"/>
      <c r="U699" s="101"/>
      <c r="V699" s="101"/>
      <c r="W699" s="101"/>
      <c r="X699" s="102"/>
      <c r="Y699" s="101"/>
      <c r="Z699" s="101"/>
      <c r="AA699" s="101"/>
      <c r="AL699">
        <f>COUNTA(AE12:AE690)</f>
        <v>124</v>
      </c>
    </row>
    <row r="700" spans="1:38">
      <c r="Q700"/>
    </row>
  </sheetData>
  <mergeCells count="112">
    <mergeCell ref="C9:C10"/>
    <mergeCell ref="D9:D10"/>
    <mergeCell ref="E9:E10"/>
    <mergeCell ref="F9:F10"/>
    <mergeCell ref="G9:G10"/>
    <mergeCell ref="H9:H10"/>
    <mergeCell ref="AE1:AK1"/>
    <mergeCell ref="A7:A10"/>
    <mergeCell ref="B7:B10"/>
    <mergeCell ref="C7:AA7"/>
    <mergeCell ref="C8:F8"/>
    <mergeCell ref="G8:M8"/>
    <mergeCell ref="N8:P8"/>
    <mergeCell ref="Q8:W8"/>
    <mergeCell ref="X8:AA8"/>
    <mergeCell ref="A26:A29"/>
    <mergeCell ref="A30:AA30"/>
    <mergeCell ref="A31:A40"/>
    <mergeCell ref="A41:AA41"/>
    <mergeCell ref="A42:A47"/>
    <mergeCell ref="A48:AA48"/>
    <mergeCell ref="Y9:Y10"/>
    <mergeCell ref="Z9:Z10"/>
    <mergeCell ref="AA9:AA10"/>
    <mergeCell ref="A11:AA11"/>
    <mergeCell ref="A12:A24"/>
    <mergeCell ref="A25:AA25"/>
    <mergeCell ref="Q9:Q10"/>
    <mergeCell ref="R9:R10"/>
    <mergeCell ref="S9:S10"/>
    <mergeCell ref="T9:T10"/>
    <mergeCell ref="U9:W9"/>
    <mergeCell ref="X9:X10"/>
    <mergeCell ref="I9:I10"/>
    <mergeCell ref="J9:J10"/>
    <mergeCell ref="K9:M9"/>
    <mergeCell ref="N9:N10"/>
    <mergeCell ref="O9:O10"/>
    <mergeCell ref="P9:P10"/>
    <mergeCell ref="A94:AA94"/>
    <mergeCell ref="A98:AA98"/>
    <mergeCell ref="A102:AA102"/>
    <mergeCell ref="A107:AA107"/>
    <mergeCell ref="A123:AA123"/>
    <mergeCell ref="A135:AA135"/>
    <mergeCell ref="A49:A60"/>
    <mergeCell ref="A61:AA61"/>
    <mergeCell ref="A64:AA64"/>
    <mergeCell ref="A65:A69"/>
    <mergeCell ref="A70:AA70"/>
    <mergeCell ref="A79:AA79"/>
    <mergeCell ref="A236:AA236"/>
    <mergeCell ref="A253:AA253"/>
    <mergeCell ref="A256:AA256"/>
    <mergeCell ref="A259:AA259"/>
    <mergeCell ref="A264:AA264"/>
    <mergeCell ref="A273:AA273"/>
    <mergeCell ref="A144:AA144"/>
    <mergeCell ref="A153:AA153"/>
    <mergeCell ref="A162:AA162"/>
    <mergeCell ref="A172:AA172"/>
    <mergeCell ref="A185:AA185"/>
    <mergeCell ref="A208:AA208"/>
    <mergeCell ref="A331:AA331"/>
    <mergeCell ref="A345:AA345"/>
    <mergeCell ref="A364:AA364"/>
    <mergeCell ref="A376:AA376"/>
    <mergeCell ref="A381:AA381"/>
    <mergeCell ref="A383:AA383"/>
    <mergeCell ref="A280:A281"/>
    <mergeCell ref="B280:B281"/>
    <mergeCell ref="A283:AA283"/>
    <mergeCell ref="A301:AA301"/>
    <mergeCell ref="A305:AA305"/>
    <mergeCell ref="A318:AA318"/>
    <mergeCell ref="A438:AA438"/>
    <mergeCell ref="A440:AA440"/>
    <mergeCell ref="A443:AA443"/>
    <mergeCell ref="A445:AA445"/>
    <mergeCell ref="A448:AA448"/>
    <mergeCell ref="A453:AA453"/>
    <mergeCell ref="A389:AA389"/>
    <mergeCell ref="A399:AA399"/>
    <mergeCell ref="A402:AA402"/>
    <mergeCell ref="A422:AA422"/>
    <mergeCell ref="A429:AA429"/>
    <mergeCell ref="A436:AA436"/>
    <mergeCell ref="A530:AA530"/>
    <mergeCell ref="A536:AA536"/>
    <mergeCell ref="A558:AA558"/>
    <mergeCell ref="A585:AA585"/>
    <mergeCell ref="A600:AA600"/>
    <mergeCell ref="A610:AA610"/>
    <mergeCell ref="A460:AA460"/>
    <mergeCell ref="A471:AA471"/>
    <mergeCell ref="A480:AA480"/>
    <mergeCell ref="A495:AA495"/>
    <mergeCell ref="A513:AA513"/>
    <mergeCell ref="A525:AA525"/>
    <mergeCell ref="A677:AA677"/>
    <mergeCell ref="A650:AA650"/>
    <mergeCell ref="A654:AA654"/>
    <mergeCell ref="A662:AA662"/>
    <mergeCell ref="A669:AA669"/>
    <mergeCell ref="A672:AA672"/>
    <mergeCell ref="A675:AA675"/>
    <mergeCell ref="A618:AA618"/>
    <mergeCell ref="A625:AA625"/>
    <mergeCell ref="A627:AA627"/>
    <mergeCell ref="A632:AA632"/>
    <mergeCell ref="A637:AA637"/>
    <mergeCell ref="A644:AA644"/>
  </mergeCells>
  <pageMargins left="0.39370078740157483" right="0.39370078740157483" top="0.74803149606299213" bottom="0.39370078740157483" header="0.31496062992125984" footer="0.31496062992125984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5"/>
  <sheetViews>
    <sheetView view="pageBreakPreview" zoomScale="50" zoomScaleNormal="43" zoomScaleSheetLayoutView="50" zoomScalePageLayoutView="33" workbookViewId="0">
      <pane ySplit="10" topLeftCell="A380" activePane="bottomLeft" state="frozen"/>
      <selection activeCell="F1" sqref="F1"/>
      <selection pane="bottomLeft" activeCell="A6" sqref="A6:W6"/>
    </sheetView>
  </sheetViews>
  <sheetFormatPr defaultRowHeight="12.75"/>
  <cols>
    <col min="1" max="1" width="9.42578125" style="46" customWidth="1"/>
    <col min="2" max="2" width="8.28515625" style="47" customWidth="1"/>
    <col min="3" max="3" width="23.5703125" style="47" customWidth="1"/>
    <col min="4" max="4" width="15.7109375" style="48" customWidth="1"/>
    <col min="5" max="5" width="6.140625" style="49" customWidth="1"/>
    <col min="6" max="6" width="7.140625" style="50" customWidth="1"/>
    <col min="7" max="7" width="9.28515625" style="50" customWidth="1"/>
    <col min="8" max="8" width="4.5703125" style="49" customWidth="1"/>
    <col min="9" max="9" width="4" style="49" customWidth="1"/>
    <col min="10" max="10" width="4.85546875" style="49" customWidth="1"/>
    <col min="11" max="11" width="5.5703125" style="49" customWidth="1"/>
    <col min="12" max="12" width="23.42578125" style="49" customWidth="1"/>
    <col min="13" max="13" width="19.28515625" style="49" customWidth="1"/>
    <col min="14" max="14" width="8.42578125" style="49" customWidth="1"/>
    <col min="15" max="15" width="6.85546875" style="49" customWidth="1"/>
    <col min="16" max="16" width="14.85546875" style="49" customWidth="1"/>
    <col min="17" max="17" width="18.85546875" style="49" customWidth="1"/>
    <col min="18" max="18" width="8" style="49" customWidth="1"/>
    <col min="19" max="19" width="6.28515625" style="49" customWidth="1"/>
    <col min="20" max="20" width="8.28515625" style="49" customWidth="1"/>
    <col min="21" max="21" width="8.5703125" style="49" customWidth="1"/>
    <col min="22" max="22" width="16" style="49" customWidth="1"/>
    <col min="23" max="23" width="8.42578125" style="49" customWidth="1"/>
    <col min="24" max="24" width="29.7109375" style="49" customWidth="1"/>
    <col min="25" max="25" width="5.85546875" style="49" customWidth="1"/>
    <col min="26" max="26" width="6" style="49" customWidth="1"/>
    <col min="27" max="27" width="24.42578125" style="49" customWidth="1"/>
    <col min="28" max="28" width="5.140625" style="49" customWidth="1"/>
    <col min="29" max="29" width="5.85546875" style="49" customWidth="1"/>
    <col min="30" max="30" width="5" style="49" customWidth="1"/>
    <col min="31" max="31" width="5.7109375" style="49" customWidth="1"/>
    <col min="32" max="32" width="19" style="49" customWidth="1"/>
    <col min="33" max="33" width="36.42578125" style="69" customWidth="1"/>
    <col min="34" max="34" width="6.42578125" style="69" customWidth="1"/>
    <col min="35" max="35" width="7.28515625" style="69" customWidth="1"/>
    <col min="36" max="36" width="16.140625" style="69" customWidth="1"/>
    <col min="37" max="251" width="9.140625" style="49"/>
    <col min="252" max="252" width="9.42578125" style="49" customWidth="1"/>
    <col min="253" max="253" width="8.28515625" style="49" customWidth="1"/>
    <col min="254" max="254" width="13.7109375" style="49" customWidth="1"/>
    <col min="255" max="255" width="23.5703125" style="49" customWidth="1"/>
    <col min="256" max="256" width="15.7109375" style="49" customWidth="1"/>
    <col min="257" max="257" width="6.140625" style="49" customWidth="1"/>
    <col min="258" max="258" width="7.140625" style="49" customWidth="1"/>
    <col min="259" max="259" width="9.28515625" style="49" customWidth="1"/>
    <col min="260" max="260" width="4.5703125" style="49" customWidth="1"/>
    <col min="261" max="261" width="4" style="49" customWidth="1"/>
    <col min="262" max="262" width="4.85546875" style="49" customWidth="1"/>
    <col min="263" max="263" width="5.5703125" style="49" customWidth="1"/>
    <col min="264" max="264" width="13" style="49" customWidth="1"/>
    <col min="265" max="265" width="23.42578125" style="49" customWidth="1"/>
    <col min="266" max="266" width="19.28515625" style="49" customWidth="1"/>
    <col min="267" max="267" width="8.42578125" style="49" customWidth="1"/>
    <col min="268" max="268" width="6.85546875" style="49" customWidth="1"/>
    <col min="269" max="269" width="14.85546875" style="49" customWidth="1"/>
    <col min="270" max="270" width="11.5703125" style="49" customWidth="1"/>
    <col min="271" max="271" width="18.85546875" style="49" customWidth="1"/>
    <col min="272" max="272" width="8" style="49" customWidth="1"/>
    <col min="273" max="273" width="6.28515625" style="49" customWidth="1"/>
    <col min="274" max="274" width="8.28515625" style="49" customWidth="1"/>
    <col min="275" max="275" width="8.5703125" style="49" customWidth="1"/>
    <col min="276" max="276" width="12" style="49" customWidth="1"/>
    <col min="277" max="277" width="16" style="49" customWidth="1"/>
    <col min="278" max="278" width="8.42578125" style="49" customWidth="1"/>
    <col min="279" max="279" width="29.7109375" style="49" customWidth="1"/>
    <col min="280" max="280" width="5.85546875" style="49" customWidth="1"/>
    <col min="281" max="281" width="6" style="49" customWidth="1"/>
    <col min="282" max="282" width="24.42578125" style="49" customWidth="1"/>
    <col min="283" max="283" width="5.140625" style="49" customWidth="1"/>
    <col min="284" max="284" width="5.85546875" style="49" customWidth="1"/>
    <col min="285" max="285" width="5" style="49" customWidth="1"/>
    <col min="286" max="286" width="5.7109375" style="49" customWidth="1"/>
    <col min="287" max="287" width="12" style="49" customWidth="1"/>
    <col min="288" max="288" width="19" style="49" customWidth="1"/>
    <col min="289" max="289" width="36.42578125" style="49" customWidth="1"/>
    <col min="290" max="290" width="6.42578125" style="49" customWidth="1"/>
    <col min="291" max="291" width="7.28515625" style="49" customWidth="1"/>
    <col min="292" max="292" width="16.140625" style="49" customWidth="1"/>
    <col min="293" max="507" width="9.140625" style="49"/>
    <col min="508" max="508" width="9.42578125" style="49" customWidth="1"/>
    <col min="509" max="509" width="8.28515625" style="49" customWidth="1"/>
    <col min="510" max="510" width="13.7109375" style="49" customWidth="1"/>
    <col min="511" max="511" width="23.5703125" style="49" customWidth="1"/>
    <col min="512" max="512" width="15.7109375" style="49" customWidth="1"/>
    <col min="513" max="513" width="6.140625" style="49" customWidth="1"/>
    <col min="514" max="514" width="7.140625" style="49" customWidth="1"/>
    <col min="515" max="515" width="9.28515625" style="49" customWidth="1"/>
    <col min="516" max="516" width="4.5703125" style="49" customWidth="1"/>
    <col min="517" max="517" width="4" style="49" customWidth="1"/>
    <col min="518" max="518" width="4.85546875" style="49" customWidth="1"/>
    <col min="519" max="519" width="5.5703125" style="49" customWidth="1"/>
    <col min="520" max="520" width="13" style="49" customWidth="1"/>
    <col min="521" max="521" width="23.42578125" style="49" customWidth="1"/>
    <col min="522" max="522" width="19.28515625" style="49" customWidth="1"/>
    <col min="523" max="523" width="8.42578125" style="49" customWidth="1"/>
    <col min="524" max="524" width="6.85546875" style="49" customWidth="1"/>
    <col min="525" max="525" width="14.85546875" style="49" customWidth="1"/>
    <col min="526" max="526" width="11.5703125" style="49" customWidth="1"/>
    <col min="527" max="527" width="18.85546875" style="49" customWidth="1"/>
    <col min="528" max="528" width="8" style="49" customWidth="1"/>
    <col min="529" max="529" width="6.28515625" style="49" customWidth="1"/>
    <col min="530" max="530" width="8.28515625" style="49" customWidth="1"/>
    <col min="531" max="531" width="8.5703125" style="49" customWidth="1"/>
    <col min="532" max="532" width="12" style="49" customWidth="1"/>
    <col min="533" max="533" width="16" style="49" customWidth="1"/>
    <col min="534" max="534" width="8.42578125" style="49" customWidth="1"/>
    <col min="535" max="535" width="29.7109375" style="49" customWidth="1"/>
    <col min="536" max="536" width="5.85546875" style="49" customWidth="1"/>
    <col min="537" max="537" width="6" style="49" customWidth="1"/>
    <col min="538" max="538" width="24.42578125" style="49" customWidth="1"/>
    <col min="539" max="539" width="5.140625" style="49" customWidth="1"/>
    <col min="540" max="540" width="5.85546875" style="49" customWidth="1"/>
    <col min="541" max="541" width="5" style="49" customWidth="1"/>
    <col min="542" max="542" width="5.7109375" style="49" customWidth="1"/>
    <col min="543" max="543" width="12" style="49" customWidth="1"/>
    <col min="544" max="544" width="19" style="49" customWidth="1"/>
    <col min="545" max="545" width="36.42578125" style="49" customWidth="1"/>
    <col min="546" max="546" width="6.42578125" style="49" customWidth="1"/>
    <col min="547" max="547" width="7.28515625" style="49" customWidth="1"/>
    <col min="548" max="548" width="16.140625" style="49" customWidth="1"/>
    <col min="549" max="763" width="9.140625" style="49"/>
    <col min="764" max="764" width="9.42578125" style="49" customWidth="1"/>
    <col min="765" max="765" width="8.28515625" style="49" customWidth="1"/>
    <col min="766" max="766" width="13.7109375" style="49" customWidth="1"/>
    <col min="767" max="767" width="23.5703125" style="49" customWidth="1"/>
    <col min="768" max="768" width="15.7109375" style="49" customWidth="1"/>
    <col min="769" max="769" width="6.140625" style="49" customWidth="1"/>
    <col min="770" max="770" width="7.140625" style="49" customWidth="1"/>
    <col min="771" max="771" width="9.28515625" style="49" customWidth="1"/>
    <col min="772" max="772" width="4.5703125" style="49" customWidth="1"/>
    <col min="773" max="773" width="4" style="49" customWidth="1"/>
    <col min="774" max="774" width="4.85546875" style="49" customWidth="1"/>
    <col min="775" max="775" width="5.5703125" style="49" customWidth="1"/>
    <col min="776" max="776" width="13" style="49" customWidth="1"/>
    <col min="777" max="777" width="23.42578125" style="49" customWidth="1"/>
    <col min="778" max="778" width="19.28515625" style="49" customWidth="1"/>
    <col min="779" max="779" width="8.42578125" style="49" customWidth="1"/>
    <col min="780" max="780" width="6.85546875" style="49" customWidth="1"/>
    <col min="781" max="781" width="14.85546875" style="49" customWidth="1"/>
    <col min="782" max="782" width="11.5703125" style="49" customWidth="1"/>
    <col min="783" max="783" width="18.85546875" style="49" customWidth="1"/>
    <col min="784" max="784" width="8" style="49" customWidth="1"/>
    <col min="785" max="785" width="6.28515625" style="49" customWidth="1"/>
    <col min="786" max="786" width="8.28515625" style="49" customWidth="1"/>
    <col min="787" max="787" width="8.5703125" style="49" customWidth="1"/>
    <col min="788" max="788" width="12" style="49" customWidth="1"/>
    <col min="789" max="789" width="16" style="49" customWidth="1"/>
    <col min="790" max="790" width="8.42578125" style="49" customWidth="1"/>
    <col min="791" max="791" width="29.7109375" style="49" customWidth="1"/>
    <col min="792" max="792" width="5.85546875" style="49" customWidth="1"/>
    <col min="793" max="793" width="6" style="49" customWidth="1"/>
    <col min="794" max="794" width="24.42578125" style="49" customWidth="1"/>
    <col min="795" max="795" width="5.140625" style="49" customWidth="1"/>
    <col min="796" max="796" width="5.85546875" style="49" customWidth="1"/>
    <col min="797" max="797" width="5" style="49" customWidth="1"/>
    <col min="798" max="798" width="5.7109375" style="49" customWidth="1"/>
    <col min="799" max="799" width="12" style="49" customWidth="1"/>
    <col min="800" max="800" width="19" style="49" customWidth="1"/>
    <col min="801" max="801" width="36.42578125" style="49" customWidth="1"/>
    <col min="802" max="802" width="6.42578125" style="49" customWidth="1"/>
    <col min="803" max="803" width="7.28515625" style="49" customWidth="1"/>
    <col min="804" max="804" width="16.140625" style="49" customWidth="1"/>
    <col min="805" max="1019" width="9.140625" style="49"/>
    <col min="1020" max="1020" width="9.42578125" style="49" customWidth="1"/>
    <col min="1021" max="1021" width="8.28515625" style="49" customWidth="1"/>
    <col min="1022" max="1022" width="13.7109375" style="49" customWidth="1"/>
    <col min="1023" max="1023" width="23.5703125" style="49" customWidth="1"/>
    <col min="1024" max="1024" width="15.7109375" style="49" customWidth="1"/>
    <col min="1025" max="1025" width="6.140625" style="49" customWidth="1"/>
    <col min="1026" max="1026" width="7.140625" style="49" customWidth="1"/>
    <col min="1027" max="1027" width="9.28515625" style="49" customWidth="1"/>
    <col min="1028" max="1028" width="4.5703125" style="49" customWidth="1"/>
    <col min="1029" max="1029" width="4" style="49" customWidth="1"/>
    <col min="1030" max="1030" width="4.85546875" style="49" customWidth="1"/>
    <col min="1031" max="1031" width="5.5703125" style="49" customWidth="1"/>
    <col min="1032" max="1032" width="13" style="49" customWidth="1"/>
    <col min="1033" max="1033" width="23.42578125" style="49" customWidth="1"/>
    <col min="1034" max="1034" width="19.28515625" style="49" customWidth="1"/>
    <col min="1035" max="1035" width="8.42578125" style="49" customWidth="1"/>
    <col min="1036" max="1036" width="6.85546875" style="49" customWidth="1"/>
    <col min="1037" max="1037" width="14.85546875" style="49" customWidth="1"/>
    <col min="1038" max="1038" width="11.5703125" style="49" customWidth="1"/>
    <col min="1039" max="1039" width="18.85546875" style="49" customWidth="1"/>
    <col min="1040" max="1040" width="8" style="49" customWidth="1"/>
    <col min="1041" max="1041" width="6.28515625" style="49" customWidth="1"/>
    <col min="1042" max="1042" width="8.28515625" style="49" customWidth="1"/>
    <col min="1043" max="1043" width="8.5703125" style="49" customWidth="1"/>
    <col min="1044" max="1044" width="12" style="49" customWidth="1"/>
    <col min="1045" max="1045" width="16" style="49" customWidth="1"/>
    <col min="1046" max="1046" width="8.42578125" style="49" customWidth="1"/>
    <col min="1047" max="1047" width="29.7109375" style="49" customWidth="1"/>
    <col min="1048" max="1048" width="5.85546875" style="49" customWidth="1"/>
    <col min="1049" max="1049" width="6" style="49" customWidth="1"/>
    <col min="1050" max="1050" width="24.42578125" style="49" customWidth="1"/>
    <col min="1051" max="1051" width="5.140625" style="49" customWidth="1"/>
    <col min="1052" max="1052" width="5.85546875" style="49" customWidth="1"/>
    <col min="1053" max="1053" width="5" style="49" customWidth="1"/>
    <col min="1054" max="1054" width="5.7109375" style="49" customWidth="1"/>
    <col min="1055" max="1055" width="12" style="49" customWidth="1"/>
    <col min="1056" max="1056" width="19" style="49" customWidth="1"/>
    <col min="1057" max="1057" width="36.42578125" style="49" customWidth="1"/>
    <col min="1058" max="1058" width="6.42578125" style="49" customWidth="1"/>
    <col min="1059" max="1059" width="7.28515625" style="49" customWidth="1"/>
    <col min="1060" max="1060" width="16.140625" style="49" customWidth="1"/>
    <col min="1061" max="1275" width="9.140625" style="49"/>
    <col min="1276" max="1276" width="9.42578125" style="49" customWidth="1"/>
    <col min="1277" max="1277" width="8.28515625" style="49" customWidth="1"/>
    <col min="1278" max="1278" width="13.7109375" style="49" customWidth="1"/>
    <col min="1279" max="1279" width="23.5703125" style="49" customWidth="1"/>
    <col min="1280" max="1280" width="15.7109375" style="49" customWidth="1"/>
    <col min="1281" max="1281" width="6.140625" style="49" customWidth="1"/>
    <col min="1282" max="1282" width="7.140625" style="49" customWidth="1"/>
    <col min="1283" max="1283" width="9.28515625" style="49" customWidth="1"/>
    <col min="1284" max="1284" width="4.5703125" style="49" customWidth="1"/>
    <col min="1285" max="1285" width="4" style="49" customWidth="1"/>
    <col min="1286" max="1286" width="4.85546875" style="49" customWidth="1"/>
    <col min="1287" max="1287" width="5.5703125" style="49" customWidth="1"/>
    <col min="1288" max="1288" width="13" style="49" customWidth="1"/>
    <col min="1289" max="1289" width="23.42578125" style="49" customWidth="1"/>
    <col min="1290" max="1290" width="19.28515625" style="49" customWidth="1"/>
    <col min="1291" max="1291" width="8.42578125" style="49" customWidth="1"/>
    <col min="1292" max="1292" width="6.85546875" style="49" customWidth="1"/>
    <col min="1293" max="1293" width="14.85546875" style="49" customWidth="1"/>
    <col min="1294" max="1294" width="11.5703125" style="49" customWidth="1"/>
    <col min="1295" max="1295" width="18.85546875" style="49" customWidth="1"/>
    <col min="1296" max="1296" width="8" style="49" customWidth="1"/>
    <col min="1297" max="1297" width="6.28515625" style="49" customWidth="1"/>
    <col min="1298" max="1298" width="8.28515625" style="49" customWidth="1"/>
    <col min="1299" max="1299" width="8.5703125" style="49" customWidth="1"/>
    <col min="1300" max="1300" width="12" style="49" customWidth="1"/>
    <col min="1301" max="1301" width="16" style="49" customWidth="1"/>
    <col min="1302" max="1302" width="8.42578125" style="49" customWidth="1"/>
    <col min="1303" max="1303" width="29.7109375" style="49" customWidth="1"/>
    <col min="1304" max="1304" width="5.85546875" style="49" customWidth="1"/>
    <col min="1305" max="1305" width="6" style="49" customWidth="1"/>
    <col min="1306" max="1306" width="24.42578125" style="49" customWidth="1"/>
    <col min="1307" max="1307" width="5.140625" style="49" customWidth="1"/>
    <col min="1308" max="1308" width="5.85546875" style="49" customWidth="1"/>
    <col min="1309" max="1309" width="5" style="49" customWidth="1"/>
    <col min="1310" max="1310" width="5.7109375" style="49" customWidth="1"/>
    <col min="1311" max="1311" width="12" style="49" customWidth="1"/>
    <col min="1312" max="1312" width="19" style="49" customWidth="1"/>
    <col min="1313" max="1313" width="36.42578125" style="49" customWidth="1"/>
    <col min="1314" max="1314" width="6.42578125" style="49" customWidth="1"/>
    <col min="1315" max="1315" width="7.28515625" style="49" customWidth="1"/>
    <col min="1316" max="1316" width="16.140625" style="49" customWidth="1"/>
    <col min="1317" max="1531" width="9.140625" style="49"/>
    <col min="1532" max="1532" width="9.42578125" style="49" customWidth="1"/>
    <col min="1533" max="1533" width="8.28515625" style="49" customWidth="1"/>
    <col min="1534" max="1534" width="13.7109375" style="49" customWidth="1"/>
    <col min="1535" max="1535" width="23.5703125" style="49" customWidth="1"/>
    <col min="1536" max="1536" width="15.7109375" style="49" customWidth="1"/>
    <col min="1537" max="1537" width="6.140625" style="49" customWidth="1"/>
    <col min="1538" max="1538" width="7.140625" style="49" customWidth="1"/>
    <col min="1539" max="1539" width="9.28515625" style="49" customWidth="1"/>
    <col min="1540" max="1540" width="4.5703125" style="49" customWidth="1"/>
    <col min="1541" max="1541" width="4" style="49" customWidth="1"/>
    <col min="1542" max="1542" width="4.85546875" style="49" customWidth="1"/>
    <col min="1543" max="1543" width="5.5703125" style="49" customWidth="1"/>
    <col min="1544" max="1544" width="13" style="49" customWidth="1"/>
    <col min="1545" max="1545" width="23.42578125" style="49" customWidth="1"/>
    <col min="1546" max="1546" width="19.28515625" style="49" customWidth="1"/>
    <col min="1547" max="1547" width="8.42578125" style="49" customWidth="1"/>
    <col min="1548" max="1548" width="6.85546875" style="49" customWidth="1"/>
    <col min="1549" max="1549" width="14.85546875" style="49" customWidth="1"/>
    <col min="1550" max="1550" width="11.5703125" style="49" customWidth="1"/>
    <col min="1551" max="1551" width="18.85546875" style="49" customWidth="1"/>
    <col min="1552" max="1552" width="8" style="49" customWidth="1"/>
    <col min="1553" max="1553" width="6.28515625" style="49" customWidth="1"/>
    <col min="1554" max="1554" width="8.28515625" style="49" customWidth="1"/>
    <col min="1555" max="1555" width="8.5703125" style="49" customWidth="1"/>
    <col min="1556" max="1556" width="12" style="49" customWidth="1"/>
    <col min="1557" max="1557" width="16" style="49" customWidth="1"/>
    <col min="1558" max="1558" width="8.42578125" style="49" customWidth="1"/>
    <col min="1559" max="1559" width="29.7109375" style="49" customWidth="1"/>
    <col min="1560" max="1560" width="5.85546875" style="49" customWidth="1"/>
    <col min="1561" max="1561" width="6" style="49" customWidth="1"/>
    <col min="1562" max="1562" width="24.42578125" style="49" customWidth="1"/>
    <col min="1563" max="1563" width="5.140625" style="49" customWidth="1"/>
    <col min="1564" max="1564" width="5.85546875" style="49" customWidth="1"/>
    <col min="1565" max="1565" width="5" style="49" customWidth="1"/>
    <col min="1566" max="1566" width="5.7109375" style="49" customWidth="1"/>
    <col min="1567" max="1567" width="12" style="49" customWidth="1"/>
    <col min="1568" max="1568" width="19" style="49" customWidth="1"/>
    <col min="1569" max="1569" width="36.42578125" style="49" customWidth="1"/>
    <col min="1570" max="1570" width="6.42578125" style="49" customWidth="1"/>
    <col min="1571" max="1571" width="7.28515625" style="49" customWidth="1"/>
    <col min="1572" max="1572" width="16.140625" style="49" customWidth="1"/>
    <col min="1573" max="1787" width="9.140625" style="49"/>
    <col min="1788" max="1788" width="9.42578125" style="49" customWidth="1"/>
    <col min="1789" max="1789" width="8.28515625" style="49" customWidth="1"/>
    <col min="1790" max="1790" width="13.7109375" style="49" customWidth="1"/>
    <col min="1791" max="1791" width="23.5703125" style="49" customWidth="1"/>
    <col min="1792" max="1792" width="15.7109375" style="49" customWidth="1"/>
    <col min="1793" max="1793" width="6.140625" style="49" customWidth="1"/>
    <col min="1794" max="1794" width="7.140625" style="49" customWidth="1"/>
    <col min="1795" max="1795" width="9.28515625" style="49" customWidth="1"/>
    <col min="1796" max="1796" width="4.5703125" style="49" customWidth="1"/>
    <col min="1797" max="1797" width="4" style="49" customWidth="1"/>
    <col min="1798" max="1798" width="4.85546875" style="49" customWidth="1"/>
    <col min="1799" max="1799" width="5.5703125" style="49" customWidth="1"/>
    <col min="1800" max="1800" width="13" style="49" customWidth="1"/>
    <col min="1801" max="1801" width="23.42578125" style="49" customWidth="1"/>
    <col min="1802" max="1802" width="19.28515625" style="49" customWidth="1"/>
    <col min="1803" max="1803" width="8.42578125" style="49" customWidth="1"/>
    <col min="1804" max="1804" width="6.85546875" style="49" customWidth="1"/>
    <col min="1805" max="1805" width="14.85546875" style="49" customWidth="1"/>
    <col min="1806" max="1806" width="11.5703125" style="49" customWidth="1"/>
    <col min="1807" max="1807" width="18.85546875" style="49" customWidth="1"/>
    <col min="1808" max="1808" width="8" style="49" customWidth="1"/>
    <col min="1809" max="1809" width="6.28515625" style="49" customWidth="1"/>
    <col min="1810" max="1810" width="8.28515625" style="49" customWidth="1"/>
    <col min="1811" max="1811" width="8.5703125" style="49" customWidth="1"/>
    <col min="1812" max="1812" width="12" style="49" customWidth="1"/>
    <col min="1813" max="1813" width="16" style="49" customWidth="1"/>
    <col min="1814" max="1814" width="8.42578125" style="49" customWidth="1"/>
    <col min="1815" max="1815" width="29.7109375" style="49" customWidth="1"/>
    <col min="1816" max="1816" width="5.85546875" style="49" customWidth="1"/>
    <col min="1817" max="1817" width="6" style="49" customWidth="1"/>
    <col min="1818" max="1818" width="24.42578125" style="49" customWidth="1"/>
    <col min="1819" max="1819" width="5.140625" style="49" customWidth="1"/>
    <col min="1820" max="1820" width="5.85546875" style="49" customWidth="1"/>
    <col min="1821" max="1821" width="5" style="49" customWidth="1"/>
    <col min="1822" max="1822" width="5.7109375" style="49" customWidth="1"/>
    <col min="1823" max="1823" width="12" style="49" customWidth="1"/>
    <col min="1824" max="1824" width="19" style="49" customWidth="1"/>
    <col min="1825" max="1825" width="36.42578125" style="49" customWidth="1"/>
    <col min="1826" max="1826" width="6.42578125" style="49" customWidth="1"/>
    <col min="1827" max="1827" width="7.28515625" style="49" customWidth="1"/>
    <col min="1828" max="1828" width="16.140625" style="49" customWidth="1"/>
    <col min="1829" max="2043" width="9.140625" style="49"/>
    <col min="2044" max="2044" width="9.42578125" style="49" customWidth="1"/>
    <col min="2045" max="2045" width="8.28515625" style="49" customWidth="1"/>
    <col min="2046" max="2046" width="13.7109375" style="49" customWidth="1"/>
    <col min="2047" max="2047" width="23.5703125" style="49" customWidth="1"/>
    <col min="2048" max="2048" width="15.7109375" style="49" customWidth="1"/>
    <col min="2049" max="2049" width="6.140625" style="49" customWidth="1"/>
    <col min="2050" max="2050" width="7.140625" style="49" customWidth="1"/>
    <col min="2051" max="2051" width="9.28515625" style="49" customWidth="1"/>
    <col min="2052" max="2052" width="4.5703125" style="49" customWidth="1"/>
    <col min="2053" max="2053" width="4" style="49" customWidth="1"/>
    <col min="2054" max="2054" width="4.85546875" style="49" customWidth="1"/>
    <col min="2055" max="2055" width="5.5703125" style="49" customWidth="1"/>
    <col min="2056" max="2056" width="13" style="49" customWidth="1"/>
    <col min="2057" max="2057" width="23.42578125" style="49" customWidth="1"/>
    <col min="2058" max="2058" width="19.28515625" style="49" customWidth="1"/>
    <col min="2059" max="2059" width="8.42578125" style="49" customWidth="1"/>
    <col min="2060" max="2060" width="6.85546875" style="49" customWidth="1"/>
    <col min="2061" max="2061" width="14.85546875" style="49" customWidth="1"/>
    <col min="2062" max="2062" width="11.5703125" style="49" customWidth="1"/>
    <col min="2063" max="2063" width="18.85546875" style="49" customWidth="1"/>
    <col min="2064" max="2064" width="8" style="49" customWidth="1"/>
    <col min="2065" max="2065" width="6.28515625" style="49" customWidth="1"/>
    <col min="2066" max="2066" width="8.28515625" style="49" customWidth="1"/>
    <col min="2067" max="2067" width="8.5703125" style="49" customWidth="1"/>
    <col min="2068" max="2068" width="12" style="49" customWidth="1"/>
    <col min="2069" max="2069" width="16" style="49" customWidth="1"/>
    <col min="2070" max="2070" width="8.42578125" style="49" customWidth="1"/>
    <col min="2071" max="2071" width="29.7109375" style="49" customWidth="1"/>
    <col min="2072" max="2072" width="5.85546875" style="49" customWidth="1"/>
    <col min="2073" max="2073" width="6" style="49" customWidth="1"/>
    <col min="2074" max="2074" width="24.42578125" style="49" customWidth="1"/>
    <col min="2075" max="2075" width="5.140625" style="49" customWidth="1"/>
    <col min="2076" max="2076" width="5.85546875" style="49" customWidth="1"/>
    <col min="2077" max="2077" width="5" style="49" customWidth="1"/>
    <col min="2078" max="2078" width="5.7109375" style="49" customWidth="1"/>
    <col min="2079" max="2079" width="12" style="49" customWidth="1"/>
    <col min="2080" max="2080" width="19" style="49" customWidth="1"/>
    <col min="2081" max="2081" width="36.42578125" style="49" customWidth="1"/>
    <col min="2082" max="2082" width="6.42578125" style="49" customWidth="1"/>
    <col min="2083" max="2083" width="7.28515625" style="49" customWidth="1"/>
    <col min="2084" max="2084" width="16.140625" style="49" customWidth="1"/>
    <col min="2085" max="2299" width="9.140625" style="49"/>
    <col min="2300" max="2300" width="9.42578125" style="49" customWidth="1"/>
    <col min="2301" max="2301" width="8.28515625" style="49" customWidth="1"/>
    <col min="2302" max="2302" width="13.7109375" style="49" customWidth="1"/>
    <col min="2303" max="2303" width="23.5703125" style="49" customWidth="1"/>
    <col min="2304" max="2304" width="15.7109375" style="49" customWidth="1"/>
    <col min="2305" max="2305" width="6.140625" style="49" customWidth="1"/>
    <col min="2306" max="2306" width="7.140625" style="49" customWidth="1"/>
    <col min="2307" max="2307" width="9.28515625" style="49" customWidth="1"/>
    <col min="2308" max="2308" width="4.5703125" style="49" customWidth="1"/>
    <col min="2309" max="2309" width="4" style="49" customWidth="1"/>
    <col min="2310" max="2310" width="4.85546875" style="49" customWidth="1"/>
    <col min="2311" max="2311" width="5.5703125" style="49" customWidth="1"/>
    <col min="2312" max="2312" width="13" style="49" customWidth="1"/>
    <col min="2313" max="2313" width="23.42578125" style="49" customWidth="1"/>
    <col min="2314" max="2314" width="19.28515625" style="49" customWidth="1"/>
    <col min="2315" max="2315" width="8.42578125" style="49" customWidth="1"/>
    <col min="2316" max="2316" width="6.85546875" style="49" customWidth="1"/>
    <col min="2317" max="2317" width="14.85546875" style="49" customWidth="1"/>
    <col min="2318" max="2318" width="11.5703125" style="49" customWidth="1"/>
    <col min="2319" max="2319" width="18.85546875" style="49" customWidth="1"/>
    <col min="2320" max="2320" width="8" style="49" customWidth="1"/>
    <col min="2321" max="2321" width="6.28515625" style="49" customWidth="1"/>
    <col min="2322" max="2322" width="8.28515625" style="49" customWidth="1"/>
    <col min="2323" max="2323" width="8.5703125" style="49" customWidth="1"/>
    <col min="2324" max="2324" width="12" style="49" customWidth="1"/>
    <col min="2325" max="2325" width="16" style="49" customWidth="1"/>
    <col min="2326" max="2326" width="8.42578125" style="49" customWidth="1"/>
    <col min="2327" max="2327" width="29.7109375" style="49" customWidth="1"/>
    <col min="2328" max="2328" width="5.85546875" style="49" customWidth="1"/>
    <col min="2329" max="2329" width="6" style="49" customWidth="1"/>
    <col min="2330" max="2330" width="24.42578125" style="49" customWidth="1"/>
    <col min="2331" max="2331" width="5.140625" style="49" customWidth="1"/>
    <col min="2332" max="2332" width="5.85546875" style="49" customWidth="1"/>
    <col min="2333" max="2333" width="5" style="49" customWidth="1"/>
    <col min="2334" max="2334" width="5.7109375" style="49" customWidth="1"/>
    <col min="2335" max="2335" width="12" style="49" customWidth="1"/>
    <col min="2336" max="2336" width="19" style="49" customWidth="1"/>
    <col min="2337" max="2337" width="36.42578125" style="49" customWidth="1"/>
    <col min="2338" max="2338" width="6.42578125" style="49" customWidth="1"/>
    <col min="2339" max="2339" width="7.28515625" style="49" customWidth="1"/>
    <col min="2340" max="2340" width="16.140625" style="49" customWidth="1"/>
    <col min="2341" max="2555" width="9.140625" style="49"/>
    <col min="2556" max="2556" width="9.42578125" style="49" customWidth="1"/>
    <col min="2557" max="2557" width="8.28515625" style="49" customWidth="1"/>
    <col min="2558" max="2558" width="13.7109375" style="49" customWidth="1"/>
    <col min="2559" max="2559" width="23.5703125" style="49" customWidth="1"/>
    <col min="2560" max="2560" width="15.7109375" style="49" customWidth="1"/>
    <col min="2561" max="2561" width="6.140625" style="49" customWidth="1"/>
    <col min="2562" max="2562" width="7.140625" style="49" customWidth="1"/>
    <col min="2563" max="2563" width="9.28515625" style="49" customWidth="1"/>
    <col min="2564" max="2564" width="4.5703125" style="49" customWidth="1"/>
    <col min="2565" max="2565" width="4" style="49" customWidth="1"/>
    <col min="2566" max="2566" width="4.85546875" style="49" customWidth="1"/>
    <col min="2567" max="2567" width="5.5703125" style="49" customWidth="1"/>
    <col min="2568" max="2568" width="13" style="49" customWidth="1"/>
    <col min="2569" max="2569" width="23.42578125" style="49" customWidth="1"/>
    <col min="2570" max="2570" width="19.28515625" style="49" customWidth="1"/>
    <col min="2571" max="2571" width="8.42578125" style="49" customWidth="1"/>
    <col min="2572" max="2572" width="6.85546875" style="49" customWidth="1"/>
    <col min="2573" max="2573" width="14.85546875" style="49" customWidth="1"/>
    <col min="2574" max="2574" width="11.5703125" style="49" customWidth="1"/>
    <col min="2575" max="2575" width="18.85546875" style="49" customWidth="1"/>
    <col min="2576" max="2576" width="8" style="49" customWidth="1"/>
    <col min="2577" max="2577" width="6.28515625" style="49" customWidth="1"/>
    <col min="2578" max="2578" width="8.28515625" style="49" customWidth="1"/>
    <col min="2579" max="2579" width="8.5703125" style="49" customWidth="1"/>
    <col min="2580" max="2580" width="12" style="49" customWidth="1"/>
    <col min="2581" max="2581" width="16" style="49" customWidth="1"/>
    <col min="2582" max="2582" width="8.42578125" style="49" customWidth="1"/>
    <col min="2583" max="2583" width="29.7109375" style="49" customWidth="1"/>
    <col min="2584" max="2584" width="5.85546875" style="49" customWidth="1"/>
    <col min="2585" max="2585" width="6" style="49" customWidth="1"/>
    <col min="2586" max="2586" width="24.42578125" style="49" customWidth="1"/>
    <col min="2587" max="2587" width="5.140625" style="49" customWidth="1"/>
    <col min="2588" max="2588" width="5.85546875" style="49" customWidth="1"/>
    <col min="2589" max="2589" width="5" style="49" customWidth="1"/>
    <col min="2590" max="2590" width="5.7109375" style="49" customWidth="1"/>
    <col min="2591" max="2591" width="12" style="49" customWidth="1"/>
    <col min="2592" max="2592" width="19" style="49" customWidth="1"/>
    <col min="2593" max="2593" width="36.42578125" style="49" customWidth="1"/>
    <col min="2594" max="2594" width="6.42578125" style="49" customWidth="1"/>
    <col min="2595" max="2595" width="7.28515625" style="49" customWidth="1"/>
    <col min="2596" max="2596" width="16.140625" style="49" customWidth="1"/>
    <col min="2597" max="2811" width="9.140625" style="49"/>
    <col min="2812" max="2812" width="9.42578125" style="49" customWidth="1"/>
    <col min="2813" max="2813" width="8.28515625" style="49" customWidth="1"/>
    <col min="2814" max="2814" width="13.7109375" style="49" customWidth="1"/>
    <col min="2815" max="2815" width="23.5703125" style="49" customWidth="1"/>
    <col min="2816" max="2816" width="15.7109375" style="49" customWidth="1"/>
    <col min="2817" max="2817" width="6.140625" style="49" customWidth="1"/>
    <col min="2818" max="2818" width="7.140625" style="49" customWidth="1"/>
    <col min="2819" max="2819" width="9.28515625" style="49" customWidth="1"/>
    <col min="2820" max="2820" width="4.5703125" style="49" customWidth="1"/>
    <col min="2821" max="2821" width="4" style="49" customWidth="1"/>
    <col min="2822" max="2822" width="4.85546875" style="49" customWidth="1"/>
    <col min="2823" max="2823" width="5.5703125" style="49" customWidth="1"/>
    <col min="2824" max="2824" width="13" style="49" customWidth="1"/>
    <col min="2825" max="2825" width="23.42578125" style="49" customWidth="1"/>
    <col min="2826" max="2826" width="19.28515625" style="49" customWidth="1"/>
    <col min="2827" max="2827" width="8.42578125" style="49" customWidth="1"/>
    <col min="2828" max="2828" width="6.85546875" style="49" customWidth="1"/>
    <col min="2829" max="2829" width="14.85546875" style="49" customWidth="1"/>
    <col min="2830" max="2830" width="11.5703125" style="49" customWidth="1"/>
    <col min="2831" max="2831" width="18.85546875" style="49" customWidth="1"/>
    <col min="2832" max="2832" width="8" style="49" customWidth="1"/>
    <col min="2833" max="2833" width="6.28515625" style="49" customWidth="1"/>
    <col min="2834" max="2834" width="8.28515625" style="49" customWidth="1"/>
    <col min="2835" max="2835" width="8.5703125" style="49" customWidth="1"/>
    <col min="2836" max="2836" width="12" style="49" customWidth="1"/>
    <col min="2837" max="2837" width="16" style="49" customWidth="1"/>
    <col min="2838" max="2838" width="8.42578125" style="49" customWidth="1"/>
    <col min="2839" max="2839" width="29.7109375" style="49" customWidth="1"/>
    <col min="2840" max="2840" width="5.85546875" style="49" customWidth="1"/>
    <col min="2841" max="2841" width="6" style="49" customWidth="1"/>
    <col min="2842" max="2842" width="24.42578125" style="49" customWidth="1"/>
    <col min="2843" max="2843" width="5.140625" style="49" customWidth="1"/>
    <col min="2844" max="2844" width="5.85546875" style="49" customWidth="1"/>
    <col min="2845" max="2845" width="5" style="49" customWidth="1"/>
    <col min="2846" max="2846" width="5.7109375" style="49" customWidth="1"/>
    <col min="2847" max="2847" width="12" style="49" customWidth="1"/>
    <col min="2848" max="2848" width="19" style="49" customWidth="1"/>
    <col min="2849" max="2849" width="36.42578125" style="49" customWidth="1"/>
    <col min="2850" max="2850" width="6.42578125" style="49" customWidth="1"/>
    <col min="2851" max="2851" width="7.28515625" style="49" customWidth="1"/>
    <col min="2852" max="2852" width="16.140625" style="49" customWidth="1"/>
    <col min="2853" max="3067" width="9.140625" style="49"/>
    <col min="3068" max="3068" width="9.42578125" style="49" customWidth="1"/>
    <col min="3069" max="3069" width="8.28515625" style="49" customWidth="1"/>
    <col min="3070" max="3070" width="13.7109375" style="49" customWidth="1"/>
    <col min="3071" max="3071" width="23.5703125" style="49" customWidth="1"/>
    <col min="3072" max="3072" width="15.7109375" style="49" customWidth="1"/>
    <col min="3073" max="3073" width="6.140625" style="49" customWidth="1"/>
    <col min="3074" max="3074" width="7.140625" style="49" customWidth="1"/>
    <col min="3075" max="3075" width="9.28515625" style="49" customWidth="1"/>
    <col min="3076" max="3076" width="4.5703125" style="49" customWidth="1"/>
    <col min="3077" max="3077" width="4" style="49" customWidth="1"/>
    <col min="3078" max="3078" width="4.85546875" style="49" customWidth="1"/>
    <col min="3079" max="3079" width="5.5703125" style="49" customWidth="1"/>
    <col min="3080" max="3080" width="13" style="49" customWidth="1"/>
    <col min="3081" max="3081" width="23.42578125" style="49" customWidth="1"/>
    <col min="3082" max="3082" width="19.28515625" style="49" customWidth="1"/>
    <col min="3083" max="3083" width="8.42578125" style="49" customWidth="1"/>
    <col min="3084" max="3084" width="6.85546875" style="49" customWidth="1"/>
    <col min="3085" max="3085" width="14.85546875" style="49" customWidth="1"/>
    <col min="3086" max="3086" width="11.5703125" style="49" customWidth="1"/>
    <col min="3087" max="3087" width="18.85546875" style="49" customWidth="1"/>
    <col min="3088" max="3088" width="8" style="49" customWidth="1"/>
    <col min="3089" max="3089" width="6.28515625" style="49" customWidth="1"/>
    <col min="3090" max="3090" width="8.28515625" style="49" customWidth="1"/>
    <col min="3091" max="3091" width="8.5703125" style="49" customWidth="1"/>
    <col min="3092" max="3092" width="12" style="49" customWidth="1"/>
    <col min="3093" max="3093" width="16" style="49" customWidth="1"/>
    <col min="3094" max="3094" width="8.42578125" style="49" customWidth="1"/>
    <col min="3095" max="3095" width="29.7109375" style="49" customWidth="1"/>
    <col min="3096" max="3096" width="5.85546875" style="49" customWidth="1"/>
    <col min="3097" max="3097" width="6" style="49" customWidth="1"/>
    <col min="3098" max="3098" width="24.42578125" style="49" customWidth="1"/>
    <col min="3099" max="3099" width="5.140625" style="49" customWidth="1"/>
    <col min="3100" max="3100" width="5.85546875" style="49" customWidth="1"/>
    <col min="3101" max="3101" width="5" style="49" customWidth="1"/>
    <col min="3102" max="3102" width="5.7109375" style="49" customWidth="1"/>
    <col min="3103" max="3103" width="12" style="49" customWidth="1"/>
    <col min="3104" max="3104" width="19" style="49" customWidth="1"/>
    <col min="3105" max="3105" width="36.42578125" style="49" customWidth="1"/>
    <col min="3106" max="3106" width="6.42578125" style="49" customWidth="1"/>
    <col min="3107" max="3107" width="7.28515625" style="49" customWidth="1"/>
    <col min="3108" max="3108" width="16.140625" style="49" customWidth="1"/>
    <col min="3109" max="3323" width="9.140625" style="49"/>
    <col min="3324" max="3324" width="9.42578125" style="49" customWidth="1"/>
    <col min="3325" max="3325" width="8.28515625" style="49" customWidth="1"/>
    <col min="3326" max="3326" width="13.7109375" style="49" customWidth="1"/>
    <col min="3327" max="3327" width="23.5703125" style="49" customWidth="1"/>
    <col min="3328" max="3328" width="15.7109375" style="49" customWidth="1"/>
    <col min="3329" max="3329" width="6.140625" style="49" customWidth="1"/>
    <col min="3330" max="3330" width="7.140625" style="49" customWidth="1"/>
    <col min="3331" max="3331" width="9.28515625" style="49" customWidth="1"/>
    <col min="3332" max="3332" width="4.5703125" style="49" customWidth="1"/>
    <col min="3333" max="3333" width="4" style="49" customWidth="1"/>
    <col min="3334" max="3334" width="4.85546875" style="49" customWidth="1"/>
    <col min="3335" max="3335" width="5.5703125" style="49" customWidth="1"/>
    <col min="3336" max="3336" width="13" style="49" customWidth="1"/>
    <col min="3337" max="3337" width="23.42578125" style="49" customWidth="1"/>
    <col min="3338" max="3338" width="19.28515625" style="49" customWidth="1"/>
    <col min="3339" max="3339" width="8.42578125" style="49" customWidth="1"/>
    <col min="3340" max="3340" width="6.85546875" style="49" customWidth="1"/>
    <col min="3341" max="3341" width="14.85546875" style="49" customWidth="1"/>
    <col min="3342" max="3342" width="11.5703125" style="49" customWidth="1"/>
    <col min="3343" max="3343" width="18.85546875" style="49" customWidth="1"/>
    <col min="3344" max="3344" width="8" style="49" customWidth="1"/>
    <col min="3345" max="3345" width="6.28515625" style="49" customWidth="1"/>
    <col min="3346" max="3346" width="8.28515625" style="49" customWidth="1"/>
    <col min="3347" max="3347" width="8.5703125" style="49" customWidth="1"/>
    <col min="3348" max="3348" width="12" style="49" customWidth="1"/>
    <col min="3349" max="3349" width="16" style="49" customWidth="1"/>
    <col min="3350" max="3350" width="8.42578125" style="49" customWidth="1"/>
    <col min="3351" max="3351" width="29.7109375" style="49" customWidth="1"/>
    <col min="3352" max="3352" width="5.85546875" style="49" customWidth="1"/>
    <col min="3353" max="3353" width="6" style="49" customWidth="1"/>
    <col min="3354" max="3354" width="24.42578125" style="49" customWidth="1"/>
    <col min="3355" max="3355" width="5.140625" style="49" customWidth="1"/>
    <col min="3356" max="3356" width="5.85546875" style="49" customWidth="1"/>
    <col min="3357" max="3357" width="5" style="49" customWidth="1"/>
    <col min="3358" max="3358" width="5.7109375" style="49" customWidth="1"/>
    <col min="3359" max="3359" width="12" style="49" customWidth="1"/>
    <col min="3360" max="3360" width="19" style="49" customWidth="1"/>
    <col min="3361" max="3361" width="36.42578125" style="49" customWidth="1"/>
    <col min="3362" max="3362" width="6.42578125" style="49" customWidth="1"/>
    <col min="3363" max="3363" width="7.28515625" style="49" customWidth="1"/>
    <col min="3364" max="3364" width="16.140625" style="49" customWidth="1"/>
    <col min="3365" max="3579" width="9.140625" style="49"/>
    <col min="3580" max="3580" width="9.42578125" style="49" customWidth="1"/>
    <col min="3581" max="3581" width="8.28515625" style="49" customWidth="1"/>
    <col min="3582" max="3582" width="13.7109375" style="49" customWidth="1"/>
    <col min="3583" max="3583" width="23.5703125" style="49" customWidth="1"/>
    <col min="3584" max="3584" width="15.7109375" style="49" customWidth="1"/>
    <col min="3585" max="3585" width="6.140625" style="49" customWidth="1"/>
    <col min="3586" max="3586" width="7.140625" style="49" customWidth="1"/>
    <col min="3587" max="3587" width="9.28515625" style="49" customWidth="1"/>
    <col min="3588" max="3588" width="4.5703125" style="49" customWidth="1"/>
    <col min="3589" max="3589" width="4" style="49" customWidth="1"/>
    <col min="3590" max="3590" width="4.85546875" style="49" customWidth="1"/>
    <col min="3591" max="3591" width="5.5703125" style="49" customWidth="1"/>
    <col min="3592" max="3592" width="13" style="49" customWidth="1"/>
    <col min="3593" max="3593" width="23.42578125" style="49" customWidth="1"/>
    <col min="3594" max="3594" width="19.28515625" style="49" customWidth="1"/>
    <col min="3595" max="3595" width="8.42578125" style="49" customWidth="1"/>
    <col min="3596" max="3596" width="6.85546875" style="49" customWidth="1"/>
    <col min="3597" max="3597" width="14.85546875" style="49" customWidth="1"/>
    <col min="3598" max="3598" width="11.5703125" style="49" customWidth="1"/>
    <col min="3599" max="3599" width="18.85546875" style="49" customWidth="1"/>
    <col min="3600" max="3600" width="8" style="49" customWidth="1"/>
    <col min="3601" max="3601" width="6.28515625" style="49" customWidth="1"/>
    <col min="3602" max="3602" width="8.28515625" style="49" customWidth="1"/>
    <col min="3603" max="3603" width="8.5703125" style="49" customWidth="1"/>
    <col min="3604" max="3604" width="12" style="49" customWidth="1"/>
    <col min="3605" max="3605" width="16" style="49" customWidth="1"/>
    <col min="3606" max="3606" width="8.42578125" style="49" customWidth="1"/>
    <col min="3607" max="3607" width="29.7109375" style="49" customWidth="1"/>
    <col min="3608" max="3608" width="5.85546875" style="49" customWidth="1"/>
    <col min="3609" max="3609" width="6" style="49" customWidth="1"/>
    <col min="3610" max="3610" width="24.42578125" style="49" customWidth="1"/>
    <col min="3611" max="3611" width="5.140625" style="49" customWidth="1"/>
    <col min="3612" max="3612" width="5.85546875" style="49" customWidth="1"/>
    <col min="3613" max="3613" width="5" style="49" customWidth="1"/>
    <col min="3614" max="3614" width="5.7109375" style="49" customWidth="1"/>
    <col min="3615" max="3615" width="12" style="49" customWidth="1"/>
    <col min="3616" max="3616" width="19" style="49" customWidth="1"/>
    <col min="3617" max="3617" width="36.42578125" style="49" customWidth="1"/>
    <col min="3618" max="3618" width="6.42578125" style="49" customWidth="1"/>
    <col min="3619" max="3619" width="7.28515625" style="49" customWidth="1"/>
    <col min="3620" max="3620" width="16.140625" style="49" customWidth="1"/>
    <col min="3621" max="3835" width="9.140625" style="49"/>
    <col min="3836" max="3836" width="9.42578125" style="49" customWidth="1"/>
    <col min="3837" max="3837" width="8.28515625" style="49" customWidth="1"/>
    <col min="3838" max="3838" width="13.7109375" style="49" customWidth="1"/>
    <col min="3839" max="3839" width="23.5703125" style="49" customWidth="1"/>
    <col min="3840" max="3840" width="15.7109375" style="49" customWidth="1"/>
    <col min="3841" max="3841" width="6.140625" style="49" customWidth="1"/>
    <col min="3842" max="3842" width="7.140625" style="49" customWidth="1"/>
    <col min="3843" max="3843" width="9.28515625" style="49" customWidth="1"/>
    <col min="3844" max="3844" width="4.5703125" style="49" customWidth="1"/>
    <col min="3845" max="3845" width="4" style="49" customWidth="1"/>
    <col min="3846" max="3846" width="4.85546875" style="49" customWidth="1"/>
    <col min="3847" max="3847" width="5.5703125" style="49" customWidth="1"/>
    <col min="3848" max="3848" width="13" style="49" customWidth="1"/>
    <col min="3849" max="3849" width="23.42578125" style="49" customWidth="1"/>
    <col min="3850" max="3850" width="19.28515625" style="49" customWidth="1"/>
    <col min="3851" max="3851" width="8.42578125" style="49" customWidth="1"/>
    <col min="3852" max="3852" width="6.85546875" style="49" customWidth="1"/>
    <col min="3853" max="3853" width="14.85546875" style="49" customWidth="1"/>
    <col min="3854" max="3854" width="11.5703125" style="49" customWidth="1"/>
    <col min="3855" max="3855" width="18.85546875" style="49" customWidth="1"/>
    <col min="3856" max="3856" width="8" style="49" customWidth="1"/>
    <col min="3857" max="3857" width="6.28515625" style="49" customWidth="1"/>
    <col min="3858" max="3858" width="8.28515625" style="49" customWidth="1"/>
    <col min="3859" max="3859" width="8.5703125" style="49" customWidth="1"/>
    <col min="3860" max="3860" width="12" style="49" customWidth="1"/>
    <col min="3861" max="3861" width="16" style="49" customWidth="1"/>
    <col min="3862" max="3862" width="8.42578125" style="49" customWidth="1"/>
    <col min="3863" max="3863" width="29.7109375" style="49" customWidth="1"/>
    <col min="3864" max="3864" width="5.85546875" style="49" customWidth="1"/>
    <col min="3865" max="3865" width="6" style="49" customWidth="1"/>
    <col min="3866" max="3866" width="24.42578125" style="49" customWidth="1"/>
    <col min="3867" max="3867" width="5.140625" style="49" customWidth="1"/>
    <col min="3868" max="3868" width="5.85546875" style="49" customWidth="1"/>
    <col min="3869" max="3869" width="5" style="49" customWidth="1"/>
    <col min="3870" max="3870" width="5.7109375" style="49" customWidth="1"/>
    <col min="3871" max="3871" width="12" style="49" customWidth="1"/>
    <col min="3872" max="3872" width="19" style="49" customWidth="1"/>
    <col min="3873" max="3873" width="36.42578125" style="49" customWidth="1"/>
    <col min="3874" max="3874" width="6.42578125" style="49" customWidth="1"/>
    <col min="3875" max="3875" width="7.28515625" style="49" customWidth="1"/>
    <col min="3876" max="3876" width="16.140625" style="49" customWidth="1"/>
    <col min="3877" max="4091" width="9.140625" style="49"/>
    <col min="4092" max="4092" width="9.42578125" style="49" customWidth="1"/>
    <col min="4093" max="4093" width="8.28515625" style="49" customWidth="1"/>
    <col min="4094" max="4094" width="13.7109375" style="49" customWidth="1"/>
    <col min="4095" max="4095" width="23.5703125" style="49" customWidth="1"/>
    <col min="4096" max="4096" width="15.7109375" style="49" customWidth="1"/>
    <col min="4097" max="4097" width="6.140625" style="49" customWidth="1"/>
    <col min="4098" max="4098" width="7.140625" style="49" customWidth="1"/>
    <col min="4099" max="4099" width="9.28515625" style="49" customWidth="1"/>
    <col min="4100" max="4100" width="4.5703125" style="49" customWidth="1"/>
    <col min="4101" max="4101" width="4" style="49" customWidth="1"/>
    <col min="4102" max="4102" width="4.85546875" style="49" customWidth="1"/>
    <col min="4103" max="4103" width="5.5703125" style="49" customWidth="1"/>
    <col min="4104" max="4104" width="13" style="49" customWidth="1"/>
    <col min="4105" max="4105" width="23.42578125" style="49" customWidth="1"/>
    <col min="4106" max="4106" width="19.28515625" style="49" customWidth="1"/>
    <col min="4107" max="4107" width="8.42578125" style="49" customWidth="1"/>
    <col min="4108" max="4108" width="6.85546875" style="49" customWidth="1"/>
    <col min="4109" max="4109" width="14.85546875" style="49" customWidth="1"/>
    <col min="4110" max="4110" width="11.5703125" style="49" customWidth="1"/>
    <col min="4111" max="4111" width="18.85546875" style="49" customWidth="1"/>
    <col min="4112" max="4112" width="8" style="49" customWidth="1"/>
    <col min="4113" max="4113" width="6.28515625" style="49" customWidth="1"/>
    <col min="4114" max="4114" width="8.28515625" style="49" customWidth="1"/>
    <col min="4115" max="4115" width="8.5703125" style="49" customWidth="1"/>
    <col min="4116" max="4116" width="12" style="49" customWidth="1"/>
    <col min="4117" max="4117" width="16" style="49" customWidth="1"/>
    <col min="4118" max="4118" width="8.42578125" style="49" customWidth="1"/>
    <col min="4119" max="4119" width="29.7109375" style="49" customWidth="1"/>
    <col min="4120" max="4120" width="5.85546875" style="49" customWidth="1"/>
    <col min="4121" max="4121" width="6" style="49" customWidth="1"/>
    <col min="4122" max="4122" width="24.42578125" style="49" customWidth="1"/>
    <col min="4123" max="4123" width="5.140625" style="49" customWidth="1"/>
    <col min="4124" max="4124" width="5.85546875" style="49" customWidth="1"/>
    <col min="4125" max="4125" width="5" style="49" customWidth="1"/>
    <col min="4126" max="4126" width="5.7109375" style="49" customWidth="1"/>
    <col min="4127" max="4127" width="12" style="49" customWidth="1"/>
    <col min="4128" max="4128" width="19" style="49" customWidth="1"/>
    <col min="4129" max="4129" width="36.42578125" style="49" customWidth="1"/>
    <col min="4130" max="4130" width="6.42578125" style="49" customWidth="1"/>
    <col min="4131" max="4131" width="7.28515625" style="49" customWidth="1"/>
    <col min="4132" max="4132" width="16.140625" style="49" customWidth="1"/>
    <col min="4133" max="4347" width="9.140625" style="49"/>
    <col min="4348" max="4348" width="9.42578125" style="49" customWidth="1"/>
    <col min="4349" max="4349" width="8.28515625" style="49" customWidth="1"/>
    <col min="4350" max="4350" width="13.7109375" style="49" customWidth="1"/>
    <col min="4351" max="4351" width="23.5703125" style="49" customWidth="1"/>
    <col min="4352" max="4352" width="15.7109375" style="49" customWidth="1"/>
    <col min="4353" max="4353" width="6.140625" style="49" customWidth="1"/>
    <col min="4354" max="4354" width="7.140625" style="49" customWidth="1"/>
    <col min="4355" max="4355" width="9.28515625" style="49" customWidth="1"/>
    <col min="4356" max="4356" width="4.5703125" style="49" customWidth="1"/>
    <col min="4357" max="4357" width="4" style="49" customWidth="1"/>
    <col min="4358" max="4358" width="4.85546875" style="49" customWidth="1"/>
    <col min="4359" max="4359" width="5.5703125" style="49" customWidth="1"/>
    <col min="4360" max="4360" width="13" style="49" customWidth="1"/>
    <col min="4361" max="4361" width="23.42578125" style="49" customWidth="1"/>
    <col min="4362" max="4362" width="19.28515625" style="49" customWidth="1"/>
    <col min="4363" max="4363" width="8.42578125" style="49" customWidth="1"/>
    <col min="4364" max="4364" width="6.85546875" style="49" customWidth="1"/>
    <col min="4365" max="4365" width="14.85546875" style="49" customWidth="1"/>
    <col min="4366" max="4366" width="11.5703125" style="49" customWidth="1"/>
    <col min="4367" max="4367" width="18.85546875" style="49" customWidth="1"/>
    <col min="4368" max="4368" width="8" style="49" customWidth="1"/>
    <col min="4369" max="4369" width="6.28515625" style="49" customWidth="1"/>
    <col min="4370" max="4370" width="8.28515625" style="49" customWidth="1"/>
    <col min="4371" max="4371" width="8.5703125" style="49" customWidth="1"/>
    <col min="4372" max="4372" width="12" style="49" customWidth="1"/>
    <col min="4373" max="4373" width="16" style="49" customWidth="1"/>
    <col min="4374" max="4374" width="8.42578125" style="49" customWidth="1"/>
    <col min="4375" max="4375" width="29.7109375" style="49" customWidth="1"/>
    <col min="4376" max="4376" width="5.85546875" style="49" customWidth="1"/>
    <col min="4377" max="4377" width="6" style="49" customWidth="1"/>
    <col min="4378" max="4378" width="24.42578125" style="49" customWidth="1"/>
    <col min="4379" max="4379" width="5.140625" style="49" customWidth="1"/>
    <col min="4380" max="4380" width="5.85546875" style="49" customWidth="1"/>
    <col min="4381" max="4381" width="5" style="49" customWidth="1"/>
    <col min="4382" max="4382" width="5.7109375" style="49" customWidth="1"/>
    <col min="4383" max="4383" width="12" style="49" customWidth="1"/>
    <col min="4384" max="4384" width="19" style="49" customWidth="1"/>
    <col min="4385" max="4385" width="36.42578125" style="49" customWidth="1"/>
    <col min="4386" max="4386" width="6.42578125" style="49" customWidth="1"/>
    <col min="4387" max="4387" width="7.28515625" style="49" customWidth="1"/>
    <col min="4388" max="4388" width="16.140625" style="49" customWidth="1"/>
    <col min="4389" max="4603" width="9.140625" style="49"/>
    <col min="4604" max="4604" width="9.42578125" style="49" customWidth="1"/>
    <col min="4605" max="4605" width="8.28515625" style="49" customWidth="1"/>
    <col min="4606" max="4606" width="13.7109375" style="49" customWidth="1"/>
    <col min="4607" max="4607" width="23.5703125" style="49" customWidth="1"/>
    <col min="4608" max="4608" width="15.7109375" style="49" customWidth="1"/>
    <col min="4609" max="4609" width="6.140625" style="49" customWidth="1"/>
    <col min="4610" max="4610" width="7.140625" style="49" customWidth="1"/>
    <col min="4611" max="4611" width="9.28515625" style="49" customWidth="1"/>
    <col min="4612" max="4612" width="4.5703125" style="49" customWidth="1"/>
    <col min="4613" max="4613" width="4" style="49" customWidth="1"/>
    <col min="4614" max="4614" width="4.85546875" style="49" customWidth="1"/>
    <col min="4615" max="4615" width="5.5703125" style="49" customWidth="1"/>
    <col min="4616" max="4616" width="13" style="49" customWidth="1"/>
    <col min="4617" max="4617" width="23.42578125" style="49" customWidth="1"/>
    <col min="4618" max="4618" width="19.28515625" style="49" customWidth="1"/>
    <col min="4619" max="4619" width="8.42578125" style="49" customWidth="1"/>
    <col min="4620" max="4620" width="6.85546875" style="49" customWidth="1"/>
    <col min="4621" max="4621" width="14.85546875" style="49" customWidth="1"/>
    <col min="4622" max="4622" width="11.5703125" style="49" customWidth="1"/>
    <col min="4623" max="4623" width="18.85546875" style="49" customWidth="1"/>
    <col min="4624" max="4624" width="8" style="49" customWidth="1"/>
    <col min="4625" max="4625" width="6.28515625" style="49" customWidth="1"/>
    <col min="4626" max="4626" width="8.28515625" style="49" customWidth="1"/>
    <col min="4627" max="4627" width="8.5703125" style="49" customWidth="1"/>
    <col min="4628" max="4628" width="12" style="49" customWidth="1"/>
    <col min="4629" max="4629" width="16" style="49" customWidth="1"/>
    <col min="4630" max="4630" width="8.42578125" style="49" customWidth="1"/>
    <col min="4631" max="4631" width="29.7109375" style="49" customWidth="1"/>
    <col min="4632" max="4632" width="5.85546875" style="49" customWidth="1"/>
    <col min="4633" max="4633" width="6" style="49" customWidth="1"/>
    <col min="4634" max="4634" width="24.42578125" style="49" customWidth="1"/>
    <col min="4635" max="4635" width="5.140625" style="49" customWidth="1"/>
    <col min="4636" max="4636" width="5.85546875" style="49" customWidth="1"/>
    <col min="4637" max="4637" width="5" style="49" customWidth="1"/>
    <col min="4638" max="4638" width="5.7109375" style="49" customWidth="1"/>
    <col min="4639" max="4639" width="12" style="49" customWidth="1"/>
    <col min="4640" max="4640" width="19" style="49" customWidth="1"/>
    <col min="4641" max="4641" width="36.42578125" style="49" customWidth="1"/>
    <col min="4642" max="4642" width="6.42578125" style="49" customWidth="1"/>
    <col min="4643" max="4643" width="7.28515625" style="49" customWidth="1"/>
    <col min="4644" max="4644" width="16.140625" style="49" customWidth="1"/>
    <col min="4645" max="4859" width="9.140625" style="49"/>
    <col min="4860" max="4860" width="9.42578125" style="49" customWidth="1"/>
    <col min="4861" max="4861" width="8.28515625" style="49" customWidth="1"/>
    <col min="4862" max="4862" width="13.7109375" style="49" customWidth="1"/>
    <col min="4863" max="4863" width="23.5703125" style="49" customWidth="1"/>
    <col min="4864" max="4864" width="15.7109375" style="49" customWidth="1"/>
    <col min="4865" max="4865" width="6.140625" style="49" customWidth="1"/>
    <col min="4866" max="4866" width="7.140625" style="49" customWidth="1"/>
    <col min="4867" max="4867" width="9.28515625" style="49" customWidth="1"/>
    <col min="4868" max="4868" width="4.5703125" style="49" customWidth="1"/>
    <col min="4869" max="4869" width="4" style="49" customWidth="1"/>
    <col min="4870" max="4870" width="4.85546875" style="49" customWidth="1"/>
    <col min="4871" max="4871" width="5.5703125" style="49" customWidth="1"/>
    <col min="4872" max="4872" width="13" style="49" customWidth="1"/>
    <col min="4873" max="4873" width="23.42578125" style="49" customWidth="1"/>
    <col min="4874" max="4874" width="19.28515625" style="49" customWidth="1"/>
    <col min="4875" max="4875" width="8.42578125" style="49" customWidth="1"/>
    <col min="4876" max="4876" width="6.85546875" style="49" customWidth="1"/>
    <col min="4877" max="4877" width="14.85546875" style="49" customWidth="1"/>
    <col min="4878" max="4878" width="11.5703125" style="49" customWidth="1"/>
    <col min="4879" max="4879" width="18.85546875" style="49" customWidth="1"/>
    <col min="4880" max="4880" width="8" style="49" customWidth="1"/>
    <col min="4881" max="4881" width="6.28515625" style="49" customWidth="1"/>
    <col min="4882" max="4882" width="8.28515625" style="49" customWidth="1"/>
    <col min="4883" max="4883" width="8.5703125" style="49" customWidth="1"/>
    <col min="4884" max="4884" width="12" style="49" customWidth="1"/>
    <col min="4885" max="4885" width="16" style="49" customWidth="1"/>
    <col min="4886" max="4886" width="8.42578125" style="49" customWidth="1"/>
    <col min="4887" max="4887" width="29.7109375" style="49" customWidth="1"/>
    <col min="4888" max="4888" width="5.85546875" style="49" customWidth="1"/>
    <col min="4889" max="4889" width="6" style="49" customWidth="1"/>
    <col min="4890" max="4890" width="24.42578125" style="49" customWidth="1"/>
    <col min="4891" max="4891" width="5.140625" style="49" customWidth="1"/>
    <col min="4892" max="4892" width="5.85546875" style="49" customWidth="1"/>
    <col min="4893" max="4893" width="5" style="49" customWidth="1"/>
    <col min="4894" max="4894" width="5.7109375" style="49" customWidth="1"/>
    <col min="4895" max="4895" width="12" style="49" customWidth="1"/>
    <col min="4896" max="4896" width="19" style="49" customWidth="1"/>
    <col min="4897" max="4897" width="36.42578125" style="49" customWidth="1"/>
    <col min="4898" max="4898" width="6.42578125" style="49" customWidth="1"/>
    <col min="4899" max="4899" width="7.28515625" style="49" customWidth="1"/>
    <col min="4900" max="4900" width="16.140625" style="49" customWidth="1"/>
    <col min="4901" max="5115" width="9.140625" style="49"/>
    <col min="5116" max="5116" width="9.42578125" style="49" customWidth="1"/>
    <col min="5117" max="5117" width="8.28515625" style="49" customWidth="1"/>
    <col min="5118" max="5118" width="13.7109375" style="49" customWidth="1"/>
    <col min="5119" max="5119" width="23.5703125" style="49" customWidth="1"/>
    <col min="5120" max="5120" width="15.7109375" style="49" customWidth="1"/>
    <col min="5121" max="5121" width="6.140625" style="49" customWidth="1"/>
    <col min="5122" max="5122" width="7.140625" style="49" customWidth="1"/>
    <col min="5123" max="5123" width="9.28515625" style="49" customWidth="1"/>
    <col min="5124" max="5124" width="4.5703125" style="49" customWidth="1"/>
    <col min="5125" max="5125" width="4" style="49" customWidth="1"/>
    <col min="5126" max="5126" width="4.85546875" style="49" customWidth="1"/>
    <col min="5127" max="5127" width="5.5703125" style="49" customWidth="1"/>
    <col min="5128" max="5128" width="13" style="49" customWidth="1"/>
    <col min="5129" max="5129" width="23.42578125" style="49" customWidth="1"/>
    <col min="5130" max="5130" width="19.28515625" style="49" customWidth="1"/>
    <col min="5131" max="5131" width="8.42578125" style="49" customWidth="1"/>
    <col min="5132" max="5132" width="6.85546875" style="49" customWidth="1"/>
    <col min="5133" max="5133" width="14.85546875" style="49" customWidth="1"/>
    <col min="5134" max="5134" width="11.5703125" style="49" customWidth="1"/>
    <col min="5135" max="5135" width="18.85546875" style="49" customWidth="1"/>
    <col min="5136" max="5136" width="8" style="49" customWidth="1"/>
    <col min="5137" max="5137" width="6.28515625" style="49" customWidth="1"/>
    <col min="5138" max="5138" width="8.28515625" style="49" customWidth="1"/>
    <col min="5139" max="5139" width="8.5703125" style="49" customWidth="1"/>
    <col min="5140" max="5140" width="12" style="49" customWidth="1"/>
    <col min="5141" max="5141" width="16" style="49" customWidth="1"/>
    <col min="5142" max="5142" width="8.42578125" style="49" customWidth="1"/>
    <col min="5143" max="5143" width="29.7109375" style="49" customWidth="1"/>
    <col min="5144" max="5144" width="5.85546875" style="49" customWidth="1"/>
    <col min="5145" max="5145" width="6" style="49" customWidth="1"/>
    <col min="5146" max="5146" width="24.42578125" style="49" customWidth="1"/>
    <col min="5147" max="5147" width="5.140625" style="49" customWidth="1"/>
    <col min="5148" max="5148" width="5.85546875" style="49" customWidth="1"/>
    <col min="5149" max="5149" width="5" style="49" customWidth="1"/>
    <col min="5150" max="5150" width="5.7109375" style="49" customWidth="1"/>
    <col min="5151" max="5151" width="12" style="49" customWidth="1"/>
    <col min="5152" max="5152" width="19" style="49" customWidth="1"/>
    <col min="5153" max="5153" width="36.42578125" style="49" customWidth="1"/>
    <col min="5154" max="5154" width="6.42578125" style="49" customWidth="1"/>
    <col min="5155" max="5155" width="7.28515625" style="49" customWidth="1"/>
    <col min="5156" max="5156" width="16.140625" style="49" customWidth="1"/>
    <col min="5157" max="5371" width="9.140625" style="49"/>
    <col min="5372" max="5372" width="9.42578125" style="49" customWidth="1"/>
    <col min="5373" max="5373" width="8.28515625" style="49" customWidth="1"/>
    <col min="5374" max="5374" width="13.7109375" style="49" customWidth="1"/>
    <col min="5375" max="5375" width="23.5703125" style="49" customWidth="1"/>
    <col min="5376" max="5376" width="15.7109375" style="49" customWidth="1"/>
    <col min="5377" max="5377" width="6.140625" style="49" customWidth="1"/>
    <col min="5378" max="5378" width="7.140625" style="49" customWidth="1"/>
    <col min="5379" max="5379" width="9.28515625" style="49" customWidth="1"/>
    <col min="5380" max="5380" width="4.5703125" style="49" customWidth="1"/>
    <col min="5381" max="5381" width="4" style="49" customWidth="1"/>
    <col min="5382" max="5382" width="4.85546875" style="49" customWidth="1"/>
    <col min="5383" max="5383" width="5.5703125" style="49" customWidth="1"/>
    <col min="5384" max="5384" width="13" style="49" customWidth="1"/>
    <col min="5385" max="5385" width="23.42578125" style="49" customWidth="1"/>
    <col min="5386" max="5386" width="19.28515625" style="49" customWidth="1"/>
    <col min="5387" max="5387" width="8.42578125" style="49" customWidth="1"/>
    <col min="5388" max="5388" width="6.85546875" style="49" customWidth="1"/>
    <col min="5389" max="5389" width="14.85546875" style="49" customWidth="1"/>
    <col min="5390" max="5390" width="11.5703125" style="49" customWidth="1"/>
    <col min="5391" max="5391" width="18.85546875" style="49" customWidth="1"/>
    <col min="5392" max="5392" width="8" style="49" customWidth="1"/>
    <col min="5393" max="5393" width="6.28515625" style="49" customWidth="1"/>
    <col min="5394" max="5394" width="8.28515625" style="49" customWidth="1"/>
    <col min="5395" max="5395" width="8.5703125" style="49" customWidth="1"/>
    <col min="5396" max="5396" width="12" style="49" customWidth="1"/>
    <col min="5397" max="5397" width="16" style="49" customWidth="1"/>
    <col min="5398" max="5398" width="8.42578125" style="49" customWidth="1"/>
    <col min="5399" max="5399" width="29.7109375" style="49" customWidth="1"/>
    <col min="5400" max="5400" width="5.85546875" style="49" customWidth="1"/>
    <col min="5401" max="5401" width="6" style="49" customWidth="1"/>
    <col min="5402" max="5402" width="24.42578125" style="49" customWidth="1"/>
    <col min="5403" max="5403" width="5.140625" style="49" customWidth="1"/>
    <col min="5404" max="5404" width="5.85546875" style="49" customWidth="1"/>
    <col min="5405" max="5405" width="5" style="49" customWidth="1"/>
    <col min="5406" max="5406" width="5.7109375" style="49" customWidth="1"/>
    <col min="5407" max="5407" width="12" style="49" customWidth="1"/>
    <col min="5408" max="5408" width="19" style="49" customWidth="1"/>
    <col min="5409" max="5409" width="36.42578125" style="49" customWidth="1"/>
    <col min="5410" max="5410" width="6.42578125" style="49" customWidth="1"/>
    <col min="5411" max="5411" width="7.28515625" style="49" customWidth="1"/>
    <col min="5412" max="5412" width="16.140625" style="49" customWidth="1"/>
    <col min="5413" max="5627" width="9.140625" style="49"/>
    <col min="5628" max="5628" width="9.42578125" style="49" customWidth="1"/>
    <col min="5629" max="5629" width="8.28515625" style="49" customWidth="1"/>
    <col min="5630" max="5630" width="13.7109375" style="49" customWidth="1"/>
    <col min="5631" max="5631" width="23.5703125" style="49" customWidth="1"/>
    <col min="5632" max="5632" width="15.7109375" style="49" customWidth="1"/>
    <col min="5633" max="5633" width="6.140625" style="49" customWidth="1"/>
    <col min="5634" max="5634" width="7.140625" style="49" customWidth="1"/>
    <col min="5635" max="5635" width="9.28515625" style="49" customWidth="1"/>
    <col min="5636" max="5636" width="4.5703125" style="49" customWidth="1"/>
    <col min="5637" max="5637" width="4" style="49" customWidth="1"/>
    <col min="5638" max="5638" width="4.85546875" style="49" customWidth="1"/>
    <col min="5639" max="5639" width="5.5703125" style="49" customWidth="1"/>
    <col min="5640" max="5640" width="13" style="49" customWidth="1"/>
    <col min="5641" max="5641" width="23.42578125" style="49" customWidth="1"/>
    <col min="5642" max="5642" width="19.28515625" style="49" customWidth="1"/>
    <col min="5643" max="5643" width="8.42578125" style="49" customWidth="1"/>
    <col min="5644" max="5644" width="6.85546875" style="49" customWidth="1"/>
    <col min="5645" max="5645" width="14.85546875" style="49" customWidth="1"/>
    <col min="5646" max="5646" width="11.5703125" style="49" customWidth="1"/>
    <col min="5647" max="5647" width="18.85546875" style="49" customWidth="1"/>
    <col min="5648" max="5648" width="8" style="49" customWidth="1"/>
    <col min="5649" max="5649" width="6.28515625" style="49" customWidth="1"/>
    <col min="5650" max="5650" width="8.28515625" style="49" customWidth="1"/>
    <col min="5651" max="5651" width="8.5703125" style="49" customWidth="1"/>
    <col min="5652" max="5652" width="12" style="49" customWidth="1"/>
    <col min="5653" max="5653" width="16" style="49" customWidth="1"/>
    <col min="5654" max="5654" width="8.42578125" style="49" customWidth="1"/>
    <col min="5655" max="5655" width="29.7109375" style="49" customWidth="1"/>
    <col min="5656" max="5656" width="5.85546875" style="49" customWidth="1"/>
    <col min="5657" max="5657" width="6" style="49" customWidth="1"/>
    <col min="5658" max="5658" width="24.42578125" style="49" customWidth="1"/>
    <col min="5659" max="5659" width="5.140625" style="49" customWidth="1"/>
    <col min="5660" max="5660" width="5.85546875" style="49" customWidth="1"/>
    <col min="5661" max="5661" width="5" style="49" customWidth="1"/>
    <col min="5662" max="5662" width="5.7109375" style="49" customWidth="1"/>
    <col min="5663" max="5663" width="12" style="49" customWidth="1"/>
    <col min="5664" max="5664" width="19" style="49" customWidth="1"/>
    <col min="5665" max="5665" width="36.42578125" style="49" customWidth="1"/>
    <col min="5666" max="5666" width="6.42578125" style="49" customWidth="1"/>
    <col min="5667" max="5667" width="7.28515625" style="49" customWidth="1"/>
    <col min="5668" max="5668" width="16.140625" style="49" customWidth="1"/>
    <col min="5669" max="5883" width="9.140625" style="49"/>
    <col min="5884" max="5884" width="9.42578125" style="49" customWidth="1"/>
    <col min="5885" max="5885" width="8.28515625" style="49" customWidth="1"/>
    <col min="5886" max="5886" width="13.7109375" style="49" customWidth="1"/>
    <col min="5887" max="5887" width="23.5703125" style="49" customWidth="1"/>
    <col min="5888" max="5888" width="15.7109375" style="49" customWidth="1"/>
    <col min="5889" max="5889" width="6.140625" style="49" customWidth="1"/>
    <col min="5890" max="5890" width="7.140625" style="49" customWidth="1"/>
    <col min="5891" max="5891" width="9.28515625" style="49" customWidth="1"/>
    <col min="5892" max="5892" width="4.5703125" style="49" customWidth="1"/>
    <col min="5893" max="5893" width="4" style="49" customWidth="1"/>
    <col min="5894" max="5894" width="4.85546875" style="49" customWidth="1"/>
    <col min="5895" max="5895" width="5.5703125" style="49" customWidth="1"/>
    <col min="5896" max="5896" width="13" style="49" customWidth="1"/>
    <col min="5897" max="5897" width="23.42578125" style="49" customWidth="1"/>
    <col min="5898" max="5898" width="19.28515625" style="49" customWidth="1"/>
    <col min="5899" max="5899" width="8.42578125" style="49" customWidth="1"/>
    <col min="5900" max="5900" width="6.85546875" style="49" customWidth="1"/>
    <col min="5901" max="5901" width="14.85546875" style="49" customWidth="1"/>
    <col min="5902" max="5902" width="11.5703125" style="49" customWidth="1"/>
    <col min="5903" max="5903" width="18.85546875" style="49" customWidth="1"/>
    <col min="5904" max="5904" width="8" style="49" customWidth="1"/>
    <col min="5905" max="5905" width="6.28515625" style="49" customWidth="1"/>
    <col min="5906" max="5906" width="8.28515625" style="49" customWidth="1"/>
    <col min="5907" max="5907" width="8.5703125" style="49" customWidth="1"/>
    <col min="5908" max="5908" width="12" style="49" customWidth="1"/>
    <col min="5909" max="5909" width="16" style="49" customWidth="1"/>
    <col min="5910" max="5910" width="8.42578125" style="49" customWidth="1"/>
    <col min="5911" max="5911" width="29.7109375" style="49" customWidth="1"/>
    <col min="5912" max="5912" width="5.85546875" style="49" customWidth="1"/>
    <col min="5913" max="5913" width="6" style="49" customWidth="1"/>
    <col min="5914" max="5914" width="24.42578125" style="49" customWidth="1"/>
    <col min="5915" max="5915" width="5.140625" style="49" customWidth="1"/>
    <col min="5916" max="5916" width="5.85546875" style="49" customWidth="1"/>
    <col min="5917" max="5917" width="5" style="49" customWidth="1"/>
    <col min="5918" max="5918" width="5.7109375" style="49" customWidth="1"/>
    <col min="5919" max="5919" width="12" style="49" customWidth="1"/>
    <col min="5920" max="5920" width="19" style="49" customWidth="1"/>
    <col min="5921" max="5921" width="36.42578125" style="49" customWidth="1"/>
    <col min="5922" max="5922" width="6.42578125" style="49" customWidth="1"/>
    <col min="5923" max="5923" width="7.28515625" style="49" customWidth="1"/>
    <col min="5924" max="5924" width="16.140625" style="49" customWidth="1"/>
    <col min="5925" max="6139" width="9.140625" style="49"/>
    <col min="6140" max="6140" width="9.42578125" style="49" customWidth="1"/>
    <col min="6141" max="6141" width="8.28515625" style="49" customWidth="1"/>
    <col min="6142" max="6142" width="13.7109375" style="49" customWidth="1"/>
    <col min="6143" max="6143" width="23.5703125" style="49" customWidth="1"/>
    <col min="6144" max="6144" width="15.7109375" style="49" customWidth="1"/>
    <col min="6145" max="6145" width="6.140625" style="49" customWidth="1"/>
    <col min="6146" max="6146" width="7.140625" style="49" customWidth="1"/>
    <col min="6147" max="6147" width="9.28515625" style="49" customWidth="1"/>
    <col min="6148" max="6148" width="4.5703125" style="49" customWidth="1"/>
    <col min="6149" max="6149" width="4" style="49" customWidth="1"/>
    <col min="6150" max="6150" width="4.85546875" style="49" customWidth="1"/>
    <col min="6151" max="6151" width="5.5703125" style="49" customWidth="1"/>
    <col min="6152" max="6152" width="13" style="49" customWidth="1"/>
    <col min="6153" max="6153" width="23.42578125" style="49" customWidth="1"/>
    <col min="6154" max="6154" width="19.28515625" style="49" customWidth="1"/>
    <col min="6155" max="6155" width="8.42578125" style="49" customWidth="1"/>
    <col min="6156" max="6156" width="6.85546875" style="49" customWidth="1"/>
    <col min="6157" max="6157" width="14.85546875" style="49" customWidth="1"/>
    <col min="6158" max="6158" width="11.5703125" style="49" customWidth="1"/>
    <col min="6159" max="6159" width="18.85546875" style="49" customWidth="1"/>
    <col min="6160" max="6160" width="8" style="49" customWidth="1"/>
    <col min="6161" max="6161" width="6.28515625" style="49" customWidth="1"/>
    <col min="6162" max="6162" width="8.28515625" style="49" customWidth="1"/>
    <col min="6163" max="6163" width="8.5703125" style="49" customWidth="1"/>
    <col min="6164" max="6164" width="12" style="49" customWidth="1"/>
    <col min="6165" max="6165" width="16" style="49" customWidth="1"/>
    <col min="6166" max="6166" width="8.42578125" style="49" customWidth="1"/>
    <col min="6167" max="6167" width="29.7109375" style="49" customWidth="1"/>
    <col min="6168" max="6168" width="5.85546875" style="49" customWidth="1"/>
    <col min="6169" max="6169" width="6" style="49" customWidth="1"/>
    <col min="6170" max="6170" width="24.42578125" style="49" customWidth="1"/>
    <col min="6171" max="6171" width="5.140625" style="49" customWidth="1"/>
    <col min="6172" max="6172" width="5.85546875" style="49" customWidth="1"/>
    <col min="6173" max="6173" width="5" style="49" customWidth="1"/>
    <col min="6174" max="6174" width="5.7109375" style="49" customWidth="1"/>
    <col min="6175" max="6175" width="12" style="49" customWidth="1"/>
    <col min="6176" max="6176" width="19" style="49" customWidth="1"/>
    <col min="6177" max="6177" width="36.42578125" style="49" customWidth="1"/>
    <col min="6178" max="6178" width="6.42578125" style="49" customWidth="1"/>
    <col min="6179" max="6179" width="7.28515625" style="49" customWidth="1"/>
    <col min="6180" max="6180" width="16.140625" style="49" customWidth="1"/>
    <col min="6181" max="6395" width="9.140625" style="49"/>
    <col min="6396" max="6396" width="9.42578125" style="49" customWidth="1"/>
    <col min="6397" max="6397" width="8.28515625" style="49" customWidth="1"/>
    <col min="6398" max="6398" width="13.7109375" style="49" customWidth="1"/>
    <col min="6399" max="6399" width="23.5703125" style="49" customWidth="1"/>
    <col min="6400" max="6400" width="15.7109375" style="49" customWidth="1"/>
    <col min="6401" max="6401" width="6.140625" style="49" customWidth="1"/>
    <col min="6402" max="6402" width="7.140625" style="49" customWidth="1"/>
    <col min="6403" max="6403" width="9.28515625" style="49" customWidth="1"/>
    <col min="6404" max="6404" width="4.5703125" style="49" customWidth="1"/>
    <col min="6405" max="6405" width="4" style="49" customWidth="1"/>
    <col min="6406" max="6406" width="4.85546875" style="49" customWidth="1"/>
    <col min="6407" max="6407" width="5.5703125" style="49" customWidth="1"/>
    <col min="6408" max="6408" width="13" style="49" customWidth="1"/>
    <col min="6409" max="6409" width="23.42578125" style="49" customWidth="1"/>
    <col min="6410" max="6410" width="19.28515625" style="49" customWidth="1"/>
    <col min="6411" max="6411" width="8.42578125" style="49" customWidth="1"/>
    <col min="6412" max="6412" width="6.85546875" style="49" customWidth="1"/>
    <col min="6413" max="6413" width="14.85546875" style="49" customWidth="1"/>
    <col min="6414" max="6414" width="11.5703125" style="49" customWidth="1"/>
    <col min="6415" max="6415" width="18.85546875" style="49" customWidth="1"/>
    <col min="6416" max="6416" width="8" style="49" customWidth="1"/>
    <col min="6417" max="6417" width="6.28515625" style="49" customWidth="1"/>
    <col min="6418" max="6418" width="8.28515625" style="49" customWidth="1"/>
    <col min="6419" max="6419" width="8.5703125" style="49" customWidth="1"/>
    <col min="6420" max="6420" width="12" style="49" customWidth="1"/>
    <col min="6421" max="6421" width="16" style="49" customWidth="1"/>
    <col min="6422" max="6422" width="8.42578125" style="49" customWidth="1"/>
    <col min="6423" max="6423" width="29.7109375" style="49" customWidth="1"/>
    <col min="6424" max="6424" width="5.85546875" style="49" customWidth="1"/>
    <col min="6425" max="6425" width="6" style="49" customWidth="1"/>
    <col min="6426" max="6426" width="24.42578125" style="49" customWidth="1"/>
    <col min="6427" max="6427" width="5.140625" style="49" customWidth="1"/>
    <col min="6428" max="6428" width="5.85546875" style="49" customWidth="1"/>
    <col min="6429" max="6429" width="5" style="49" customWidth="1"/>
    <col min="6430" max="6430" width="5.7109375" style="49" customWidth="1"/>
    <col min="6431" max="6431" width="12" style="49" customWidth="1"/>
    <col min="6432" max="6432" width="19" style="49" customWidth="1"/>
    <col min="6433" max="6433" width="36.42578125" style="49" customWidth="1"/>
    <col min="6434" max="6434" width="6.42578125" style="49" customWidth="1"/>
    <col min="6435" max="6435" width="7.28515625" style="49" customWidth="1"/>
    <col min="6436" max="6436" width="16.140625" style="49" customWidth="1"/>
    <col min="6437" max="6651" width="9.140625" style="49"/>
    <col min="6652" max="6652" width="9.42578125" style="49" customWidth="1"/>
    <col min="6653" max="6653" width="8.28515625" style="49" customWidth="1"/>
    <col min="6654" max="6654" width="13.7109375" style="49" customWidth="1"/>
    <col min="6655" max="6655" width="23.5703125" style="49" customWidth="1"/>
    <col min="6656" max="6656" width="15.7109375" style="49" customWidth="1"/>
    <col min="6657" max="6657" width="6.140625" style="49" customWidth="1"/>
    <col min="6658" max="6658" width="7.140625" style="49" customWidth="1"/>
    <col min="6659" max="6659" width="9.28515625" style="49" customWidth="1"/>
    <col min="6660" max="6660" width="4.5703125" style="49" customWidth="1"/>
    <col min="6661" max="6661" width="4" style="49" customWidth="1"/>
    <col min="6662" max="6662" width="4.85546875" style="49" customWidth="1"/>
    <col min="6663" max="6663" width="5.5703125" style="49" customWidth="1"/>
    <col min="6664" max="6664" width="13" style="49" customWidth="1"/>
    <col min="6665" max="6665" width="23.42578125" style="49" customWidth="1"/>
    <col min="6666" max="6666" width="19.28515625" style="49" customWidth="1"/>
    <col min="6667" max="6667" width="8.42578125" style="49" customWidth="1"/>
    <col min="6668" max="6668" width="6.85546875" style="49" customWidth="1"/>
    <col min="6669" max="6669" width="14.85546875" style="49" customWidth="1"/>
    <col min="6670" max="6670" width="11.5703125" style="49" customWidth="1"/>
    <col min="6671" max="6671" width="18.85546875" style="49" customWidth="1"/>
    <col min="6672" max="6672" width="8" style="49" customWidth="1"/>
    <col min="6673" max="6673" width="6.28515625" style="49" customWidth="1"/>
    <col min="6674" max="6674" width="8.28515625" style="49" customWidth="1"/>
    <col min="6675" max="6675" width="8.5703125" style="49" customWidth="1"/>
    <col min="6676" max="6676" width="12" style="49" customWidth="1"/>
    <col min="6677" max="6677" width="16" style="49" customWidth="1"/>
    <col min="6678" max="6678" width="8.42578125" style="49" customWidth="1"/>
    <col min="6679" max="6679" width="29.7109375" style="49" customWidth="1"/>
    <col min="6680" max="6680" width="5.85546875" style="49" customWidth="1"/>
    <col min="6681" max="6681" width="6" style="49" customWidth="1"/>
    <col min="6682" max="6682" width="24.42578125" style="49" customWidth="1"/>
    <col min="6683" max="6683" width="5.140625" style="49" customWidth="1"/>
    <col min="6684" max="6684" width="5.85546875" style="49" customWidth="1"/>
    <col min="6685" max="6685" width="5" style="49" customWidth="1"/>
    <col min="6686" max="6686" width="5.7109375" style="49" customWidth="1"/>
    <col min="6687" max="6687" width="12" style="49" customWidth="1"/>
    <col min="6688" max="6688" width="19" style="49" customWidth="1"/>
    <col min="6689" max="6689" width="36.42578125" style="49" customWidth="1"/>
    <col min="6690" max="6690" width="6.42578125" style="49" customWidth="1"/>
    <col min="6691" max="6691" width="7.28515625" style="49" customWidth="1"/>
    <col min="6692" max="6692" width="16.140625" style="49" customWidth="1"/>
    <col min="6693" max="6907" width="9.140625" style="49"/>
    <col min="6908" max="6908" width="9.42578125" style="49" customWidth="1"/>
    <col min="6909" max="6909" width="8.28515625" style="49" customWidth="1"/>
    <col min="6910" max="6910" width="13.7109375" style="49" customWidth="1"/>
    <col min="6911" max="6911" width="23.5703125" style="49" customWidth="1"/>
    <col min="6912" max="6912" width="15.7109375" style="49" customWidth="1"/>
    <col min="6913" max="6913" width="6.140625" style="49" customWidth="1"/>
    <col min="6914" max="6914" width="7.140625" style="49" customWidth="1"/>
    <col min="6915" max="6915" width="9.28515625" style="49" customWidth="1"/>
    <col min="6916" max="6916" width="4.5703125" style="49" customWidth="1"/>
    <col min="6917" max="6917" width="4" style="49" customWidth="1"/>
    <col min="6918" max="6918" width="4.85546875" style="49" customWidth="1"/>
    <col min="6919" max="6919" width="5.5703125" style="49" customWidth="1"/>
    <col min="6920" max="6920" width="13" style="49" customWidth="1"/>
    <col min="6921" max="6921" width="23.42578125" style="49" customWidth="1"/>
    <col min="6922" max="6922" width="19.28515625" style="49" customWidth="1"/>
    <col min="6923" max="6923" width="8.42578125" style="49" customWidth="1"/>
    <col min="6924" max="6924" width="6.85546875" style="49" customWidth="1"/>
    <col min="6925" max="6925" width="14.85546875" style="49" customWidth="1"/>
    <col min="6926" max="6926" width="11.5703125" style="49" customWidth="1"/>
    <col min="6927" max="6927" width="18.85546875" style="49" customWidth="1"/>
    <col min="6928" max="6928" width="8" style="49" customWidth="1"/>
    <col min="6929" max="6929" width="6.28515625" style="49" customWidth="1"/>
    <col min="6930" max="6930" width="8.28515625" style="49" customWidth="1"/>
    <col min="6931" max="6931" width="8.5703125" style="49" customWidth="1"/>
    <col min="6932" max="6932" width="12" style="49" customWidth="1"/>
    <col min="6933" max="6933" width="16" style="49" customWidth="1"/>
    <col min="6934" max="6934" width="8.42578125" style="49" customWidth="1"/>
    <col min="6935" max="6935" width="29.7109375" style="49" customWidth="1"/>
    <col min="6936" max="6936" width="5.85546875" style="49" customWidth="1"/>
    <col min="6937" max="6937" width="6" style="49" customWidth="1"/>
    <col min="6938" max="6938" width="24.42578125" style="49" customWidth="1"/>
    <col min="6939" max="6939" width="5.140625" style="49" customWidth="1"/>
    <col min="6940" max="6940" width="5.85546875" style="49" customWidth="1"/>
    <col min="6941" max="6941" width="5" style="49" customWidth="1"/>
    <col min="6942" max="6942" width="5.7109375" style="49" customWidth="1"/>
    <col min="6943" max="6943" width="12" style="49" customWidth="1"/>
    <col min="6944" max="6944" width="19" style="49" customWidth="1"/>
    <col min="6945" max="6945" width="36.42578125" style="49" customWidth="1"/>
    <col min="6946" max="6946" width="6.42578125" style="49" customWidth="1"/>
    <col min="6947" max="6947" width="7.28515625" style="49" customWidth="1"/>
    <col min="6948" max="6948" width="16.140625" style="49" customWidth="1"/>
    <col min="6949" max="7163" width="9.140625" style="49"/>
    <col min="7164" max="7164" width="9.42578125" style="49" customWidth="1"/>
    <col min="7165" max="7165" width="8.28515625" style="49" customWidth="1"/>
    <col min="7166" max="7166" width="13.7109375" style="49" customWidth="1"/>
    <col min="7167" max="7167" width="23.5703125" style="49" customWidth="1"/>
    <col min="7168" max="7168" width="15.7109375" style="49" customWidth="1"/>
    <col min="7169" max="7169" width="6.140625" style="49" customWidth="1"/>
    <col min="7170" max="7170" width="7.140625" style="49" customWidth="1"/>
    <col min="7171" max="7171" width="9.28515625" style="49" customWidth="1"/>
    <col min="7172" max="7172" width="4.5703125" style="49" customWidth="1"/>
    <col min="7173" max="7173" width="4" style="49" customWidth="1"/>
    <col min="7174" max="7174" width="4.85546875" style="49" customWidth="1"/>
    <col min="7175" max="7175" width="5.5703125" style="49" customWidth="1"/>
    <col min="7176" max="7176" width="13" style="49" customWidth="1"/>
    <col min="7177" max="7177" width="23.42578125" style="49" customWidth="1"/>
    <col min="7178" max="7178" width="19.28515625" style="49" customWidth="1"/>
    <col min="7179" max="7179" width="8.42578125" style="49" customWidth="1"/>
    <col min="7180" max="7180" width="6.85546875" style="49" customWidth="1"/>
    <col min="7181" max="7181" width="14.85546875" style="49" customWidth="1"/>
    <col min="7182" max="7182" width="11.5703125" style="49" customWidth="1"/>
    <col min="7183" max="7183" width="18.85546875" style="49" customWidth="1"/>
    <col min="7184" max="7184" width="8" style="49" customWidth="1"/>
    <col min="7185" max="7185" width="6.28515625" style="49" customWidth="1"/>
    <col min="7186" max="7186" width="8.28515625" style="49" customWidth="1"/>
    <col min="7187" max="7187" width="8.5703125" style="49" customWidth="1"/>
    <col min="7188" max="7188" width="12" style="49" customWidth="1"/>
    <col min="7189" max="7189" width="16" style="49" customWidth="1"/>
    <col min="7190" max="7190" width="8.42578125" style="49" customWidth="1"/>
    <col min="7191" max="7191" width="29.7109375" style="49" customWidth="1"/>
    <col min="7192" max="7192" width="5.85546875" style="49" customWidth="1"/>
    <col min="7193" max="7193" width="6" style="49" customWidth="1"/>
    <col min="7194" max="7194" width="24.42578125" style="49" customWidth="1"/>
    <col min="7195" max="7195" width="5.140625" style="49" customWidth="1"/>
    <col min="7196" max="7196" width="5.85546875" style="49" customWidth="1"/>
    <col min="7197" max="7197" width="5" style="49" customWidth="1"/>
    <col min="7198" max="7198" width="5.7109375" style="49" customWidth="1"/>
    <col min="7199" max="7199" width="12" style="49" customWidth="1"/>
    <col min="7200" max="7200" width="19" style="49" customWidth="1"/>
    <col min="7201" max="7201" width="36.42578125" style="49" customWidth="1"/>
    <col min="7202" max="7202" width="6.42578125" style="49" customWidth="1"/>
    <col min="7203" max="7203" width="7.28515625" style="49" customWidth="1"/>
    <col min="7204" max="7204" width="16.140625" style="49" customWidth="1"/>
    <col min="7205" max="7419" width="9.140625" style="49"/>
    <col min="7420" max="7420" width="9.42578125" style="49" customWidth="1"/>
    <col min="7421" max="7421" width="8.28515625" style="49" customWidth="1"/>
    <col min="7422" max="7422" width="13.7109375" style="49" customWidth="1"/>
    <col min="7423" max="7423" width="23.5703125" style="49" customWidth="1"/>
    <col min="7424" max="7424" width="15.7109375" style="49" customWidth="1"/>
    <col min="7425" max="7425" width="6.140625" style="49" customWidth="1"/>
    <col min="7426" max="7426" width="7.140625" style="49" customWidth="1"/>
    <col min="7427" max="7427" width="9.28515625" style="49" customWidth="1"/>
    <col min="7428" max="7428" width="4.5703125" style="49" customWidth="1"/>
    <col min="7429" max="7429" width="4" style="49" customWidth="1"/>
    <col min="7430" max="7430" width="4.85546875" style="49" customWidth="1"/>
    <col min="7431" max="7431" width="5.5703125" style="49" customWidth="1"/>
    <col min="7432" max="7432" width="13" style="49" customWidth="1"/>
    <col min="7433" max="7433" width="23.42578125" style="49" customWidth="1"/>
    <col min="7434" max="7434" width="19.28515625" style="49" customWidth="1"/>
    <col min="7435" max="7435" width="8.42578125" style="49" customWidth="1"/>
    <col min="7436" max="7436" width="6.85546875" style="49" customWidth="1"/>
    <col min="7437" max="7437" width="14.85546875" style="49" customWidth="1"/>
    <col min="7438" max="7438" width="11.5703125" style="49" customWidth="1"/>
    <col min="7439" max="7439" width="18.85546875" style="49" customWidth="1"/>
    <col min="7440" max="7440" width="8" style="49" customWidth="1"/>
    <col min="7441" max="7441" width="6.28515625" style="49" customWidth="1"/>
    <col min="7442" max="7442" width="8.28515625" style="49" customWidth="1"/>
    <col min="7443" max="7443" width="8.5703125" style="49" customWidth="1"/>
    <col min="7444" max="7444" width="12" style="49" customWidth="1"/>
    <col min="7445" max="7445" width="16" style="49" customWidth="1"/>
    <col min="7446" max="7446" width="8.42578125" style="49" customWidth="1"/>
    <col min="7447" max="7447" width="29.7109375" style="49" customWidth="1"/>
    <col min="7448" max="7448" width="5.85546875" style="49" customWidth="1"/>
    <col min="7449" max="7449" width="6" style="49" customWidth="1"/>
    <col min="7450" max="7450" width="24.42578125" style="49" customWidth="1"/>
    <col min="7451" max="7451" width="5.140625" style="49" customWidth="1"/>
    <col min="7452" max="7452" width="5.85546875" style="49" customWidth="1"/>
    <col min="7453" max="7453" width="5" style="49" customWidth="1"/>
    <col min="7454" max="7454" width="5.7109375" style="49" customWidth="1"/>
    <col min="7455" max="7455" width="12" style="49" customWidth="1"/>
    <col min="7456" max="7456" width="19" style="49" customWidth="1"/>
    <col min="7457" max="7457" width="36.42578125" style="49" customWidth="1"/>
    <col min="7458" max="7458" width="6.42578125" style="49" customWidth="1"/>
    <col min="7459" max="7459" width="7.28515625" style="49" customWidth="1"/>
    <col min="7460" max="7460" width="16.140625" style="49" customWidth="1"/>
    <col min="7461" max="7675" width="9.140625" style="49"/>
    <col min="7676" max="7676" width="9.42578125" style="49" customWidth="1"/>
    <col min="7677" max="7677" width="8.28515625" style="49" customWidth="1"/>
    <col min="7678" max="7678" width="13.7109375" style="49" customWidth="1"/>
    <col min="7679" max="7679" width="23.5703125" style="49" customWidth="1"/>
    <col min="7680" max="7680" width="15.7109375" style="49" customWidth="1"/>
    <col min="7681" max="7681" width="6.140625" style="49" customWidth="1"/>
    <col min="7682" max="7682" width="7.140625" style="49" customWidth="1"/>
    <col min="7683" max="7683" width="9.28515625" style="49" customWidth="1"/>
    <col min="7684" max="7684" width="4.5703125" style="49" customWidth="1"/>
    <col min="7685" max="7685" width="4" style="49" customWidth="1"/>
    <col min="7686" max="7686" width="4.85546875" style="49" customWidth="1"/>
    <col min="7687" max="7687" width="5.5703125" style="49" customWidth="1"/>
    <col min="7688" max="7688" width="13" style="49" customWidth="1"/>
    <col min="7689" max="7689" width="23.42578125" style="49" customWidth="1"/>
    <col min="7690" max="7690" width="19.28515625" style="49" customWidth="1"/>
    <col min="7691" max="7691" width="8.42578125" style="49" customWidth="1"/>
    <col min="7692" max="7692" width="6.85546875" style="49" customWidth="1"/>
    <col min="7693" max="7693" width="14.85546875" style="49" customWidth="1"/>
    <col min="7694" max="7694" width="11.5703125" style="49" customWidth="1"/>
    <col min="7695" max="7695" width="18.85546875" style="49" customWidth="1"/>
    <col min="7696" max="7696" width="8" style="49" customWidth="1"/>
    <col min="7697" max="7697" width="6.28515625" style="49" customWidth="1"/>
    <col min="7698" max="7698" width="8.28515625" style="49" customWidth="1"/>
    <col min="7699" max="7699" width="8.5703125" style="49" customWidth="1"/>
    <col min="7700" max="7700" width="12" style="49" customWidth="1"/>
    <col min="7701" max="7701" width="16" style="49" customWidth="1"/>
    <col min="7702" max="7702" width="8.42578125" style="49" customWidth="1"/>
    <col min="7703" max="7703" width="29.7109375" style="49" customWidth="1"/>
    <col min="7704" max="7704" width="5.85546875" style="49" customWidth="1"/>
    <col min="7705" max="7705" width="6" style="49" customWidth="1"/>
    <col min="7706" max="7706" width="24.42578125" style="49" customWidth="1"/>
    <col min="7707" max="7707" width="5.140625" style="49" customWidth="1"/>
    <col min="7708" max="7708" width="5.85546875" style="49" customWidth="1"/>
    <col min="7709" max="7709" width="5" style="49" customWidth="1"/>
    <col min="7710" max="7710" width="5.7109375" style="49" customWidth="1"/>
    <col min="7711" max="7711" width="12" style="49" customWidth="1"/>
    <col min="7712" max="7712" width="19" style="49" customWidth="1"/>
    <col min="7713" max="7713" width="36.42578125" style="49" customWidth="1"/>
    <col min="7714" max="7714" width="6.42578125" style="49" customWidth="1"/>
    <col min="7715" max="7715" width="7.28515625" style="49" customWidth="1"/>
    <col min="7716" max="7716" width="16.140625" style="49" customWidth="1"/>
    <col min="7717" max="7931" width="9.140625" style="49"/>
    <col min="7932" max="7932" width="9.42578125" style="49" customWidth="1"/>
    <col min="7933" max="7933" width="8.28515625" style="49" customWidth="1"/>
    <col min="7934" max="7934" width="13.7109375" style="49" customWidth="1"/>
    <col min="7935" max="7935" width="23.5703125" style="49" customWidth="1"/>
    <col min="7936" max="7936" width="15.7109375" style="49" customWidth="1"/>
    <col min="7937" max="7937" width="6.140625" style="49" customWidth="1"/>
    <col min="7938" max="7938" width="7.140625" style="49" customWidth="1"/>
    <col min="7939" max="7939" width="9.28515625" style="49" customWidth="1"/>
    <col min="7940" max="7940" width="4.5703125" style="49" customWidth="1"/>
    <col min="7941" max="7941" width="4" style="49" customWidth="1"/>
    <col min="7942" max="7942" width="4.85546875" style="49" customWidth="1"/>
    <col min="7943" max="7943" width="5.5703125" style="49" customWidth="1"/>
    <col min="7944" max="7944" width="13" style="49" customWidth="1"/>
    <col min="7945" max="7945" width="23.42578125" style="49" customWidth="1"/>
    <col min="7946" max="7946" width="19.28515625" style="49" customWidth="1"/>
    <col min="7947" max="7947" width="8.42578125" style="49" customWidth="1"/>
    <col min="7948" max="7948" width="6.85546875" style="49" customWidth="1"/>
    <col min="7949" max="7949" width="14.85546875" style="49" customWidth="1"/>
    <col min="7950" max="7950" width="11.5703125" style="49" customWidth="1"/>
    <col min="7951" max="7951" width="18.85546875" style="49" customWidth="1"/>
    <col min="7952" max="7952" width="8" style="49" customWidth="1"/>
    <col min="7953" max="7953" width="6.28515625" style="49" customWidth="1"/>
    <col min="7954" max="7954" width="8.28515625" style="49" customWidth="1"/>
    <col min="7955" max="7955" width="8.5703125" style="49" customWidth="1"/>
    <col min="7956" max="7956" width="12" style="49" customWidth="1"/>
    <col min="7957" max="7957" width="16" style="49" customWidth="1"/>
    <col min="7958" max="7958" width="8.42578125" style="49" customWidth="1"/>
    <col min="7959" max="7959" width="29.7109375" style="49" customWidth="1"/>
    <col min="7960" max="7960" width="5.85546875" style="49" customWidth="1"/>
    <col min="7961" max="7961" width="6" style="49" customWidth="1"/>
    <col min="7962" max="7962" width="24.42578125" style="49" customWidth="1"/>
    <col min="7963" max="7963" width="5.140625" style="49" customWidth="1"/>
    <col min="7964" max="7964" width="5.85546875" style="49" customWidth="1"/>
    <col min="7965" max="7965" width="5" style="49" customWidth="1"/>
    <col min="7966" max="7966" width="5.7109375" style="49" customWidth="1"/>
    <col min="7967" max="7967" width="12" style="49" customWidth="1"/>
    <col min="7968" max="7968" width="19" style="49" customWidth="1"/>
    <col min="7969" max="7969" width="36.42578125" style="49" customWidth="1"/>
    <col min="7970" max="7970" width="6.42578125" style="49" customWidth="1"/>
    <col min="7971" max="7971" width="7.28515625" style="49" customWidth="1"/>
    <col min="7972" max="7972" width="16.140625" style="49" customWidth="1"/>
    <col min="7973" max="8187" width="9.140625" style="49"/>
    <col min="8188" max="8188" width="9.42578125" style="49" customWidth="1"/>
    <col min="8189" max="8189" width="8.28515625" style="49" customWidth="1"/>
    <col min="8190" max="8190" width="13.7109375" style="49" customWidth="1"/>
    <col min="8191" max="8191" width="23.5703125" style="49" customWidth="1"/>
    <col min="8192" max="8192" width="15.7109375" style="49" customWidth="1"/>
    <col min="8193" max="8193" width="6.140625" style="49" customWidth="1"/>
    <col min="8194" max="8194" width="7.140625" style="49" customWidth="1"/>
    <col min="8195" max="8195" width="9.28515625" style="49" customWidth="1"/>
    <col min="8196" max="8196" width="4.5703125" style="49" customWidth="1"/>
    <col min="8197" max="8197" width="4" style="49" customWidth="1"/>
    <col min="8198" max="8198" width="4.85546875" style="49" customWidth="1"/>
    <col min="8199" max="8199" width="5.5703125" style="49" customWidth="1"/>
    <col min="8200" max="8200" width="13" style="49" customWidth="1"/>
    <col min="8201" max="8201" width="23.42578125" style="49" customWidth="1"/>
    <col min="8202" max="8202" width="19.28515625" style="49" customWidth="1"/>
    <col min="8203" max="8203" width="8.42578125" style="49" customWidth="1"/>
    <col min="8204" max="8204" width="6.85546875" style="49" customWidth="1"/>
    <col min="8205" max="8205" width="14.85546875" style="49" customWidth="1"/>
    <col min="8206" max="8206" width="11.5703125" style="49" customWidth="1"/>
    <col min="8207" max="8207" width="18.85546875" style="49" customWidth="1"/>
    <col min="8208" max="8208" width="8" style="49" customWidth="1"/>
    <col min="8209" max="8209" width="6.28515625" style="49" customWidth="1"/>
    <col min="8210" max="8210" width="8.28515625" style="49" customWidth="1"/>
    <col min="8211" max="8211" width="8.5703125" style="49" customWidth="1"/>
    <col min="8212" max="8212" width="12" style="49" customWidth="1"/>
    <col min="8213" max="8213" width="16" style="49" customWidth="1"/>
    <col min="8214" max="8214" width="8.42578125" style="49" customWidth="1"/>
    <col min="8215" max="8215" width="29.7109375" style="49" customWidth="1"/>
    <col min="8216" max="8216" width="5.85546875" style="49" customWidth="1"/>
    <col min="8217" max="8217" width="6" style="49" customWidth="1"/>
    <col min="8218" max="8218" width="24.42578125" style="49" customWidth="1"/>
    <col min="8219" max="8219" width="5.140625" style="49" customWidth="1"/>
    <col min="8220" max="8220" width="5.85546875" style="49" customWidth="1"/>
    <col min="8221" max="8221" width="5" style="49" customWidth="1"/>
    <col min="8222" max="8222" width="5.7109375" style="49" customWidth="1"/>
    <col min="8223" max="8223" width="12" style="49" customWidth="1"/>
    <col min="8224" max="8224" width="19" style="49" customWidth="1"/>
    <col min="8225" max="8225" width="36.42578125" style="49" customWidth="1"/>
    <col min="8226" max="8226" width="6.42578125" style="49" customWidth="1"/>
    <col min="8227" max="8227" width="7.28515625" style="49" customWidth="1"/>
    <col min="8228" max="8228" width="16.140625" style="49" customWidth="1"/>
    <col min="8229" max="8443" width="9.140625" style="49"/>
    <col min="8444" max="8444" width="9.42578125" style="49" customWidth="1"/>
    <col min="8445" max="8445" width="8.28515625" style="49" customWidth="1"/>
    <col min="8446" max="8446" width="13.7109375" style="49" customWidth="1"/>
    <col min="8447" max="8447" width="23.5703125" style="49" customWidth="1"/>
    <col min="8448" max="8448" width="15.7109375" style="49" customWidth="1"/>
    <col min="8449" max="8449" width="6.140625" style="49" customWidth="1"/>
    <col min="8450" max="8450" width="7.140625" style="49" customWidth="1"/>
    <col min="8451" max="8451" width="9.28515625" style="49" customWidth="1"/>
    <col min="8452" max="8452" width="4.5703125" style="49" customWidth="1"/>
    <col min="8453" max="8453" width="4" style="49" customWidth="1"/>
    <col min="8454" max="8454" width="4.85546875" style="49" customWidth="1"/>
    <col min="8455" max="8455" width="5.5703125" style="49" customWidth="1"/>
    <col min="8456" max="8456" width="13" style="49" customWidth="1"/>
    <col min="8457" max="8457" width="23.42578125" style="49" customWidth="1"/>
    <col min="8458" max="8458" width="19.28515625" style="49" customWidth="1"/>
    <col min="8459" max="8459" width="8.42578125" style="49" customWidth="1"/>
    <col min="8460" max="8460" width="6.85546875" style="49" customWidth="1"/>
    <col min="8461" max="8461" width="14.85546875" style="49" customWidth="1"/>
    <col min="8462" max="8462" width="11.5703125" style="49" customWidth="1"/>
    <col min="8463" max="8463" width="18.85546875" style="49" customWidth="1"/>
    <col min="8464" max="8464" width="8" style="49" customWidth="1"/>
    <col min="8465" max="8465" width="6.28515625" style="49" customWidth="1"/>
    <col min="8466" max="8466" width="8.28515625" style="49" customWidth="1"/>
    <col min="8467" max="8467" width="8.5703125" style="49" customWidth="1"/>
    <col min="8468" max="8468" width="12" style="49" customWidth="1"/>
    <col min="8469" max="8469" width="16" style="49" customWidth="1"/>
    <col min="8470" max="8470" width="8.42578125" style="49" customWidth="1"/>
    <col min="8471" max="8471" width="29.7109375" style="49" customWidth="1"/>
    <col min="8472" max="8472" width="5.85546875" style="49" customWidth="1"/>
    <col min="8473" max="8473" width="6" style="49" customWidth="1"/>
    <col min="8474" max="8474" width="24.42578125" style="49" customWidth="1"/>
    <col min="8475" max="8475" width="5.140625" style="49" customWidth="1"/>
    <col min="8476" max="8476" width="5.85546875" style="49" customWidth="1"/>
    <col min="8477" max="8477" width="5" style="49" customWidth="1"/>
    <col min="8478" max="8478" width="5.7109375" style="49" customWidth="1"/>
    <col min="8479" max="8479" width="12" style="49" customWidth="1"/>
    <col min="8480" max="8480" width="19" style="49" customWidth="1"/>
    <col min="8481" max="8481" width="36.42578125" style="49" customWidth="1"/>
    <col min="8482" max="8482" width="6.42578125" style="49" customWidth="1"/>
    <col min="8483" max="8483" width="7.28515625" style="49" customWidth="1"/>
    <col min="8484" max="8484" width="16.140625" style="49" customWidth="1"/>
    <col min="8485" max="8699" width="9.140625" style="49"/>
    <col min="8700" max="8700" width="9.42578125" style="49" customWidth="1"/>
    <col min="8701" max="8701" width="8.28515625" style="49" customWidth="1"/>
    <col min="8702" max="8702" width="13.7109375" style="49" customWidth="1"/>
    <col min="8703" max="8703" width="23.5703125" style="49" customWidth="1"/>
    <col min="8704" max="8704" width="15.7109375" style="49" customWidth="1"/>
    <col min="8705" max="8705" width="6.140625" style="49" customWidth="1"/>
    <col min="8706" max="8706" width="7.140625" style="49" customWidth="1"/>
    <col min="8707" max="8707" width="9.28515625" style="49" customWidth="1"/>
    <col min="8708" max="8708" width="4.5703125" style="49" customWidth="1"/>
    <col min="8709" max="8709" width="4" style="49" customWidth="1"/>
    <col min="8710" max="8710" width="4.85546875" style="49" customWidth="1"/>
    <col min="8711" max="8711" width="5.5703125" style="49" customWidth="1"/>
    <col min="8712" max="8712" width="13" style="49" customWidth="1"/>
    <col min="8713" max="8713" width="23.42578125" style="49" customWidth="1"/>
    <col min="8714" max="8714" width="19.28515625" style="49" customWidth="1"/>
    <col min="8715" max="8715" width="8.42578125" style="49" customWidth="1"/>
    <col min="8716" max="8716" width="6.85546875" style="49" customWidth="1"/>
    <col min="8717" max="8717" width="14.85546875" style="49" customWidth="1"/>
    <col min="8718" max="8718" width="11.5703125" style="49" customWidth="1"/>
    <col min="8719" max="8719" width="18.85546875" style="49" customWidth="1"/>
    <col min="8720" max="8720" width="8" style="49" customWidth="1"/>
    <col min="8721" max="8721" width="6.28515625" style="49" customWidth="1"/>
    <col min="8722" max="8722" width="8.28515625" style="49" customWidth="1"/>
    <col min="8723" max="8723" width="8.5703125" style="49" customWidth="1"/>
    <col min="8724" max="8724" width="12" style="49" customWidth="1"/>
    <col min="8725" max="8725" width="16" style="49" customWidth="1"/>
    <col min="8726" max="8726" width="8.42578125" style="49" customWidth="1"/>
    <col min="8727" max="8727" width="29.7109375" style="49" customWidth="1"/>
    <col min="8728" max="8728" width="5.85546875" style="49" customWidth="1"/>
    <col min="8729" max="8729" width="6" style="49" customWidth="1"/>
    <col min="8730" max="8730" width="24.42578125" style="49" customWidth="1"/>
    <col min="8731" max="8731" width="5.140625" style="49" customWidth="1"/>
    <col min="8732" max="8732" width="5.85546875" style="49" customWidth="1"/>
    <col min="8733" max="8733" width="5" style="49" customWidth="1"/>
    <col min="8734" max="8734" width="5.7109375" style="49" customWidth="1"/>
    <col min="8735" max="8735" width="12" style="49" customWidth="1"/>
    <col min="8736" max="8736" width="19" style="49" customWidth="1"/>
    <col min="8737" max="8737" width="36.42578125" style="49" customWidth="1"/>
    <col min="8738" max="8738" width="6.42578125" style="49" customWidth="1"/>
    <col min="8739" max="8739" width="7.28515625" style="49" customWidth="1"/>
    <col min="8740" max="8740" width="16.140625" style="49" customWidth="1"/>
    <col min="8741" max="8955" width="9.140625" style="49"/>
    <col min="8956" max="8956" width="9.42578125" style="49" customWidth="1"/>
    <col min="8957" max="8957" width="8.28515625" style="49" customWidth="1"/>
    <col min="8958" max="8958" width="13.7109375" style="49" customWidth="1"/>
    <col min="8959" max="8959" width="23.5703125" style="49" customWidth="1"/>
    <col min="8960" max="8960" width="15.7109375" style="49" customWidth="1"/>
    <col min="8961" max="8961" width="6.140625" style="49" customWidth="1"/>
    <col min="8962" max="8962" width="7.140625" style="49" customWidth="1"/>
    <col min="8963" max="8963" width="9.28515625" style="49" customWidth="1"/>
    <col min="8964" max="8964" width="4.5703125" style="49" customWidth="1"/>
    <col min="8965" max="8965" width="4" style="49" customWidth="1"/>
    <col min="8966" max="8966" width="4.85546875" style="49" customWidth="1"/>
    <col min="8967" max="8967" width="5.5703125" style="49" customWidth="1"/>
    <col min="8968" max="8968" width="13" style="49" customWidth="1"/>
    <col min="8969" max="8969" width="23.42578125" style="49" customWidth="1"/>
    <col min="8970" max="8970" width="19.28515625" style="49" customWidth="1"/>
    <col min="8971" max="8971" width="8.42578125" style="49" customWidth="1"/>
    <col min="8972" max="8972" width="6.85546875" style="49" customWidth="1"/>
    <col min="8973" max="8973" width="14.85546875" style="49" customWidth="1"/>
    <col min="8974" max="8974" width="11.5703125" style="49" customWidth="1"/>
    <col min="8975" max="8975" width="18.85546875" style="49" customWidth="1"/>
    <col min="8976" max="8976" width="8" style="49" customWidth="1"/>
    <col min="8977" max="8977" width="6.28515625" style="49" customWidth="1"/>
    <col min="8978" max="8978" width="8.28515625" style="49" customWidth="1"/>
    <col min="8979" max="8979" width="8.5703125" style="49" customWidth="1"/>
    <col min="8980" max="8980" width="12" style="49" customWidth="1"/>
    <col min="8981" max="8981" width="16" style="49" customWidth="1"/>
    <col min="8982" max="8982" width="8.42578125" style="49" customWidth="1"/>
    <col min="8983" max="8983" width="29.7109375" style="49" customWidth="1"/>
    <col min="8984" max="8984" width="5.85546875" style="49" customWidth="1"/>
    <col min="8985" max="8985" width="6" style="49" customWidth="1"/>
    <col min="8986" max="8986" width="24.42578125" style="49" customWidth="1"/>
    <col min="8987" max="8987" width="5.140625" style="49" customWidth="1"/>
    <col min="8988" max="8988" width="5.85546875" style="49" customWidth="1"/>
    <col min="8989" max="8989" width="5" style="49" customWidth="1"/>
    <col min="8990" max="8990" width="5.7109375" style="49" customWidth="1"/>
    <col min="8991" max="8991" width="12" style="49" customWidth="1"/>
    <col min="8992" max="8992" width="19" style="49" customWidth="1"/>
    <col min="8993" max="8993" width="36.42578125" style="49" customWidth="1"/>
    <col min="8994" max="8994" width="6.42578125" style="49" customWidth="1"/>
    <col min="8995" max="8995" width="7.28515625" style="49" customWidth="1"/>
    <col min="8996" max="8996" width="16.140625" style="49" customWidth="1"/>
    <col min="8997" max="9211" width="9.140625" style="49"/>
    <col min="9212" max="9212" width="9.42578125" style="49" customWidth="1"/>
    <col min="9213" max="9213" width="8.28515625" style="49" customWidth="1"/>
    <col min="9214" max="9214" width="13.7109375" style="49" customWidth="1"/>
    <col min="9215" max="9215" width="23.5703125" style="49" customWidth="1"/>
    <col min="9216" max="9216" width="15.7109375" style="49" customWidth="1"/>
    <col min="9217" max="9217" width="6.140625" style="49" customWidth="1"/>
    <col min="9218" max="9218" width="7.140625" style="49" customWidth="1"/>
    <col min="9219" max="9219" width="9.28515625" style="49" customWidth="1"/>
    <col min="9220" max="9220" width="4.5703125" style="49" customWidth="1"/>
    <col min="9221" max="9221" width="4" style="49" customWidth="1"/>
    <col min="9222" max="9222" width="4.85546875" style="49" customWidth="1"/>
    <col min="9223" max="9223" width="5.5703125" style="49" customWidth="1"/>
    <col min="9224" max="9224" width="13" style="49" customWidth="1"/>
    <col min="9225" max="9225" width="23.42578125" style="49" customWidth="1"/>
    <col min="9226" max="9226" width="19.28515625" style="49" customWidth="1"/>
    <col min="9227" max="9227" width="8.42578125" style="49" customWidth="1"/>
    <col min="9228" max="9228" width="6.85546875" style="49" customWidth="1"/>
    <col min="9229" max="9229" width="14.85546875" style="49" customWidth="1"/>
    <col min="9230" max="9230" width="11.5703125" style="49" customWidth="1"/>
    <col min="9231" max="9231" width="18.85546875" style="49" customWidth="1"/>
    <col min="9232" max="9232" width="8" style="49" customWidth="1"/>
    <col min="9233" max="9233" width="6.28515625" style="49" customWidth="1"/>
    <col min="9234" max="9234" width="8.28515625" style="49" customWidth="1"/>
    <col min="9235" max="9235" width="8.5703125" style="49" customWidth="1"/>
    <col min="9236" max="9236" width="12" style="49" customWidth="1"/>
    <col min="9237" max="9237" width="16" style="49" customWidth="1"/>
    <col min="9238" max="9238" width="8.42578125" style="49" customWidth="1"/>
    <col min="9239" max="9239" width="29.7109375" style="49" customWidth="1"/>
    <col min="9240" max="9240" width="5.85546875" style="49" customWidth="1"/>
    <col min="9241" max="9241" width="6" style="49" customWidth="1"/>
    <col min="9242" max="9242" width="24.42578125" style="49" customWidth="1"/>
    <col min="9243" max="9243" width="5.140625" style="49" customWidth="1"/>
    <col min="9244" max="9244" width="5.85546875" style="49" customWidth="1"/>
    <col min="9245" max="9245" width="5" style="49" customWidth="1"/>
    <col min="9246" max="9246" width="5.7109375" style="49" customWidth="1"/>
    <col min="9247" max="9247" width="12" style="49" customWidth="1"/>
    <col min="9248" max="9248" width="19" style="49" customWidth="1"/>
    <col min="9249" max="9249" width="36.42578125" style="49" customWidth="1"/>
    <col min="9250" max="9250" width="6.42578125" style="49" customWidth="1"/>
    <col min="9251" max="9251" width="7.28515625" style="49" customWidth="1"/>
    <col min="9252" max="9252" width="16.140625" style="49" customWidth="1"/>
    <col min="9253" max="9467" width="9.140625" style="49"/>
    <col min="9468" max="9468" width="9.42578125" style="49" customWidth="1"/>
    <col min="9469" max="9469" width="8.28515625" style="49" customWidth="1"/>
    <col min="9470" max="9470" width="13.7109375" style="49" customWidth="1"/>
    <col min="9471" max="9471" width="23.5703125" style="49" customWidth="1"/>
    <col min="9472" max="9472" width="15.7109375" style="49" customWidth="1"/>
    <col min="9473" max="9473" width="6.140625" style="49" customWidth="1"/>
    <col min="9474" max="9474" width="7.140625" style="49" customWidth="1"/>
    <col min="9475" max="9475" width="9.28515625" style="49" customWidth="1"/>
    <col min="9476" max="9476" width="4.5703125" style="49" customWidth="1"/>
    <col min="9477" max="9477" width="4" style="49" customWidth="1"/>
    <col min="9478" max="9478" width="4.85546875" style="49" customWidth="1"/>
    <col min="9479" max="9479" width="5.5703125" style="49" customWidth="1"/>
    <col min="9480" max="9480" width="13" style="49" customWidth="1"/>
    <col min="9481" max="9481" width="23.42578125" style="49" customWidth="1"/>
    <col min="9482" max="9482" width="19.28515625" style="49" customWidth="1"/>
    <col min="9483" max="9483" width="8.42578125" style="49" customWidth="1"/>
    <col min="9484" max="9484" width="6.85546875" style="49" customWidth="1"/>
    <col min="9485" max="9485" width="14.85546875" style="49" customWidth="1"/>
    <col min="9486" max="9486" width="11.5703125" style="49" customWidth="1"/>
    <col min="9487" max="9487" width="18.85546875" style="49" customWidth="1"/>
    <col min="9488" max="9488" width="8" style="49" customWidth="1"/>
    <col min="9489" max="9489" width="6.28515625" style="49" customWidth="1"/>
    <col min="9490" max="9490" width="8.28515625" style="49" customWidth="1"/>
    <col min="9491" max="9491" width="8.5703125" style="49" customWidth="1"/>
    <col min="9492" max="9492" width="12" style="49" customWidth="1"/>
    <col min="9493" max="9493" width="16" style="49" customWidth="1"/>
    <col min="9494" max="9494" width="8.42578125" style="49" customWidth="1"/>
    <col min="9495" max="9495" width="29.7109375" style="49" customWidth="1"/>
    <col min="9496" max="9496" width="5.85546875" style="49" customWidth="1"/>
    <col min="9497" max="9497" width="6" style="49" customWidth="1"/>
    <col min="9498" max="9498" width="24.42578125" style="49" customWidth="1"/>
    <col min="9499" max="9499" width="5.140625" style="49" customWidth="1"/>
    <col min="9500" max="9500" width="5.85546875" style="49" customWidth="1"/>
    <col min="9501" max="9501" width="5" style="49" customWidth="1"/>
    <col min="9502" max="9502" width="5.7109375" style="49" customWidth="1"/>
    <col min="9503" max="9503" width="12" style="49" customWidth="1"/>
    <col min="9504" max="9504" width="19" style="49" customWidth="1"/>
    <col min="9505" max="9505" width="36.42578125" style="49" customWidth="1"/>
    <col min="9506" max="9506" width="6.42578125" style="49" customWidth="1"/>
    <col min="9507" max="9507" width="7.28515625" style="49" customWidth="1"/>
    <col min="9508" max="9508" width="16.140625" style="49" customWidth="1"/>
    <col min="9509" max="9723" width="9.140625" style="49"/>
    <col min="9724" max="9724" width="9.42578125" style="49" customWidth="1"/>
    <col min="9725" max="9725" width="8.28515625" style="49" customWidth="1"/>
    <col min="9726" max="9726" width="13.7109375" style="49" customWidth="1"/>
    <col min="9727" max="9727" width="23.5703125" style="49" customWidth="1"/>
    <col min="9728" max="9728" width="15.7109375" style="49" customWidth="1"/>
    <col min="9729" max="9729" width="6.140625" style="49" customWidth="1"/>
    <col min="9730" max="9730" width="7.140625" style="49" customWidth="1"/>
    <col min="9731" max="9731" width="9.28515625" style="49" customWidth="1"/>
    <col min="9732" max="9732" width="4.5703125" style="49" customWidth="1"/>
    <col min="9733" max="9733" width="4" style="49" customWidth="1"/>
    <col min="9734" max="9734" width="4.85546875" style="49" customWidth="1"/>
    <col min="9735" max="9735" width="5.5703125" style="49" customWidth="1"/>
    <col min="9736" max="9736" width="13" style="49" customWidth="1"/>
    <col min="9737" max="9737" width="23.42578125" style="49" customWidth="1"/>
    <col min="9738" max="9738" width="19.28515625" style="49" customWidth="1"/>
    <col min="9739" max="9739" width="8.42578125" style="49" customWidth="1"/>
    <col min="9740" max="9740" width="6.85546875" style="49" customWidth="1"/>
    <col min="9741" max="9741" width="14.85546875" style="49" customWidth="1"/>
    <col min="9742" max="9742" width="11.5703125" style="49" customWidth="1"/>
    <col min="9743" max="9743" width="18.85546875" style="49" customWidth="1"/>
    <col min="9744" max="9744" width="8" style="49" customWidth="1"/>
    <col min="9745" max="9745" width="6.28515625" style="49" customWidth="1"/>
    <col min="9746" max="9746" width="8.28515625" style="49" customWidth="1"/>
    <col min="9747" max="9747" width="8.5703125" style="49" customWidth="1"/>
    <col min="9748" max="9748" width="12" style="49" customWidth="1"/>
    <col min="9749" max="9749" width="16" style="49" customWidth="1"/>
    <col min="9750" max="9750" width="8.42578125" style="49" customWidth="1"/>
    <col min="9751" max="9751" width="29.7109375" style="49" customWidth="1"/>
    <col min="9752" max="9752" width="5.85546875" style="49" customWidth="1"/>
    <col min="9753" max="9753" width="6" style="49" customWidth="1"/>
    <col min="9754" max="9754" width="24.42578125" style="49" customWidth="1"/>
    <col min="9755" max="9755" width="5.140625" style="49" customWidth="1"/>
    <col min="9756" max="9756" width="5.85546875" style="49" customWidth="1"/>
    <col min="9757" max="9757" width="5" style="49" customWidth="1"/>
    <col min="9758" max="9758" width="5.7109375" style="49" customWidth="1"/>
    <col min="9759" max="9759" width="12" style="49" customWidth="1"/>
    <col min="9760" max="9760" width="19" style="49" customWidth="1"/>
    <col min="9761" max="9761" width="36.42578125" style="49" customWidth="1"/>
    <col min="9762" max="9762" width="6.42578125" style="49" customWidth="1"/>
    <col min="9763" max="9763" width="7.28515625" style="49" customWidth="1"/>
    <col min="9764" max="9764" width="16.140625" style="49" customWidth="1"/>
    <col min="9765" max="9979" width="9.140625" style="49"/>
    <col min="9980" max="9980" width="9.42578125" style="49" customWidth="1"/>
    <col min="9981" max="9981" width="8.28515625" style="49" customWidth="1"/>
    <col min="9982" max="9982" width="13.7109375" style="49" customWidth="1"/>
    <col min="9983" max="9983" width="23.5703125" style="49" customWidth="1"/>
    <col min="9984" max="9984" width="15.7109375" style="49" customWidth="1"/>
    <col min="9985" max="9985" width="6.140625" style="49" customWidth="1"/>
    <col min="9986" max="9986" width="7.140625" style="49" customWidth="1"/>
    <col min="9987" max="9987" width="9.28515625" style="49" customWidth="1"/>
    <col min="9988" max="9988" width="4.5703125" style="49" customWidth="1"/>
    <col min="9989" max="9989" width="4" style="49" customWidth="1"/>
    <col min="9990" max="9990" width="4.85546875" style="49" customWidth="1"/>
    <col min="9991" max="9991" width="5.5703125" style="49" customWidth="1"/>
    <col min="9992" max="9992" width="13" style="49" customWidth="1"/>
    <col min="9993" max="9993" width="23.42578125" style="49" customWidth="1"/>
    <col min="9994" max="9994" width="19.28515625" style="49" customWidth="1"/>
    <col min="9995" max="9995" width="8.42578125" style="49" customWidth="1"/>
    <col min="9996" max="9996" width="6.85546875" style="49" customWidth="1"/>
    <col min="9997" max="9997" width="14.85546875" style="49" customWidth="1"/>
    <col min="9998" max="9998" width="11.5703125" style="49" customWidth="1"/>
    <col min="9999" max="9999" width="18.85546875" style="49" customWidth="1"/>
    <col min="10000" max="10000" width="8" style="49" customWidth="1"/>
    <col min="10001" max="10001" width="6.28515625" style="49" customWidth="1"/>
    <col min="10002" max="10002" width="8.28515625" style="49" customWidth="1"/>
    <col min="10003" max="10003" width="8.5703125" style="49" customWidth="1"/>
    <col min="10004" max="10004" width="12" style="49" customWidth="1"/>
    <col min="10005" max="10005" width="16" style="49" customWidth="1"/>
    <col min="10006" max="10006" width="8.42578125" style="49" customWidth="1"/>
    <col min="10007" max="10007" width="29.7109375" style="49" customWidth="1"/>
    <col min="10008" max="10008" width="5.85546875" style="49" customWidth="1"/>
    <col min="10009" max="10009" width="6" style="49" customWidth="1"/>
    <col min="10010" max="10010" width="24.42578125" style="49" customWidth="1"/>
    <col min="10011" max="10011" width="5.140625" style="49" customWidth="1"/>
    <col min="10012" max="10012" width="5.85546875" style="49" customWidth="1"/>
    <col min="10013" max="10013" width="5" style="49" customWidth="1"/>
    <col min="10014" max="10014" width="5.7109375" style="49" customWidth="1"/>
    <col min="10015" max="10015" width="12" style="49" customWidth="1"/>
    <col min="10016" max="10016" width="19" style="49" customWidth="1"/>
    <col min="10017" max="10017" width="36.42578125" style="49" customWidth="1"/>
    <col min="10018" max="10018" width="6.42578125" style="49" customWidth="1"/>
    <col min="10019" max="10019" width="7.28515625" style="49" customWidth="1"/>
    <col min="10020" max="10020" width="16.140625" style="49" customWidth="1"/>
    <col min="10021" max="10235" width="9.140625" style="49"/>
    <col min="10236" max="10236" width="9.42578125" style="49" customWidth="1"/>
    <col min="10237" max="10237" width="8.28515625" style="49" customWidth="1"/>
    <col min="10238" max="10238" width="13.7109375" style="49" customWidth="1"/>
    <col min="10239" max="10239" width="23.5703125" style="49" customWidth="1"/>
    <col min="10240" max="10240" width="15.7109375" style="49" customWidth="1"/>
    <col min="10241" max="10241" width="6.140625" style="49" customWidth="1"/>
    <col min="10242" max="10242" width="7.140625" style="49" customWidth="1"/>
    <col min="10243" max="10243" width="9.28515625" style="49" customWidth="1"/>
    <col min="10244" max="10244" width="4.5703125" style="49" customWidth="1"/>
    <col min="10245" max="10245" width="4" style="49" customWidth="1"/>
    <col min="10246" max="10246" width="4.85546875" style="49" customWidth="1"/>
    <col min="10247" max="10247" width="5.5703125" style="49" customWidth="1"/>
    <col min="10248" max="10248" width="13" style="49" customWidth="1"/>
    <col min="10249" max="10249" width="23.42578125" style="49" customWidth="1"/>
    <col min="10250" max="10250" width="19.28515625" style="49" customWidth="1"/>
    <col min="10251" max="10251" width="8.42578125" style="49" customWidth="1"/>
    <col min="10252" max="10252" width="6.85546875" style="49" customWidth="1"/>
    <col min="10253" max="10253" width="14.85546875" style="49" customWidth="1"/>
    <col min="10254" max="10254" width="11.5703125" style="49" customWidth="1"/>
    <col min="10255" max="10255" width="18.85546875" style="49" customWidth="1"/>
    <col min="10256" max="10256" width="8" style="49" customWidth="1"/>
    <col min="10257" max="10257" width="6.28515625" style="49" customWidth="1"/>
    <col min="10258" max="10258" width="8.28515625" style="49" customWidth="1"/>
    <col min="10259" max="10259" width="8.5703125" style="49" customWidth="1"/>
    <col min="10260" max="10260" width="12" style="49" customWidth="1"/>
    <col min="10261" max="10261" width="16" style="49" customWidth="1"/>
    <col min="10262" max="10262" width="8.42578125" style="49" customWidth="1"/>
    <col min="10263" max="10263" width="29.7109375" style="49" customWidth="1"/>
    <col min="10264" max="10264" width="5.85546875" style="49" customWidth="1"/>
    <col min="10265" max="10265" width="6" style="49" customWidth="1"/>
    <col min="10266" max="10266" width="24.42578125" style="49" customWidth="1"/>
    <col min="10267" max="10267" width="5.140625" style="49" customWidth="1"/>
    <col min="10268" max="10268" width="5.85546875" style="49" customWidth="1"/>
    <col min="10269" max="10269" width="5" style="49" customWidth="1"/>
    <col min="10270" max="10270" width="5.7109375" style="49" customWidth="1"/>
    <col min="10271" max="10271" width="12" style="49" customWidth="1"/>
    <col min="10272" max="10272" width="19" style="49" customWidth="1"/>
    <col min="10273" max="10273" width="36.42578125" style="49" customWidth="1"/>
    <col min="10274" max="10274" width="6.42578125" style="49" customWidth="1"/>
    <col min="10275" max="10275" width="7.28515625" style="49" customWidth="1"/>
    <col min="10276" max="10276" width="16.140625" style="49" customWidth="1"/>
    <col min="10277" max="10491" width="9.140625" style="49"/>
    <col min="10492" max="10492" width="9.42578125" style="49" customWidth="1"/>
    <col min="10493" max="10493" width="8.28515625" style="49" customWidth="1"/>
    <col min="10494" max="10494" width="13.7109375" style="49" customWidth="1"/>
    <col min="10495" max="10495" width="23.5703125" style="49" customWidth="1"/>
    <col min="10496" max="10496" width="15.7109375" style="49" customWidth="1"/>
    <col min="10497" max="10497" width="6.140625" style="49" customWidth="1"/>
    <col min="10498" max="10498" width="7.140625" style="49" customWidth="1"/>
    <col min="10499" max="10499" width="9.28515625" style="49" customWidth="1"/>
    <col min="10500" max="10500" width="4.5703125" style="49" customWidth="1"/>
    <col min="10501" max="10501" width="4" style="49" customWidth="1"/>
    <col min="10502" max="10502" width="4.85546875" style="49" customWidth="1"/>
    <col min="10503" max="10503" width="5.5703125" style="49" customWidth="1"/>
    <col min="10504" max="10504" width="13" style="49" customWidth="1"/>
    <col min="10505" max="10505" width="23.42578125" style="49" customWidth="1"/>
    <col min="10506" max="10506" width="19.28515625" style="49" customWidth="1"/>
    <col min="10507" max="10507" width="8.42578125" style="49" customWidth="1"/>
    <col min="10508" max="10508" width="6.85546875" style="49" customWidth="1"/>
    <col min="10509" max="10509" width="14.85546875" style="49" customWidth="1"/>
    <col min="10510" max="10510" width="11.5703125" style="49" customWidth="1"/>
    <col min="10511" max="10511" width="18.85546875" style="49" customWidth="1"/>
    <col min="10512" max="10512" width="8" style="49" customWidth="1"/>
    <col min="10513" max="10513" width="6.28515625" style="49" customWidth="1"/>
    <col min="10514" max="10514" width="8.28515625" style="49" customWidth="1"/>
    <col min="10515" max="10515" width="8.5703125" style="49" customWidth="1"/>
    <col min="10516" max="10516" width="12" style="49" customWidth="1"/>
    <col min="10517" max="10517" width="16" style="49" customWidth="1"/>
    <col min="10518" max="10518" width="8.42578125" style="49" customWidth="1"/>
    <col min="10519" max="10519" width="29.7109375" style="49" customWidth="1"/>
    <col min="10520" max="10520" width="5.85546875" style="49" customWidth="1"/>
    <col min="10521" max="10521" width="6" style="49" customWidth="1"/>
    <col min="10522" max="10522" width="24.42578125" style="49" customWidth="1"/>
    <col min="10523" max="10523" width="5.140625" style="49" customWidth="1"/>
    <col min="10524" max="10524" width="5.85546875" style="49" customWidth="1"/>
    <col min="10525" max="10525" width="5" style="49" customWidth="1"/>
    <col min="10526" max="10526" width="5.7109375" style="49" customWidth="1"/>
    <col min="10527" max="10527" width="12" style="49" customWidth="1"/>
    <col min="10528" max="10528" width="19" style="49" customWidth="1"/>
    <col min="10529" max="10529" width="36.42578125" style="49" customWidth="1"/>
    <col min="10530" max="10530" width="6.42578125" style="49" customWidth="1"/>
    <col min="10531" max="10531" width="7.28515625" style="49" customWidth="1"/>
    <col min="10532" max="10532" width="16.140625" style="49" customWidth="1"/>
    <col min="10533" max="10747" width="9.140625" style="49"/>
    <col min="10748" max="10748" width="9.42578125" style="49" customWidth="1"/>
    <col min="10749" max="10749" width="8.28515625" style="49" customWidth="1"/>
    <col min="10750" max="10750" width="13.7109375" style="49" customWidth="1"/>
    <col min="10751" max="10751" width="23.5703125" style="49" customWidth="1"/>
    <col min="10752" max="10752" width="15.7109375" style="49" customWidth="1"/>
    <col min="10753" max="10753" width="6.140625" style="49" customWidth="1"/>
    <col min="10754" max="10754" width="7.140625" style="49" customWidth="1"/>
    <col min="10755" max="10755" width="9.28515625" style="49" customWidth="1"/>
    <col min="10756" max="10756" width="4.5703125" style="49" customWidth="1"/>
    <col min="10757" max="10757" width="4" style="49" customWidth="1"/>
    <col min="10758" max="10758" width="4.85546875" style="49" customWidth="1"/>
    <col min="10759" max="10759" width="5.5703125" style="49" customWidth="1"/>
    <col min="10760" max="10760" width="13" style="49" customWidth="1"/>
    <col min="10761" max="10761" width="23.42578125" style="49" customWidth="1"/>
    <col min="10762" max="10762" width="19.28515625" style="49" customWidth="1"/>
    <col min="10763" max="10763" width="8.42578125" style="49" customWidth="1"/>
    <col min="10764" max="10764" width="6.85546875" style="49" customWidth="1"/>
    <col min="10765" max="10765" width="14.85546875" style="49" customWidth="1"/>
    <col min="10766" max="10766" width="11.5703125" style="49" customWidth="1"/>
    <col min="10767" max="10767" width="18.85546875" style="49" customWidth="1"/>
    <col min="10768" max="10768" width="8" style="49" customWidth="1"/>
    <col min="10769" max="10769" width="6.28515625" style="49" customWidth="1"/>
    <col min="10770" max="10770" width="8.28515625" style="49" customWidth="1"/>
    <col min="10771" max="10771" width="8.5703125" style="49" customWidth="1"/>
    <col min="10772" max="10772" width="12" style="49" customWidth="1"/>
    <col min="10773" max="10773" width="16" style="49" customWidth="1"/>
    <col min="10774" max="10774" width="8.42578125" style="49" customWidth="1"/>
    <col min="10775" max="10775" width="29.7109375" style="49" customWidth="1"/>
    <col min="10776" max="10776" width="5.85546875" style="49" customWidth="1"/>
    <col min="10777" max="10777" width="6" style="49" customWidth="1"/>
    <col min="10778" max="10778" width="24.42578125" style="49" customWidth="1"/>
    <col min="10779" max="10779" width="5.140625" style="49" customWidth="1"/>
    <col min="10780" max="10780" width="5.85546875" style="49" customWidth="1"/>
    <col min="10781" max="10781" width="5" style="49" customWidth="1"/>
    <col min="10782" max="10782" width="5.7109375" style="49" customWidth="1"/>
    <col min="10783" max="10783" width="12" style="49" customWidth="1"/>
    <col min="10784" max="10784" width="19" style="49" customWidth="1"/>
    <col min="10785" max="10785" width="36.42578125" style="49" customWidth="1"/>
    <col min="10786" max="10786" width="6.42578125" style="49" customWidth="1"/>
    <col min="10787" max="10787" width="7.28515625" style="49" customWidth="1"/>
    <col min="10788" max="10788" width="16.140625" style="49" customWidth="1"/>
    <col min="10789" max="11003" width="9.140625" style="49"/>
    <col min="11004" max="11004" width="9.42578125" style="49" customWidth="1"/>
    <col min="11005" max="11005" width="8.28515625" style="49" customWidth="1"/>
    <col min="11006" max="11006" width="13.7109375" style="49" customWidth="1"/>
    <col min="11007" max="11007" width="23.5703125" style="49" customWidth="1"/>
    <col min="11008" max="11008" width="15.7109375" style="49" customWidth="1"/>
    <col min="11009" max="11009" width="6.140625" style="49" customWidth="1"/>
    <col min="11010" max="11010" width="7.140625" style="49" customWidth="1"/>
    <col min="11011" max="11011" width="9.28515625" style="49" customWidth="1"/>
    <col min="11012" max="11012" width="4.5703125" style="49" customWidth="1"/>
    <col min="11013" max="11013" width="4" style="49" customWidth="1"/>
    <col min="11014" max="11014" width="4.85546875" style="49" customWidth="1"/>
    <col min="11015" max="11015" width="5.5703125" style="49" customWidth="1"/>
    <col min="11016" max="11016" width="13" style="49" customWidth="1"/>
    <col min="11017" max="11017" width="23.42578125" style="49" customWidth="1"/>
    <col min="11018" max="11018" width="19.28515625" style="49" customWidth="1"/>
    <col min="11019" max="11019" width="8.42578125" style="49" customWidth="1"/>
    <col min="11020" max="11020" width="6.85546875" style="49" customWidth="1"/>
    <col min="11021" max="11021" width="14.85546875" style="49" customWidth="1"/>
    <col min="11022" max="11022" width="11.5703125" style="49" customWidth="1"/>
    <col min="11023" max="11023" width="18.85546875" style="49" customWidth="1"/>
    <col min="11024" max="11024" width="8" style="49" customWidth="1"/>
    <col min="11025" max="11025" width="6.28515625" style="49" customWidth="1"/>
    <col min="11026" max="11026" width="8.28515625" style="49" customWidth="1"/>
    <col min="11027" max="11027" width="8.5703125" style="49" customWidth="1"/>
    <col min="11028" max="11028" width="12" style="49" customWidth="1"/>
    <col min="11029" max="11029" width="16" style="49" customWidth="1"/>
    <col min="11030" max="11030" width="8.42578125" style="49" customWidth="1"/>
    <col min="11031" max="11031" width="29.7109375" style="49" customWidth="1"/>
    <col min="11032" max="11032" width="5.85546875" style="49" customWidth="1"/>
    <col min="11033" max="11033" width="6" style="49" customWidth="1"/>
    <col min="11034" max="11034" width="24.42578125" style="49" customWidth="1"/>
    <col min="11035" max="11035" width="5.140625" style="49" customWidth="1"/>
    <col min="11036" max="11036" width="5.85546875" style="49" customWidth="1"/>
    <col min="11037" max="11037" width="5" style="49" customWidth="1"/>
    <col min="11038" max="11038" width="5.7109375" style="49" customWidth="1"/>
    <col min="11039" max="11039" width="12" style="49" customWidth="1"/>
    <col min="11040" max="11040" width="19" style="49" customWidth="1"/>
    <col min="11041" max="11041" width="36.42578125" style="49" customWidth="1"/>
    <col min="11042" max="11042" width="6.42578125" style="49" customWidth="1"/>
    <col min="11043" max="11043" width="7.28515625" style="49" customWidth="1"/>
    <col min="11044" max="11044" width="16.140625" style="49" customWidth="1"/>
    <col min="11045" max="11259" width="9.140625" style="49"/>
    <col min="11260" max="11260" width="9.42578125" style="49" customWidth="1"/>
    <col min="11261" max="11261" width="8.28515625" style="49" customWidth="1"/>
    <col min="11262" max="11262" width="13.7109375" style="49" customWidth="1"/>
    <col min="11263" max="11263" width="23.5703125" style="49" customWidth="1"/>
    <col min="11264" max="11264" width="15.7109375" style="49" customWidth="1"/>
    <col min="11265" max="11265" width="6.140625" style="49" customWidth="1"/>
    <col min="11266" max="11266" width="7.140625" style="49" customWidth="1"/>
    <col min="11267" max="11267" width="9.28515625" style="49" customWidth="1"/>
    <col min="11268" max="11268" width="4.5703125" style="49" customWidth="1"/>
    <col min="11269" max="11269" width="4" style="49" customWidth="1"/>
    <col min="11270" max="11270" width="4.85546875" style="49" customWidth="1"/>
    <col min="11271" max="11271" width="5.5703125" style="49" customWidth="1"/>
    <col min="11272" max="11272" width="13" style="49" customWidth="1"/>
    <col min="11273" max="11273" width="23.42578125" style="49" customWidth="1"/>
    <col min="11274" max="11274" width="19.28515625" style="49" customWidth="1"/>
    <col min="11275" max="11275" width="8.42578125" style="49" customWidth="1"/>
    <col min="11276" max="11276" width="6.85546875" style="49" customWidth="1"/>
    <col min="11277" max="11277" width="14.85546875" style="49" customWidth="1"/>
    <col min="11278" max="11278" width="11.5703125" style="49" customWidth="1"/>
    <col min="11279" max="11279" width="18.85546875" style="49" customWidth="1"/>
    <col min="11280" max="11280" width="8" style="49" customWidth="1"/>
    <col min="11281" max="11281" width="6.28515625" style="49" customWidth="1"/>
    <col min="11282" max="11282" width="8.28515625" style="49" customWidth="1"/>
    <col min="11283" max="11283" width="8.5703125" style="49" customWidth="1"/>
    <col min="11284" max="11284" width="12" style="49" customWidth="1"/>
    <col min="11285" max="11285" width="16" style="49" customWidth="1"/>
    <col min="11286" max="11286" width="8.42578125" style="49" customWidth="1"/>
    <col min="11287" max="11287" width="29.7109375" style="49" customWidth="1"/>
    <col min="11288" max="11288" width="5.85546875" style="49" customWidth="1"/>
    <col min="11289" max="11289" width="6" style="49" customWidth="1"/>
    <col min="11290" max="11290" width="24.42578125" style="49" customWidth="1"/>
    <col min="11291" max="11291" width="5.140625" style="49" customWidth="1"/>
    <col min="11292" max="11292" width="5.85546875" style="49" customWidth="1"/>
    <col min="11293" max="11293" width="5" style="49" customWidth="1"/>
    <col min="11294" max="11294" width="5.7109375" style="49" customWidth="1"/>
    <col min="11295" max="11295" width="12" style="49" customWidth="1"/>
    <col min="11296" max="11296" width="19" style="49" customWidth="1"/>
    <col min="11297" max="11297" width="36.42578125" style="49" customWidth="1"/>
    <col min="11298" max="11298" width="6.42578125" style="49" customWidth="1"/>
    <col min="11299" max="11299" width="7.28515625" style="49" customWidth="1"/>
    <col min="11300" max="11300" width="16.140625" style="49" customWidth="1"/>
    <col min="11301" max="11515" width="9.140625" style="49"/>
    <col min="11516" max="11516" width="9.42578125" style="49" customWidth="1"/>
    <col min="11517" max="11517" width="8.28515625" style="49" customWidth="1"/>
    <col min="11518" max="11518" width="13.7109375" style="49" customWidth="1"/>
    <col min="11519" max="11519" width="23.5703125" style="49" customWidth="1"/>
    <col min="11520" max="11520" width="15.7109375" style="49" customWidth="1"/>
    <col min="11521" max="11521" width="6.140625" style="49" customWidth="1"/>
    <col min="11522" max="11522" width="7.140625" style="49" customWidth="1"/>
    <col min="11523" max="11523" width="9.28515625" style="49" customWidth="1"/>
    <col min="11524" max="11524" width="4.5703125" style="49" customWidth="1"/>
    <col min="11525" max="11525" width="4" style="49" customWidth="1"/>
    <col min="11526" max="11526" width="4.85546875" style="49" customWidth="1"/>
    <col min="11527" max="11527" width="5.5703125" style="49" customWidth="1"/>
    <col min="11528" max="11528" width="13" style="49" customWidth="1"/>
    <col min="11529" max="11529" width="23.42578125" style="49" customWidth="1"/>
    <col min="11530" max="11530" width="19.28515625" style="49" customWidth="1"/>
    <col min="11531" max="11531" width="8.42578125" style="49" customWidth="1"/>
    <col min="11532" max="11532" width="6.85546875" style="49" customWidth="1"/>
    <col min="11533" max="11533" width="14.85546875" style="49" customWidth="1"/>
    <col min="11534" max="11534" width="11.5703125" style="49" customWidth="1"/>
    <col min="11535" max="11535" width="18.85546875" style="49" customWidth="1"/>
    <col min="11536" max="11536" width="8" style="49" customWidth="1"/>
    <col min="11537" max="11537" width="6.28515625" style="49" customWidth="1"/>
    <col min="11538" max="11538" width="8.28515625" style="49" customWidth="1"/>
    <col min="11539" max="11539" width="8.5703125" style="49" customWidth="1"/>
    <col min="11540" max="11540" width="12" style="49" customWidth="1"/>
    <col min="11541" max="11541" width="16" style="49" customWidth="1"/>
    <col min="11542" max="11542" width="8.42578125" style="49" customWidth="1"/>
    <col min="11543" max="11543" width="29.7109375" style="49" customWidth="1"/>
    <col min="11544" max="11544" width="5.85546875" style="49" customWidth="1"/>
    <col min="11545" max="11545" width="6" style="49" customWidth="1"/>
    <col min="11546" max="11546" width="24.42578125" style="49" customWidth="1"/>
    <col min="11547" max="11547" width="5.140625" style="49" customWidth="1"/>
    <col min="11548" max="11548" width="5.85546875" style="49" customWidth="1"/>
    <col min="11549" max="11549" width="5" style="49" customWidth="1"/>
    <col min="11550" max="11550" width="5.7109375" style="49" customWidth="1"/>
    <col min="11551" max="11551" width="12" style="49" customWidth="1"/>
    <col min="11552" max="11552" width="19" style="49" customWidth="1"/>
    <col min="11553" max="11553" width="36.42578125" style="49" customWidth="1"/>
    <col min="11554" max="11554" width="6.42578125" style="49" customWidth="1"/>
    <col min="11555" max="11555" width="7.28515625" style="49" customWidth="1"/>
    <col min="11556" max="11556" width="16.140625" style="49" customWidth="1"/>
    <col min="11557" max="11771" width="9.140625" style="49"/>
    <col min="11772" max="11772" width="9.42578125" style="49" customWidth="1"/>
    <col min="11773" max="11773" width="8.28515625" style="49" customWidth="1"/>
    <col min="11774" max="11774" width="13.7109375" style="49" customWidth="1"/>
    <col min="11775" max="11775" width="23.5703125" style="49" customWidth="1"/>
    <col min="11776" max="11776" width="15.7109375" style="49" customWidth="1"/>
    <col min="11777" max="11777" width="6.140625" style="49" customWidth="1"/>
    <col min="11778" max="11778" width="7.140625" style="49" customWidth="1"/>
    <col min="11779" max="11779" width="9.28515625" style="49" customWidth="1"/>
    <col min="11780" max="11780" width="4.5703125" style="49" customWidth="1"/>
    <col min="11781" max="11781" width="4" style="49" customWidth="1"/>
    <col min="11782" max="11782" width="4.85546875" style="49" customWidth="1"/>
    <col min="11783" max="11783" width="5.5703125" style="49" customWidth="1"/>
    <col min="11784" max="11784" width="13" style="49" customWidth="1"/>
    <col min="11785" max="11785" width="23.42578125" style="49" customWidth="1"/>
    <col min="11786" max="11786" width="19.28515625" style="49" customWidth="1"/>
    <col min="11787" max="11787" width="8.42578125" style="49" customWidth="1"/>
    <col min="11788" max="11788" width="6.85546875" style="49" customWidth="1"/>
    <col min="11789" max="11789" width="14.85546875" style="49" customWidth="1"/>
    <col min="11790" max="11790" width="11.5703125" style="49" customWidth="1"/>
    <col min="11791" max="11791" width="18.85546875" style="49" customWidth="1"/>
    <col min="11792" max="11792" width="8" style="49" customWidth="1"/>
    <col min="11793" max="11793" width="6.28515625" style="49" customWidth="1"/>
    <col min="11794" max="11794" width="8.28515625" style="49" customWidth="1"/>
    <col min="11795" max="11795" width="8.5703125" style="49" customWidth="1"/>
    <col min="11796" max="11796" width="12" style="49" customWidth="1"/>
    <col min="11797" max="11797" width="16" style="49" customWidth="1"/>
    <col min="11798" max="11798" width="8.42578125" style="49" customWidth="1"/>
    <col min="11799" max="11799" width="29.7109375" style="49" customWidth="1"/>
    <col min="11800" max="11800" width="5.85546875" style="49" customWidth="1"/>
    <col min="11801" max="11801" width="6" style="49" customWidth="1"/>
    <col min="11802" max="11802" width="24.42578125" style="49" customWidth="1"/>
    <col min="11803" max="11803" width="5.140625" style="49" customWidth="1"/>
    <col min="11804" max="11804" width="5.85546875" style="49" customWidth="1"/>
    <col min="11805" max="11805" width="5" style="49" customWidth="1"/>
    <col min="11806" max="11806" width="5.7109375" style="49" customWidth="1"/>
    <col min="11807" max="11807" width="12" style="49" customWidth="1"/>
    <col min="11808" max="11808" width="19" style="49" customWidth="1"/>
    <col min="11809" max="11809" width="36.42578125" style="49" customWidth="1"/>
    <col min="11810" max="11810" width="6.42578125" style="49" customWidth="1"/>
    <col min="11811" max="11811" width="7.28515625" style="49" customWidth="1"/>
    <col min="11812" max="11812" width="16.140625" style="49" customWidth="1"/>
    <col min="11813" max="12027" width="9.140625" style="49"/>
    <col min="12028" max="12028" width="9.42578125" style="49" customWidth="1"/>
    <col min="12029" max="12029" width="8.28515625" style="49" customWidth="1"/>
    <col min="12030" max="12030" width="13.7109375" style="49" customWidth="1"/>
    <col min="12031" max="12031" width="23.5703125" style="49" customWidth="1"/>
    <col min="12032" max="12032" width="15.7109375" style="49" customWidth="1"/>
    <col min="12033" max="12033" width="6.140625" style="49" customWidth="1"/>
    <col min="12034" max="12034" width="7.140625" style="49" customWidth="1"/>
    <col min="12035" max="12035" width="9.28515625" style="49" customWidth="1"/>
    <col min="12036" max="12036" width="4.5703125" style="49" customWidth="1"/>
    <col min="12037" max="12037" width="4" style="49" customWidth="1"/>
    <col min="12038" max="12038" width="4.85546875" style="49" customWidth="1"/>
    <col min="12039" max="12039" width="5.5703125" style="49" customWidth="1"/>
    <col min="12040" max="12040" width="13" style="49" customWidth="1"/>
    <col min="12041" max="12041" width="23.42578125" style="49" customWidth="1"/>
    <col min="12042" max="12042" width="19.28515625" style="49" customWidth="1"/>
    <col min="12043" max="12043" width="8.42578125" style="49" customWidth="1"/>
    <col min="12044" max="12044" width="6.85546875" style="49" customWidth="1"/>
    <col min="12045" max="12045" width="14.85546875" style="49" customWidth="1"/>
    <col min="12046" max="12046" width="11.5703125" style="49" customWidth="1"/>
    <col min="12047" max="12047" width="18.85546875" style="49" customWidth="1"/>
    <col min="12048" max="12048" width="8" style="49" customWidth="1"/>
    <col min="12049" max="12049" width="6.28515625" style="49" customWidth="1"/>
    <col min="12050" max="12050" width="8.28515625" style="49" customWidth="1"/>
    <col min="12051" max="12051" width="8.5703125" style="49" customWidth="1"/>
    <col min="12052" max="12052" width="12" style="49" customWidth="1"/>
    <col min="12053" max="12053" width="16" style="49" customWidth="1"/>
    <col min="12054" max="12054" width="8.42578125" style="49" customWidth="1"/>
    <col min="12055" max="12055" width="29.7109375" style="49" customWidth="1"/>
    <col min="12056" max="12056" width="5.85546875" style="49" customWidth="1"/>
    <col min="12057" max="12057" width="6" style="49" customWidth="1"/>
    <col min="12058" max="12058" width="24.42578125" style="49" customWidth="1"/>
    <col min="12059" max="12059" width="5.140625" style="49" customWidth="1"/>
    <col min="12060" max="12060" width="5.85546875" style="49" customWidth="1"/>
    <col min="12061" max="12061" width="5" style="49" customWidth="1"/>
    <col min="12062" max="12062" width="5.7109375" style="49" customWidth="1"/>
    <col min="12063" max="12063" width="12" style="49" customWidth="1"/>
    <col min="12064" max="12064" width="19" style="49" customWidth="1"/>
    <col min="12065" max="12065" width="36.42578125" style="49" customWidth="1"/>
    <col min="12066" max="12066" width="6.42578125" style="49" customWidth="1"/>
    <col min="12067" max="12067" width="7.28515625" style="49" customWidth="1"/>
    <col min="12068" max="12068" width="16.140625" style="49" customWidth="1"/>
    <col min="12069" max="12283" width="9.140625" style="49"/>
    <col min="12284" max="12284" width="9.42578125" style="49" customWidth="1"/>
    <col min="12285" max="12285" width="8.28515625" style="49" customWidth="1"/>
    <col min="12286" max="12286" width="13.7109375" style="49" customWidth="1"/>
    <col min="12287" max="12287" width="23.5703125" style="49" customWidth="1"/>
    <col min="12288" max="12288" width="15.7109375" style="49" customWidth="1"/>
    <col min="12289" max="12289" width="6.140625" style="49" customWidth="1"/>
    <col min="12290" max="12290" width="7.140625" style="49" customWidth="1"/>
    <col min="12291" max="12291" width="9.28515625" style="49" customWidth="1"/>
    <col min="12292" max="12292" width="4.5703125" style="49" customWidth="1"/>
    <col min="12293" max="12293" width="4" style="49" customWidth="1"/>
    <col min="12294" max="12294" width="4.85546875" style="49" customWidth="1"/>
    <col min="12295" max="12295" width="5.5703125" style="49" customWidth="1"/>
    <col min="12296" max="12296" width="13" style="49" customWidth="1"/>
    <col min="12297" max="12297" width="23.42578125" style="49" customWidth="1"/>
    <col min="12298" max="12298" width="19.28515625" style="49" customWidth="1"/>
    <col min="12299" max="12299" width="8.42578125" style="49" customWidth="1"/>
    <col min="12300" max="12300" width="6.85546875" style="49" customWidth="1"/>
    <col min="12301" max="12301" width="14.85546875" style="49" customWidth="1"/>
    <col min="12302" max="12302" width="11.5703125" style="49" customWidth="1"/>
    <col min="12303" max="12303" width="18.85546875" style="49" customWidth="1"/>
    <col min="12304" max="12304" width="8" style="49" customWidth="1"/>
    <col min="12305" max="12305" width="6.28515625" style="49" customWidth="1"/>
    <col min="12306" max="12306" width="8.28515625" style="49" customWidth="1"/>
    <col min="12307" max="12307" width="8.5703125" style="49" customWidth="1"/>
    <col min="12308" max="12308" width="12" style="49" customWidth="1"/>
    <col min="12309" max="12309" width="16" style="49" customWidth="1"/>
    <col min="12310" max="12310" width="8.42578125" style="49" customWidth="1"/>
    <col min="12311" max="12311" width="29.7109375" style="49" customWidth="1"/>
    <col min="12312" max="12312" width="5.85546875" style="49" customWidth="1"/>
    <col min="12313" max="12313" width="6" style="49" customWidth="1"/>
    <col min="12314" max="12314" width="24.42578125" style="49" customWidth="1"/>
    <col min="12315" max="12315" width="5.140625" style="49" customWidth="1"/>
    <col min="12316" max="12316" width="5.85546875" style="49" customWidth="1"/>
    <col min="12317" max="12317" width="5" style="49" customWidth="1"/>
    <col min="12318" max="12318" width="5.7109375" style="49" customWidth="1"/>
    <col min="12319" max="12319" width="12" style="49" customWidth="1"/>
    <col min="12320" max="12320" width="19" style="49" customWidth="1"/>
    <col min="12321" max="12321" width="36.42578125" style="49" customWidth="1"/>
    <col min="12322" max="12322" width="6.42578125" style="49" customWidth="1"/>
    <col min="12323" max="12323" width="7.28515625" style="49" customWidth="1"/>
    <col min="12324" max="12324" width="16.140625" style="49" customWidth="1"/>
    <col min="12325" max="12539" width="9.140625" style="49"/>
    <col min="12540" max="12540" width="9.42578125" style="49" customWidth="1"/>
    <col min="12541" max="12541" width="8.28515625" style="49" customWidth="1"/>
    <col min="12542" max="12542" width="13.7109375" style="49" customWidth="1"/>
    <col min="12543" max="12543" width="23.5703125" style="49" customWidth="1"/>
    <col min="12544" max="12544" width="15.7109375" style="49" customWidth="1"/>
    <col min="12545" max="12545" width="6.140625" style="49" customWidth="1"/>
    <col min="12546" max="12546" width="7.140625" style="49" customWidth="1"/>
    <col min="12547" max="12547" width="9.28515625" style="49" customWidth="1"/>
    <col min="12548" max="12548" width="4.5703125" style="49" customWidth="1"/>
    <col min="12549" max="12549" width="4" style="49" customWidth="1"/>
    <col min="12550" max="12550" width="4.85546875" style="49" customWidth="1"/>
    <col min="12551" max="12551" width="5.5703125" style="49" customWidth="1"/>
    <col min="12552" max="12552" width="13" style="49" customWidth="1"/>
    <col min="12553" max="12553" width="23.42578125" style="49" customWidth="1"/>
    <col min="12554" max="12554" width="19.28515625" style="49" customWidth="1"/>
    <col min="12555" max="12555" width="8.42578125" style="49" customWidth="1"/>
    <col min="12556" max="12556" width="6.85546875" style="49" customWidth="1"/>
    <col min="12557" max="12557" width="14.85546875" style="49" customWidth="1"/>
    <col min="12558" max="12558" width="11.5703125" style="49" customWidth="1"/>
    <col min="12559" max="12559" width="18.85546875" style="49" customWidth="1"/>
    <col min="12560" max="12560" width="8" style="49" customWidth="1"/>
    <col min="12561" max="12561" width="6.28515625" style="49" customWidth="1"/>
    <col min="12562" max="12562" width="8.28515625" style="49" customWidth="1"/>
    <col min="12563" max="12563" width="8.5703125" style="49" customWidth="1"/>
    <col min="12564" max="12564" width="12" style="49" customWidth="1"/>
    <col min="12565" max="12565" width="16" style="49" customWidth="1"/>
    <col min="12566" max="12566" width="8.42578125" style="49" customWidth="1"/>
    <col min="12567" max="12567" width="29.7109375" style="49" customWidth="1"/>
    <col min="12568" max="12568" width="5.85546875" style="49" customWidth="1"/>
    <col min="12569" max="12569" width="6" style="49" customWidth="1"/>
    <col min="12570" max="12570" width="24.42578125" style="49" customWidth="1"/>
    <col min="12571" max="12571" width="5.140625" style="49" customWidth="1"/>
    <col min="12572" max="12572" width="5.85546875" style="49" customWidth="1"/>
    <col min="12573" max="12573" width="5" style="49" customWidth="1"/>
    <col min="12574" max="12574" width="5.7109375" style="49" customWidth="1"/>
    <col min="12575" max="12575" width="12" style="49" customWidth="1"/>
    <col min="12576" max="12576" width="19" style="49" customWidth="1"/>
    <col min="12577" max="12577" width="36.42578125" style="49" customWidth="1"/>
    <col min="12578" max="12578" width="6.42578125" style="49" customWidth="1"/>
    <col min="12579" max="12579" width="7.28515625" style="49" customWidth="1"/>
    <col min="12580" max="12580" width="16.140625" style="49" customWidth="1"/>
    <col min="12581" max="12795" width="9.140625" style="49"/>
    <col min="12796" max="12796" width="9.42578125" style="49" customWidth="1"/>
    <col min="12797" max="12797" width="8.28515625" style="49" customWidth="1"/>
    <col min="12798" max="12798" width="13.7109375" style="49" customWidth="1"/>
    <col min="12799" max="12799" width="23.5703125" style="49" customWidth="1"/>
    <col min="12800" max="12800" width="15.7109375" style="49" customWidth="1"/>
    <col min="12801" max="12801" width="6.140625" style="49" customWidth="1"/>
    <col min="12802" max="12802" width="7.140625" style="49" customWidth="1"/>
    <col min="12803" max="12803" width="9.28515625" style="49" customWidth="1"/>
    <col min="12804" max="12804" width="4.5703125" style="49" customWidth="1"/>
    <col min="12805" max="12805" width="4" style="49" customWidth="1"/>
    <col min="12806" max="12806" width="4.85546875" style="49" customWidth="1"/>
    <col min="12807" max="12807" width="5.5703125" style="49" customWidth="1"/>
    <col min="12808" max="12808" width="13" style="49" customWidth="1"/>
    <col min="12809" max="12809" width="23.42578125" style="49" customWidth="1"/>
    <col min="12810" max="12810" width="19.28515625" style="49" customWidth="1"/>
    <col min="12811" max="12811" width="8.42578125" style="49" customWidth="1"/>
    <col min="12812" max="12812" width="6.85546875" style="49" customWidth="1"/>
    <col min="12813" max="12813" width="14.85546875" style="49" customWidth="1"/>
    <col min="12814" max="12814" width="11.5703125" style="49" customWidth="1"/>
    <col min="12815" max="12815" width="18.85546875" style="49" customWidth="1"/>
    <col min="12816" max="12816" width="8" style="49" customWidth="1"/>
    <col min="12817" max="12817" width="6.28515625" style="49" customWidth="1"/>
    <col min="12818" max="12818" width="8.28515625" style="49" customWidth="1"/>
    <col min="12819" max="12819" width="8.5703125" style="49" customWidth="1"/>
    <col min="12820" max="12820" width="12" style="49" customWidth="1"/>
    <col min="12821" max="12821" width="16" style="49" customWidth="1"/>
    <col min="12822" max="12822" width="8.42578125" style="49" customWidth="1"/>
    <col min="12823" max="12823" width="29.7109375" style="49" customWidth="1"/>
    <col min="12824" max="12824" width="5.85546875" style="49" customWidth="1"/>
    <col min="12825" max="12825" width="6" style="49" customWidth="1"/>
    <col min="12826" max="12826" width="24.42578125" style="49" customWidth="1"/>
    <col min="12827" max="12827" width="5.140625" style="49" customWidth="1"/>
    <col min="12828" max="12828" width="5.85546875" style="49" customWidth="1"/>
    <col min="12829" max="12829" width="5" style="49" customWidth="1"/>
    <col min="12830" max="12830" width="5.7109375" style="49" customWidth="1"/>
    <col min="12831" max="12831" width="12" style="49" customWidth="1"/>
    <col min="12832" max="12832" width="19" style="49" customWidth="1"/>
    <col min="12833" max="12833" width="36.42578125" style="49" customWidth="1"/>
    <col min="12834" max="12834" width="6.42578125" style="49" customWidth="1"/>
    <col min="12835" max="12835" width="7.28515625" style="49" customWidth="1"/>
    <col min="12836" max="12836" width="16.140625" style="49" customWidth="1"/>
    <col min="12837" max="13051" width="9.140625" style="49"/>
    <col min="13052" max="13052" width="9.42578125" style="49" customWidth="1"/>
    <col min="13053" max="13053" width="8.28515625" style="49" customWidth="1"/>
    <col min="13054" max="13054" width="13.7109375" style="49" customWidth="1"/>
    <col min="13055" max="13055" width="23.5703125" style="49" customWidth="1"/>
    <col min="13056" max="13056" width="15.7109375" style="49" customWidth="1"/>
    <col min="13057" max="13057" width="6.140625" style="49" customWidth="1"/>
    <col min="13058" max="13058" width="7.140625" style="49" customWidth="1"/>
    <col min="13059" max="13059" width="9.28515625" style="49" customWidth="1"/>
    <col min="13060" max="13060" width="4.5703125" style="49" customWidth="1"/>
    <col min="13061" max="13061" width="4" style="49" customWidth="1"/>
    <col min="13062" max="13062" width="4.85546875" style="49" customWidth="1"/>
    <col min="13063" max="13063" width="5.5703125" style="49" customWidth="1"/>
    <col min="13064" max="13064" width="13" style="49" customWidth="1"/>
    <col min="13065" max="13065" width="23.42578125" style="49" customWidth="1"/>
    <col min="13066" max="13066" width="19.28515625" style="49" customWidth="1"/>
    <col min="13067" max="13067" width="8.42578125" style="49" customWidth="1"/>
    <col min="13068" max="13068" width="6.85546875" style="49" customWidth="1"/>
    <col min="13069" max="13069" width="14.85546875" style="49" customWidth="1"/>
    <col min="13070" max="13070" width="11.5703125" style="49" customWidth="1"/>
    <col min="13071" max="13071" width="18.85546875" style="49" customWidth="1"/>
    <col min="13072" max="13072" width="8" style="49" customWidth="1"/>
    <col min="13073" max="13073" width="6.28515625" style="49" customWidth="1"/>
    <col min="13074" max="13074" width="8.28515625" style="49" customWidth="1"/>
    <col min="13075" max="13075" width="8.5703125" style="49" customWidth="1"/>
    <col min="13076" max="13076" width="12" style="49" customWidth="1"/>
    <col min="13077" max="13077" width="16" style="49" customWidth="1"/>
    <col min="13078" max="13078" width="8.42578125" style="49" customWidth="1"/>
    <col min="13079" max="13079" width="29.7109375" style="49" customWidth="1"/>
    <col min="13080" max="13080" width="5.85546875" style="49" customWidth="1"/>
    <col min="13081" max="13081" width="6" style="49" customWidth="1"/>
    <col min="13082" max="13082" width="24.42578125" style="49" customWidth="1"/>
    <col min="13083" max="13083" width="5.140625" style="49" customWidth="1"/>
    <col min="13084" max="13084" width="5.85546875" style="49" customWidth="1"/>
    <col min="13085" max="13085" width="5" style="49" customWidth="1"/>
    <col min="13086" max="13086" width="5.7109375" style="49" customWidth="1"/>
    <col min="13087" max="13087" width="12" style="49" customWidth="1"/>
    <col min="13088" max="13088" width="19" style="49" customWidth="1"/>
    <col min="13089" max="13089" width="36.42578125" style="49" customWidth="1"/>
    <col min="13090" max="13090" width="6.42578125" style="49" customWidth="1"/>
    <col min="13091" max="13091" width="7.28515625" style="49" customWidth="1"/>
    <col min="13092" max="13092" width="16.140625" style="49" customWidth="1"/>
    <col min="13093" max="13307" width="9.140625" style="49"/>
    <col min="13308" max="13308" width="9.42578125" style="49" customWidth="1"/>
    <col min="13309" max="13309" width="8.28515625" style="49" customWidth="1"/>
    <col min="13310" max="13310" width="13.7109375" style="49" customWidth="1"/>
    <col min="13311" max="13311" width="23.5703125" style="49" customWidth="1"/>
    <col min="13312" max="13312" width="15.7109375" style="49" customWidth="1"/>
    <col min="13313" max="13313" width="6.140625" style="49" customWidth="1"/>
    <col min="13314" max="13314" width="7.140625" style="49" customWidth="1"/>
    <col min="13315" max="13315" width="9.28515625" style="49" customWidth="1"/>
    <col min="13316" max="13316" width="4.5703125" style="49" customWidth="1"/>
    <col min="13317" max="13317" width="4" style="49" customWidth="1"/>
    <col min="13318" max="13318" width="4.85546875" style="49" customWidth="1"/>
    <col min="13319" max="13319" width="5.5703125" style="49" customWidth="1"/>
    <col min="13320" max="13320" width="13" style="49" customWidth="1"/>
    <col min="13321" max="13321" width="23.42578125" style="49" customWidth="1"/>
    <col min="13322" max="13322" width="19.28515625" style="49" customWidth="1"/>
    <col min="13323" max="13323" width="8.42578125" style="49" customWidth="1"/>
    <col min="13324" max="13324" width="6.85546875" style="49" customWidth="1"/>
    <col min="13325" max="13325" width="14.85546875" style="49" customWidth="1"/>
    <col min="13326" max="13326" width="11.5703125" style="49" customWidth="1"/>
    <col min="13327" max="13327" width="18.85546875" style="49" customWidth="1"/>
    <col min="13328" max="13328" width="8" style="49" customWidth="1"/>
    <col min="13329" max="13329" width="6.28515625" style="49" customWidth="1"/>
    <col min="13330" max="13330" width="8.28515625" style="49" customWidth="1"/>
    <col min="13331" max="13331" width="8.5703125" style="49" customWidth="1"/>
    <col min="13332" max="13332" width="12" style="49" customWidth="1"/>
    <col min="13333" max="13333" width="16" style="49" customWidth="1"/>
    <col min="13334" max="13334" width="8.42578125" style="49" customWidth="1"/>
    <col min="13335" max="13335" width="29.7109375" style="49" customWidth="1"/>
    <col min="13336" max="13336" width="5.85546875" style="49" customWidth="1"/>
    <col min="13337" max="13337" width="6" style="49" customWidth="1"/>
    <col min="13338" max="13338" width="24.42578125" style="49" customWidth="1"/>
    <col min="13339" max="13339" width="5.140625" style="49" customWidth="1"/>
    <col min="13340" max="13340" width="5.85546875" style="49" customWidth="1"/>
    <col min="13341" max="13341" width="5" style="49" customWidth="1"/>
    <col min="13342" max="13342" width="5.7109375" style="49" customWidth="1"/>
    <col min="13343" max="13343" width="12" style="49" customWidth="1"/>
    <col min="13344" max="13344" width="19" style="49" customWidth="1"/>
    <col min="13345" max="13345" width="36.42578125" style="49" customWidth="1"/>
    <col min="13346" max="13346" width="6.42578125" style="49" customWidth="1"/>
    <col min="13347" max="13347" width="7.28515625" style="49" customWidth="1"/>
    <col min="13348" max="13348" width="16.140625" style="49" customWidth="1"/>
    <col min="13349" max="13563" width="9.140625" style="49"/>
    <col min="13564" max="13564" width="9.42578125" style="49" customWidth="1"/>
    <col min="13565" max="13565" width="8.28515625" style="49" customWidth="1"/>
    <col min="13566" max="13566" width="13.7109375" style="49" customWidth="1"/>
    <col min="13567" max="13567" width="23.5703125" style="49" customWidth="1"/>
    <col min="13568" max="13568" width="15.7109375" style="49" customWidth="1"/>
    <col min="13569" max="13569" width="6.140625" style="49" customWidth="1"/>
    <col min="13570" max="13570" width="7.140625" style="49" customWidth="1"/>
    <col min="13571" max="13571" width="9.28515625" style="49" customWidth="1"/>
    <col min="13572" max="13572" width="4.5703125" style="49" customWidth="1"/>
    <col min="13573" max="13573" width="4" style="49" customWidth="1"/>
    <col min="13574" max="13574" width="4.85546875" style="49" customWidth="1"/>
    <col min="13575" max="13575" width="5.5703125" style="49" customWidth="1"/>
    <col min="13576" max="13576" width="13" style="49" customWidth="1"/>
    <col min="13577" max="13577" width="23.42578125" style="49" customWidth="1"/>
    <col min="13578" max="13578" width="19.28515625" style="49" customWidth="1"/>
    <col min="13579" max="13579" width="8.42578125" style="49" customWidth="1"/>
    <col min="13580" max="13580" width="6.85546875" style="49" customWidth="1"/>
    <col min="13581" max="13581" width="14.85546875" style="49" customWidth="1"/>
    <col min="13582" max="13582" width="11.5703125" style="49" customWidth="1"/>
    <col min="13583" max="13583" width="18.85546875" style="49" customWidth="1"/>
    <col min="13584" max="13584" width="8" style="49" customWidth="1"/>
    <col min="13585" max="13585" width="6.28515625" style="49" customWidth="1"/>
    <col min="13586" max="13586" width="8.28515625" style="49" customWidth="1"/>
    <col min="13587" max="13587" width="8.5703125" style="49" customWidth="1"/>
    <col min="13588" max="13588" width="12" style="49" customWidth="1"/>
    <col min="13589" max="13589" width="16" style="49" customWidth="1"/>
    <col min="13590" max="13590" width="8.42578125" style="49" customWidth="1"/>
    <col min="13591" max="13591" width="29.7109375" style="49" customWidth="1"/>
    <col min="13592" max="13592" width="5.85546875" style="49" customWidth="1"/>
    <col min="13593" max="13593" width="6" style="49" customWidth="1"/>
    <col min="13594" max="13594" width="24.42578125" style="49" customWidth="1"/>
    <col min="13595" max="13595" width="5.140625" style="49" customWidth="1"/>
    <col min="13596" max="13596" width="5.85546875" style="49" customWidth="1"/>
    <col min="13597" max="13597" width="5" style="49" customWidth="1"/>
    <col min="13598" max="13598" width="5.7109375" style="49" customWidth="1"/>
    <col min="13599" max="13599" width="12" style="49" customWidth="1"/>
    <col min="13600" max="13600" width="19" style="49" customWidth="1"/>
    <col min="13601" max="13601" width="36.42578125" style="49" customWidth="1"/>
    <col min="13602" max="13602" width="6.42578125" style="49" customWidth="1"/>
    <col min="13603" max="13603" width="7.28515625" style="49" customWidth="1"/>
    <col min="13604" max="13604" width="16.140625" style="49" customWidth="1"/>
    <col min="13605" max="13819" width="9.140625" style="49"/>
    <col min="13820" max="13820" width="9.42578125" style="49" customWidth="1"/>
    <col min="13821" max="13821" width="8.28515625" style="49" customWidth="1"/>
    <col min="13822" max="13822" width="13.7109375" style="49" customWidth="1"/>
    <col min="13823" max="13823" width="23.5703125" style="49" customWidth="1"/>
    <col min="13824" max="13824" width="15.7109375" style="49" customWidth="1"/>
    <col min="13825" max="13825" width="6.140625" style="49" customWidth="1"/>
    <col min="13826" max="13826" width="7.140625" style="49" customWidth="1"/>
    <col min="13827" max="13827" width="9.28515625" style="49" customWidth="1"/>
    <col min="13828" max="13828" width="4.5703125" style="49" customWidth="1"/>
    <col min="13829" max="13829" width="4" style="49" customWidth="1"/>
    <col min="13830" max="13830" width="4.85546875" style="49" customWidth="1"/>
    <col min="13831" max="13831" width="5.5703125" style="49" customWidth="1"/>
    <col min="13832" max="13832" width="13" style="49" customWidth="1"/>
    <col min="13833" max="13833" width="23.42578125" style="49" customWidth="1"/>
    <col min="13834" max="13834" width="19.28515625" style="49" customWidth="1"/>
    <col min="13835" max="13835" width="8.42578125" style="49" customWidth="1"/>
    <col min="13836" max="13836" width="6.85546875" style="49" customWidth="1"/>
    <col min="13837" max="13837" width="14.85546875" style="49" customWidth="1"/>
    <col min="13838" max="13838" width="11.5703125" style="49" customWidth="1"/>
    <col min="13839" max="13839" width="18.85546875" style="49" customWidth="1"/>
    <col min="13840" max="13840" width="8" style="49" customWidth="1"/>
    <col min="13841" max="13841" width="6.28515625" style="49" customWidth="1"/>
    <col min="13842" max="13842" width="8.28515625" style="49" customWidth="1"/>
    <col min="13843" max="13843" width="8.5703125" style="49" customWidth="1"/>
    <col min="13844" max="13844" width="12" style="49" customWidth="1"/>
    <col min="13845" max="13845" width="16" style="49" customWidth="1"/>
    <col min="13846" max="13846" width="8.42578125" style="49" customWidth="1"/>
    <col min="13847" max="13847" width="29.7109375" style="49" customWidth="1"/>
    <col min="13848" max="13848" width="5.85546875" style="49" customWidth="1"/>
    <col min="13849" max="13849" width="6" style="49" customWidth="1"/>
    <col min="13850" max="13850" width="24.42578125" style="49" customWidth="1"/>
    <col min="13851" max="13851" width="5.140625" style="49" customWidth="1"/>
    <col min="13852" max="13852" width="5.85546875" style="49" customWidth="1"/>
    <col min="13853" max="13853" width="5" style="49" customWidth="1"/>
    <col min="13854" max="13854" width="5.7109375" style="49" customWidth="1"/>
    <col min="13855" max="13855" width="12" style="49" customWidth="1"/>
    <col min="13856" max="13856" width="19" style="49" customWidth="1"/>
    <col min="13857" max="13857" width="36.42578125" style="49" customWidth="1"/>
    <col min="13858" max="13858" width="6.42578125" style="49" customWidth="1"/>
    <col min="13859" max="13859" width="7.28515625" style="49" customWidth="1"/>
    <col min="13860" max="13860" width="16.140625" style="49" customWidth="1"/>
    <col min="13861" max="14075" width="9.140625" style="49"/>
    <col min="14076" max="14076" width="9.42578125" style="49" customWidth="1"/>
    <col min="14077" max="14077" width="8.28515625" style="49" customWidth="1"/>
    <col min="14078" max="14078" width="13.7109375" style="49" customWidth="1"/>
    <col min="14079" max="14079" width="23.5703125" style="49" customWidth="1"/>
    <col min="14080" max="14080" width="15.7109375" style="49" customWidth="1"/>
    <col min="14081" max="14081" width="6.140625" style="49" customWidth="1"/>
    <col min="14082" max="14082" width="7.140625" style="49" customWidth="1"/>
    <col min="14083" max="14083" width="9.28515625" style="49" customWidth="1"/>
    <col min="14084" max="14084" width="4.5703125" style="49" customWidth="1"/>
    <col min="14085" max="14085" width="4" style="49" customWidth="1"/>
    <col min="14086" max="14086" width="4.85546875" style="49" customWidth="1"/>
    <col min="14087" max="14087" width="5.5703125" style="49" customWidth="1"/>
    <col min="14088" max="14088" width="13" style="49" customWidth="1"/>
    <col min="14089" max="14089" width="23.42578125" style="49" customWidth="1"/>
    <col min="14090" max="14090" width="19.28515625" style="49" customWidth="1"/>
    <col min="14091" max="14091" width="8.42578125" style="49" customWidth="1"/>
    <col min="14092" max="14092" width="6.85546875" style="49" customWidth="1"/>
    <col min="14093" max="14093" width="14.85546875" style="49" customWidth="1"/>
    <col min="14094" max="14094" width="11.5703125" style="49" customWidth="1"/>
    <col min="14095" max="14095" width="18.85546875" style="49" customWidth="1"/>
    <col min="14096" max="14096" width="8" style="49" customWidth="1"/>
    <col min="14097" max="14097" width="6.28515625" style="49" customWidth="1"/>
    <col min="14098" max="14098" width="8.28515625" style="49" customWidth="1"/>
    <col min="14099" max="14099" width="8.5703125" style="49" customWidth="1"/>
    <col min="14100" max="14100" width="12" style="49" customWidth="1"/>
    <col min="14101" max="14101" width="16" style="49" customWidth="1"/>
    <col min="14102" max="14102" width="8.42578125" style="49" customWidth="1"/>
    <col min="14103" max="14103" width="29.7109375" style="49" customWidth="1"/>
    <col min="14104" max="14104" width="5.85546875" style="49" customWidth="1"/>
    <col min="14105" max="14105" width="6" style="49" customWidth="1"/>
    <col min="14106" max="14106" width="24.42578125" style="49" customWidth="1"/>
    <col min="14107" max="14107" width="5.140625" style="49" customWidth="1"/>
    <col min="14108" max="14108" width="5.85546875" style="49" customWidth="1"/>
    <col min="14109" max="14109" width="5" style="49" customWidth="1"/>
    <col min="14110" max="14110" width="5.7109375" style="49" customWidth="1"/>
    <col min="14111" max="14111" width="12" style="49" customWidth="1"/>
    <col min="14112" max="14112" width="19" style="49" customWidth="1"/>
    <col min="14113" max="14113" width="36.42578125" style="49" customWidth="1"/>
    <col min="14114" max="14114" width="6.42578125" style="49" customWidth="1"/>
    <col min="14115" max="14115" width="7.28515625" style="49" customWidth="1"/>
    <col min="14116" max="14116" width="16.140625" style="49" customWidth="1"/>
    <col min="14117" max="14331" width="9.140625" style="49"/>
    <col min="14332" max="14332" width="9.42578125" style="49" customWidth="1"/>
    <col min="14333" max="14333" width="8.28515625" style="49" customWidth="1"/>
    <col min="14334" max="14334" width="13.7109375" style="49" customWidth="1"/>
    <col min="14335" max="14335" width="23.5703125" style="49" customWidth="1"/>
    <col min="14336" max="14336" width="15.7109375" style="49" customWidth="1"/>
    <col min="14337" max="14337" width="6.140625" style="49" customWidth="1"/>
    <col min="14338" max="14338" width="7.140625" style="49" customWidth="1"/>
    <col min="14339" max="14339" width="9.28515625" style="49" customWidth="1"/>
    <col min="14340" max="14340" width="4.5703125" style="49" customWidth="1"/>
    <col min="14341" max="14341" width="4" style="49" customWidth="1"/>
    <col min="14342" max="14342" width="4.85546875" style="49" customWidth="1"/>
    <col min="14343" max="14343" width="5.5703125" style="49" customWidth="1"/>
    <col min="14344" max="14344" width="13" style="49" customWidth="1"/>
    <col min="14345" max="14345" width="23.42578125" style="49" customWidth="1"/>
    <col min="14346" max="14346" width="19.28515625" style="49" customWidth="1"/>
    <col min="14347" max="14347" width="8.42578125" style="49" customWidth="1"/>
    <col min="14348" max="14348" width="6.85546875" style="49" customWidth="1"/>
    <col min="14349" max="14349" width="14.85546875" style="49" customWidth="1"/>
    <col min="14350" max="14350" width="11.5703125" style="49" customWidth="1"/>
    <col min="14351" max="14351" width="18.85546875" style="49" customWidth="1"/>
    <col min="14352" max="14352" width="8" style="49" customWidth="1"/>
    <col min="14353" max="14353" width="6.28515625" style="49" customWidth="1"/>
    <col min="14354" max="14354" width="8.28515625" style="49" customWidth="1"/>
    <col min="14355" max="14355" width="8.5703125" style="49" customWidth="1"/>
    <col min="14356" max="14356" width="12" style="49" customWidth="1"/>
    <col min="14357" max="14357" width="16" style="49" customWidth="1"/>
    <col min="14358" max="14358" width="8.42578125" style="49" customWidth="1"/>
    <col min="14359" max="14359" width="29.7109375" style="49" customWidth="1"/>
    <col min="14360" max="14360" width="5.85546875" style="49" customWidth="1"/>
    <col min="14361" max="14361" width="6" style="49" customWidth="1"/>
    <col min="14362" max="14362" width="24.42578125" style="49" customWidth="1"/>
    <col min="14363" max="14363" width="5.140625" style="49" customWidth="1"/>
    <col min="14364" max="14364" width="5.85546875" style="49" customWidth="1"/>
    <col min="14365" max="14365" width="5" style="49" customWidth="1"/>
    <col min="14366" max="14366" width="5.7109375" style="49" customWidth="1"/>
    <col min="14367" max="14367" width="12" style="49" customWidth="1"/>
    <col min="14368" max="14368" width="19" style="49" customWidth="1"/>
    <col min="14369" max="14369" width="36.42578125" style="49" customWidth="1"/>
    <col min="14370" max="14370" width="6.42578125" style="49" customWidth="1"/>
    <col min="14371" max="14371" width="7.28515625" style="49" customWidth="1"/>
    <col min="14372" max="14372" width="16.140625" style="49" customWidth="1"/>
    <col min="14373" max="14587" width="9.140625" style="49"/>
    <col min="14588" max="14588" width="9.42578125" style="49" customWidth="1"/>
    <col min="14589" max="14589" width="8.28515625" style="49" customWidth="1"/>
    <col min="14590" max="14590" width="13.7109375" style="49" customWidth="1"/>
    <col min="14591" max="14591" width="23.5703125" style="49" customWidth="1"/>
    <col min="14592" max="14592" width="15.7109375" style="49" customWidth="1"/>
    <col min="14593" max="14593" width="6.140625" style="49" customWidth="1"/>
    <col min="14594" max="14594" width="7.140625" style="49" customWidth="1"/>
    <col min="14595" max="14595" width="9.28515625" style="49" customWidth="1"/>
    <col min="14596" max="14596" width="4.5703125" style="49" customWidth="1"/>
    <col min="14597" max="14597" width="4" style="49" customWidth="1"/>
    <col min="14598" max="14598" width="4.85546875" style="49" customWidth="1"/>
    <col min="14599" max="14599" width="5.5703125" style="49" customWidth="1"/>
    <col min="14600" max="14600" width="13" style="49" customWidth="1"/>
    <col min="14601" max="14601" width="23.42578125" style="49" customWidth="1"/>
    <col min="14602" max="14602" width="19.28515625" style="49" customWidth="1"/>
    <col min="14603" max="14603" width="8.42578125" style="49" customWidth="1"/>
    <col min="14604" max="14604" width="6.85546875" style="49" customWidth="1"/>
    <col min="14605" max="14605" width="14.85546875" style="49" customWidth="1"/>
    <col min="14606" max="14606" width="11.5703125" style="49" customWidth="1"/>
    <col min="14607" max="14607" width="18.85546875" style="49" customWidth="1"/>
    <col min="14608" max="14608" width="8" style="49" customWidth="1"/>
    <col min="14609" max="14609" width="6.28515625" style="49" customWidth="1"/>
    <col min="14610" max="14610" width="8.28515625" style="49" customWidth="1"/>
    <col min="14611" max="14611" width="8.5703125" style="49" customWidth="1"/>
    <col min="14612" max="14612" width="12" style="49" customWidth="1"/>
    <col min="14613" max="14613" width="16" style="49" customWidth="1"/>
    <col min="14614" max="14614" width="8.42578125" style="49" customWidth="1"/>
    <col min="14615" max="14615" width="29.7109375" style="49" customWidth="1"/>
    <col min="14616" max="14616" width="5.85546875" style="49" customWidth="1"/>
    <col min="14617" max="14617" width="6" style="49" customWidth="1"/>
    <col min="14618" max="14618" width="24.42578125" style="49" customWidth="1"/>
    <col min="14619" max="14619" width="5.140625" style="49" customWidth="1"/>
    <col min="14620" max="14620" width="5.85546875" style="49" customWidth="1"/>
    <col min="14621" max="14621" width="5" style="49" customWidth="1"/>
    <col min="14622" max="14622" width="5.7109375" style="49" customWidth="1"/>
    <col min="14623" max="14623" width="12" style="49" customWidth="1"/>
    <col min="14624" max="14624" width="19" style="49" customWidth="1"/>
    <col min="14625" max="14625" width="36.42578125" style="49" customWidth="1"/>
    <col min="14626" max="14626" width="6.42578125" style="49" customWidth="1"/>
    <col min="14627" max="14627" width="7.28515625" style="49" customWidth="1"/>
    <col min="14628" max="14628" width="16.140625" style="49" customWidth="1"/>
    <col min="14629" max="14843" width="9.140625" style="49"/>
    <col min="14844" max="14844" width="9.42578125" style="49" customWidth="1"/>
    <col min="14845" max="14845" width="8.28515625" style="49" customWidth="1"/>
    <col min="14846" max="14846" width="13.7109375" style="49" customWidth="1"/>
    <col min="14847" max="14847" width="23.5703125" style="49" customWidth="1"/>
    <col min="14848" max="14848" width="15.7109375" style="49" customWidth="1"/>
    <col min="14849" max="14849" width="6.140625" style="49" customWidth="1"/>
    <col min="14850" max="14850" width="7.140625" style="49" customWidth="1"/>
    <col min="14851" max="14851" width="9.28515625" style="49" customWidth="1"/>
    <col min="14852" max="14852" width="4.5703125" style="49" customWidth="1"/>
    <col min="14853" max="14853" width="4" style="49" customWidth="1"/>
    <col min="14854" max="14854" width="4.85546875" style="49" customWidth="1"/>
    <col min="14855" max="14855" width="5.5703125" style="49" customWidth="1"/>
    <col min="14856" max="14856" width="13" style="49" customWidth="1"/>
    <col min="14857" max="14857" width="23.42578125" style="49" customWidth="1"/>
    <col min="14858" max="14858" width="19.28515625" style="49" customWidth="1"/>
    <col min="14859" max="14859" width="8.42578125" style="49" customWidth="1"/>
    <col min="14860" max="14860" width="6.85546875" style="49" customWidth="1"/>
    <col min="14861" max="14861" width="14.85546875" style="49" customWidth="1"/>
    <col min="14862" max="14862" width="11.5703125" style="49" customWidth="1"/>
    <col min="14863" max="14863" width="18.85546875" style="49" customWidth="1"/>
    <col min="14864" max="14864" width="8" style="49" customWidth="1"/>
    <col min="14865" max="14865" width="6.28515625" style="49" customWidth="1"/>
    <col min="14866" max="14866" width="8.28515625" style="49" customWidth="1"/>
    <col min="14867" max="14867" width="8.5703125" style="49" customWidth="1"/>
    <col min="14868" max="14868" width="12" style="49" customWidth="1"/>
    <col min="14869" max="14869" width="16" style="49" customWidth="1"/>
    <col min="14870" max="14870" width="8.42578125" style="49" customWidth="1"/>
    <col min="14871" max="14871" width="29.7109375" style="49" customWidth="1"/>
    <col min="14872" max="14872" width="5.85546875" style="49" customWidth="1"/>
    <col min="14873" max="14873" width="6" style="49" customWidth="1"/>
    <col min="14874" max="14874" width="24.42578125" style="49" customWidth="1"/>
    <col min="14875" max="14875" width="5.140625" style="49" customWidth="1"/>
    <col min="14876" max="14876" width="5.85546875" style="49" customWidth="1"/>
    <col min="14877" max="14877" width="5" style="49" customWidth="1"/>
    <col min="14878" max="14878" width="5.7109375" style="49" customWidth="1"/>
    <col min="14879" max="14879" width="12" style="49" customWidth="1"/>
    <col min="14880" max="14880" width="19" style="49" customWidth="1"/>
    <col min="14881" max="14881" width="36.42578125" style="49" customWidth="1"/>
    <col min="14882" max="14882" width="6.42578125" style="49" customWidth="1"/>
    <col min="14883" max="14883" width="7.28515625" style="49" customWidth="1"/>
    <col min="14884" max="14884" width="16.140625" style="49" customWidth="1"/>
    <col min="14885" max="15099" width="9.140625" style="49"/>
    <col min="15100" max="15100" width="9.42578125" style="49" customWidth="1"/>
    <col min="15101" max="15101" width="8.28515625" style="49" customWidth="1"/>
    <col min="15102" max="15102" width="13.7109375" style="49" customWidth="1"/>
    <col min="15103" max="15103" width="23.5703125" style="49" customWidth="1"/>
    <col min="15104" max="15104" width="15.7109375" style="49" customWidth="1"/>
    <col min="15105" max="15105" width="6.140625" style="49" customWidth="1"/>
    <col min="15106" max="15106" width="7.140625" style="49" customWidth="1"/>
    <col min="15107" max="15107" width="9.28515625" style="49" customWidth="1"/>
    <col min="15108" max="15108" width="4.5703125" style="49" customWidth="1"/>
    <col min="15109" max="15109" width="4" style="49" customWidth="1"/>
    <col min="15110" max="15110" width="4.85546875" style="49" customWidth="1"/>
    <col min="15111" max="15111" width="5.5703125" style="49" customWidth="1"/>
    <col min="15112" max="15112" width="13" style="49" customWidth="1"/>
    <col min="15113" max="15113" width="23.42578125" style="49" customWidth="1"/>
    <col min="15114" max="15114" width="19.28515625" style="49" customWidth="1"/>
    <col min="15115" max="15115" width="8.42578125" style="49" customWidth="1"/>
    <col min="15116" max="15116" width="6.85546875" style="49" customWidth="1"/>
    <col min="15117" max="15117" width="14.85546875" style="49" customWidth="1"/>
    <col min="15118" max="15118" width="11.5703125" style="49" customWidth="1"/>
    <col min="15119" max="15119" width="18.85546875" style="49" customWidth="1"/>
    <col min="15120" max="15120" width="8" style="49" customWidth="1"/>
    <col min="15121" max="15121" width="6.28515625" style="49" customWidth="1"/>
    <col min="15122" max="15122" width="8.28515625" style="49" customWidth="1"/>
    <col min="15123" max="15123" width="8.5703125" style="49" customWidth="1"/>
    <col min="15124" max="15124" width="12" style="49" customWidth="1"/>
    <col min="15125" max="15125" width="16" style="49" customWidth="1"/>
    <col min="15126" max="15126" width="8.42578125" style="49" customWidth="1"/>
    <col min="15127" max="15127" width="29.7109375" style="49" customWidth="1"/>
    <col min="15128" max="15128" width="5.85546875" style="49" customWidth="1"/>
    <col min="15129" max="15129" width="6" style="49" customWidth="1"/>
    <col min="15130" max="15130" width="24.42578125" style="49" customWidth="1"/>
    <col min="15131" max="15131" width="5.140625" style="49" customWidth="1"/>
    <col min="15132" max="15132" width="5.85546875" style="49" customWidth="1"/>
    <col min="15133" max="15133" width="5" style="49" customWidth="1"/>
    <col min="15134" max="15134" width="5.7109375" style="49" customWidth="1"/>
    <col min="15135" max="15135" width="12" style="49" customWidth="1"/>
    <col min="15136" max="15136" width="19" style="49" customWidth="1"/>
    <col min="15137" max="15137" width="36.42578125" style="49" customWidth="1"/>
    <col min="15138" max="15138" width="6.42578125" style="49" customWidth="1"/>
    <col min="15139" max="15139" width="7.28515625" style="49" customWidth="1"/>
    <col min="15140" max="15140" width="16.140625" style="49" customWidth="1"/>
    <col min="15141" max="15355" width="9.140625" style="49"/>
    <col min="15356" max="15356" width="9.42578125" style="49" customWidth="1"/>
    <col min="15357" max="15357" width="8.28515625" style="49" customWidth="1"/>
    <col min="15358" max="15358" width="13.7109375" style="49" customWidth="1"/>
    <col min="15359" max="15359" width="23.5703125" style="49" customWidth="1"/>
    <col min="15360" max="15360" width="15.7109375" style="49" customWidth="1"/>
    <col min="15361" max="15361" width="6.140625" style="49" customWidth="1"/>
    <col min="15362" max="15362" width="7.140625" style="49" customWidth="1"/>
    <col min="15363" max="15363" width="9.28515625" style="49" customWidth="1"/>
    <col min="15364" max="15364" width="4.5703125" style="49" customWidth="1"/>
    <col min="15365" max="15365" width="4" style="49" customWidth="1"/>
    <col min="15366" max="15366" width="4.85546875" style="49" customWidth="1"/>
    <col min="15367" max="15367" width="5.5703125" style="49" customWidth="1"/>
    <col min="15368" max="15368" width="13" style="49" customWidth="1"/>
    <col min="15369" max="15369" width="23.42578125" style="49" customWidth="1"/>
    <col min="15370" max="15370" width="19.28515625" style="49" customWidth="1"/>
    <col min="15371" max="15371" width="8.42578125" style="49" customWidth="1"/>
    <col min="15372" max="15372" width="6.85546875" style="49" customWidth="1"/>
    <col min="15373" max="15373" width="14.85546875" style="49" customWidth="1"/>
    <col min="15374" max="15374" width="11.5703125" style="49" customWidth="1"/>
    <col min="15375" max="15375" width="18.85546875" style="49" customWidth="1"/>
    <col min="15376" max="15376" width="8" style="49" customWidth="1"/>
    <col min="15377" max="15377" width="6.28515625" style="49" customWidth="1"/>
    <col min="15378" max="15378" width="8.28515625" style="49" customWidth="1"/>
    <col min="15379" max="15379" width="8.5703125" style="49" customWidth="1"/>
    <col min="15380" max="15380" width="12" style="49" customWidth="1"/>
    <col min="15381" max="15381" width="16" style="49" customWidth="1"/>
    <col min="15382" max="15382" width="8.42578125" style="49" customWidth="1"/>
    <col min="15383" max="15383" width="29.7109375" style="49" customWidth="1"/>
    <col min="15384" max="15384" width="5.85546875" style="49" customWidth="1"/>
    <col min="15385" max="15385" width="6" style="49" customWidth="1"/>
    <col min="15386" max="15386" width="24.42578125" style="49" customWidth="1"/>
    <col min="15387" max="15387" width="5.140625" style="49" customWidth="1"/>
    <col min="15388" max="15388" width="5.85546875" style="49" customWidth="1"/>
    <col min="15389" max="15389" width="5" style="49" customWidth="1"/>
    <col min="15390" max="15390" width="5.7109375" style="49" customWidth="1"/>
    <col min="15391" max="15391" width="12" style="49" customWidth="1"/>
    <col min="15392" max="15392" width="19" style="49" customWidth="1"/>
    <col min="15393" max="15393" width="36.42578125" style="49" customWidth="1"/>
    <col min="15394" max="15394" width="6.42578125" style="49" customWidth="1"/>
    <col min="15395" max="15395" width="7.28515625" style="49" customWidth="1"/>
    <col min="15396" max="15396" width="16.140625" style="49" customWidth="1"/>
    <col min="15397" max="15611" width="9.140625" style="49"/>
    <col min="15612" max="15612" width="9.42578125" style="49" customWidth="1"/>
    <col min="15613" max="15613" width="8.28515625" style="49" customWidth="1"/>
    <col min="15614" max="15614" width="13.7109375" style="49" customWidth="1"/>
    <col min="15615" max="15615" width="23.5703125" style="49" customWidth="1"/>
    <col min="15616" max="15616" width="15.7109375" style="49" customWidth="1"/>
    <col min="15617" max="15617" width="6.140625" style="49" customWidth="1"/>
    <col min="15618" max="15618" width="7.140625" style="49" customWidth="1"/>
    <col min="15619" max="15619" width="9.28515625" style="49" customWidth="1"/>
    <col min="15620" max="15620" width="4.5703125" style="49" customWidth="1"/>
    <col min="15621" max="15621" width="4" style="49" customWidth="1"/>
    <col min="15622" max="15622" width="4.85546875" style="49" customWidth="1"/>
    <col min="15623" max="15623" width="5.5703125" style="49" customWidth="1"/>
    <col min="15624" max="15624" width="13" style="49" customWidth="1"/>
    <col min="15625" max="15625" width="23.42578125" style="49" customWidth="1"/>
    <col min="15626" max="15626" width="19.28515625" style="49" customWidth="1"/>
    <col min="15627" max="15627" width="8.42578125" style="49" customWidth="1"/>
    <col min="15628" max="15628" width="6.85546875" style="49" customWidth="1"/>
    <col min="15629" max="15629" width="14.85546875" style="49" customWidth="1"/>
    <col min="15630" max="15630" width="11.5703125" style="49" customWidth="1"/>
    <col min="15631" max="15631" width="18.85546875" style="49" customWidth="1"/>
    <col min="15632" max="15632" width="8" style="49" customWidth="1"/>
    <col min="15633" max="15633" width="6.28515625" style="49" customWidth="1"/>
    <col min="15634" max="15634" width="8.28515625" style="49" customWidth="1"/>
    <col min="15635" max="15635" width="8.5703125" style="49" customWidth="1"/>
    <col min="15636" max="15636" width="12" style="49" customWidth="1"/>
    <col min="15637" max="15637" width="16" style="49" customWidth="1"/>
    <col min="15638" max="15638" width="8.42578125" style="49" customWidth="1"/>
    <col min="15639" max="15639" width="29.7109375" style="49" customWidth="1"/>
    <col min="15640" max="15640" width="5.85546875" style="49" customWidth="1"/>
    <col min="15641" max="15641" width="6" style="49" customWidth="1"/>
    <col min="15642" max="15642" width="24.42578125" style="49" customWidth="1"/>
    <col min="15643" max="15643" width="5.140625" style="49" customWidth="1"/>
    <col min="15644" max="15644" width="5.85546875" style="49" customWidth="1"/>
    <col min="15645" max="15645" width="5" style="49" customWidth="1"/>
    <col min="15646" max="15646" width="5.7109375" style="49" customWidth="1"/>
    <col min="15647" max="15647" width="12" style="49" customWidth="1"/>
    <col min="15648" max="15648" width="19" style="49" customWidth="1"/>
    <col min="15649" max="15649" width="36.42578125" style="49" customWidth="1"/>
    <col min="15650" max="15650" width="6.42578125" style="49" customWidth="1"/>
    <col min="15651" max="15651" width="7.28515625" style="49" customWidth="1"/>
    <col min="15652" max="15652" width="16.140625" style="49" customWidth="1"/>
    <col min="15653" max="15867" width="9.140625" style="49"/>
    <col min="15868" max="15868" width="9.42578125" style="49" customWidth="1"/>
    <col min="15869" max="15869" width="8.28515625" style="49" customWidth="1"/>
    <col min="15870" max="15870" width="13.7109375" style="49" customWidth="1"/>
    <col min="15871" max="15871" width="23.5703125" style="49" customWidth="1"/>
    <col min="15872" max="15872" width="15.7109375" style="49" customWidth="1"/>
    <col min="15873" max="15873" width="6.140625" style="49" customWidth="1"/>
    <col min="15874" max="15874" width="7.140625" style="49" customWidth="1"/>
    <col min="15875" max="15875" width="9.28515625" style="49" customWidth="1"/>
    <col min="15876" max="15876" width="4.5703125" style="49" customWidth="1"/>
    <col min="15877" max="15877" width="4" style="49" customWidth="1"/>
    <col min="15878" max="15878" width="4.85546875" style="49" customWidth="1"/>
    <col min="15879" max="15879" width="5.5703125" style="49" customWidth="1"/>
    <col min="15880" max="15880" width="13" style="49" customWidth="1"/>
    <col min="15881" max="15881" width="23.42578125" style="49" customWidth="1"/>
    <col min="15882" max="15882" width="19.28515625" style="49" customWidth="1"/>
    <col min="15883" max="15883" width="8.42578125" style="49" customWidth="1"/>
    <col min="15884" max="15884" width="6.85546875" style="49" customWidth="1"/>
    <col min="15885" max="15885" width="14.85546875" style="49" customWidth="1"/>
    <col min="15886" max="15886" width="11.5703125" style="49" customWidth="1"/>
    <col min="15887" max="15887" width="18.85546875" style="49" customWidth="1"/>
    <col min="15888" max="15888" width="8" style="49" customWidth="1"/>
    <col min="15889" max="15889" width="6.28515625" style="49" customWidth="1"/>
    <col min="15890" max="15890" width="8.28515625" style="49" customWidth="1"/>
    <col min="15891" max="15891" width="8.5703125" style="49" customWidth="1"/>
    <col min="15892" max="15892" width="12" style="49" customWidth="1"/>
    <col min="15893" max="15893" width="16" style="49" customWidth="1"/>
    <col min="15894" max="15894" width="8.42578125" style="49" customWidth="1"/>
    <col min="15895" max="15895" width="29.7109375" style="49" customWidth="1"/>
    <col min="15896" max="15896" width="5.85546875" style="49" customWidth="1"/>
    <col min="15897" max="15897" width="6" style="49" customWidth="1"/>
    <col min="15898" max="15898" width="24.42578125" style="49" customWidth="1"/>
    <col min="15899" max="15899" width="5.140625" style="49" customWidth="1"/>
    <col min="15900" max="15900" width="5.85546875" style="49" customWidth="1"/>
    <col min="15901" max="15901" width="5" style="49" customWidth="1"/>
    <col min="15902" max="15902" width="5.7109375" style="49" customWidth="1"/>
    <col min="15903" max="15903" width="12" style="49" customWidth="1"/>
    <col min="15904" max="15904" width="19" style="49" customWidth="1"/>
    <col min="15905" max="15905" width="36.42578125" style="49" customWidth="1"/>
    <col min="15906" max="15906" width="6.42578125" style="49" customWidth="1"/>
    <col min="15907" max="15907" width="7.28515625" style="49" customWidth="1"/>
    <col min="15908" max="15908" width="16.140625" style="49" customWidth="1"/>
    <col min="15909" max="16123" width="9.140625" style="49"/>
    <col min="16124" max="16124" width="9.42578125" style="49" customWidth="1"/>
    <col min="16125" max="16125" width="8.28515625" style="49" customWidth="1"/>
    <col min="16126" max="16126" width="13.7109375" style="49" customWidth="1"/>
    <col min="16127" max="16127" width="23.5703125" style="49" customWidth="1"/>
    <col min="16128" max="16128" width="15.7109375" style="49" customWidth="1"/>
    <col min="16129" max="16129" width="6.140625" style="49" customWidth="1"/>
    <col min="16130" max="16130" width="7.140625" style="49" customWidth="1"/>
    <col min="16131" max="16131" width="9.28515625" style="49" customWidth="1"/>
    <col min="16132" max="16132" width="4.5703125" style="49" customWidth="1"/>
    <col min="16133" max="16133" width="4" style="49" customWidth="1"/>
    <col min="16134" max="16134" width="4.85546875" style="49" customWidth="1"/>
    <col min="16135" max="16135" width="5.5703125" style="49" customWidth="1"/>
    <col min="16136" max="16136" width="13" style="49" customWidth="1"/>
    <col min="16137" max="16137" width="23.42578125" style="49" customWidth="1"/>
    <col min="16138" max="16138" width="19.28515625" style="49" customWidth="1"/>
    <col min="16139" max="16139" width="8.42578125" style="49" customWidth="1"/>
    <col min="16140" max="16140" width="6.85546875" style="49" customWidth="1"/>
    <col min="16141" max="16141" width="14.85546875" style="49" customWidth="1"/>
    <col min="16142" max="16142" width="11.5703125" style="49" customWidth="1"/>
    <col min="16143" max="16143" width="18.85546875" style="49" customWidth="1"/>
    <col min="16144" max="16144" width="8" style="49" customWidth="1"/>
    <col min="16145" max="16145" width="6.28515625" style="49" customWidth="1"/>
    <col min="16146" max="16146" width="8.28515625" style="49" customWidth="1"/>
    <col min="16147" max="16147" width="8.5703125" style="49" customWidth="1"/>
    <col min="16148" max="16148" width="12" style="49" customWidth="1"/>
    <col min="16149" max="16149" width="16" style="49" customWidth="1"/>
    <col min="16150" max="16150" width="8.42578125" style="49" customWidth="1"/>
    <col min="16151" max="16151" width="29.7109375" style="49" customWidth="1"/>
    <col min="16152" max="16152" width="5.85546875" style="49" customWidth="1"/>
    <col min="16153" max="16153" width="6" style="49" customWidth="1"/>
    <col min="16154" max="16154" width="24.42578125" style="49" customWidth="1"/>
    <col min="16155" max="16155" width="5.140625" style="49" customWidth="1"/>
    <col min="16156" max="16156" width="5.85546875" style="49" customWidth="1"/>
    <col min="16157" max="16157" width="5" style="49" customWidth="1"/>
    <col min="16158" max="16158" width="5.7109375" style="49" customWidth="1"/>
    <col min="16159" max="16159" width="12" style="49" customWidth="1"/>
    <col min="16160" max="16160" width="19" style="49" customWidth="1"/>
    <col min="16161" max="16161" width="36.42578125" style="49" customWidth="1"/>
    <col min="16162" max="16162" width="6.42578125" style="49" customWidth="1"/>
    <col min="16163" max="16163" width="7.28515625" style="49" customWidth="1"/>
    <col min="16164" max="16164" width="16.140625" style="49" customWidth="1"/>
    <col min="16165" max="16384" width="9.140625" style="49"/>
  </cols>
  <sheetData>
    <row r="1" spans="1:36" ht="15.75">
      <c r="AG1" s="808"/>
      <c r="AH1" s="808"/>
      <c r="AI1" s="808"/>
      <c r="AJ1" s="808"/>
    </row>
    <row r="2" spans="1:36" ht="19.5" customHeight="1">
      <c r="AG2" s="808"/>
      <c r="AH2" s="808"/>
      <c r="AI2" s="808"/>
      <c r="AJ2" s="808"/>
    </row>
    <row r="3" spans="1:36" ht="15.75">
      <c r="AB3" s="51"/>
      <c r="AG3" s="808"/>
      <c r="AH3" s="808"/>
      <c r="AI3" s="808"/>
      <c r="AJ3" s="808"/>
    </row>
    <row r="4" spans="1:36" ht="15.75">
      <c r="C4" s="47" t="s">
        <v>1926</v>
      </c>
      <c r="AG4" s="808"/>
      <c r="AH4" s="808"/>
      <c r="AI4" s="808"/>
      <c r="AJ4" s="808"/>
    </row>
    <row r="5" spans="1:36" customFormat="1" ht="15.75">
      <c r="A5" s="658" t="s">
        <v>0</v>
      </c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658"/>
    </row>
    <row r="6" spans="1:36" customFormat="1" ht="15.75">
      <c r="A6" s="659" t="s">
        <v>8203</v>
      </c>
      <c r="B6" s="659"/>
      <c r="C6" s="659"/>
      <c r="D6" s="659"/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659"/>
      <c r="R6" s="659"/>
      <c r="S6" s="659"/>
      <c r="T6" s="659"/>
      <c r="U6" s="659"/>
      <c r="V6" s="659"/>
      <c r="W6" s="659"/>
    </row>
    <row r="7" spans="1:36" ht="15.75">
      <c r="A7" s="804"/>
      <c r="B7" s="804"/>
      <c r="C7" s="804"/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4"/>
      <c r="Y7" s="804"/>
      <c r="Z7" s="804"/>
      <c r="AA7" s="804"/>
      <c r="AB7" s="804"/>
      <c r="AC7" s="804"/>
      <c r="AD7" s="804"/>
      <c r="AE7" s="804"/>
      <c r="AF7" s="804"/>
      <c r="AG7" s="804"/>
      <c r="AH7" s="804"/>
      <c r="AI7" s="804"/>
      <c r="AJ7" s="804"/>
    </row>
    <row r="8" spans="1:36" s="530" customFormat="1" ht="30.75" customHeight="1">
      <c r="A8" s="798" t="s">
        <v>2801</v>
      </c>
      <c r="B8" s="798" t="s">
        <v>2802</v>
      </c>
      <c r="C8" s="805"/>
      <c r="D8" s="805"/>
      <c r="E8" s="805"/>
      <c r="F8" s="805"/>
      <c r="G8" s="805"/>
      <c r="H8" s="805"/>
      <c r="I8" s="805"/>
      <c r="J8" s="805"/>
      <c r="K8" s="805"/>
      <c r="L8" s="805"/>
      <c r="M8" s="805"/>
      <c r="N8" s="805"/>
      <c r="O8" s="805"/>
      <c r="P8" s="805"/>
      <c r="Q8" s="805"/>
      <c r="R8" s="805"/>
      <c r="S8" s="805"/>
      <c r="T8" s="805"/>
      <c r="U8" s="805"/>
      <c r="V8" s="805"/>
      <c r="W8" s="805"/>
      <c r="X8" s="805"/>
      <c r="Y8" s="805"/>
      <c r="Z8" s="805"/>
      <c r="AA8" s="805"/>
      <c r="AB8" s="805"/>
      <c r="AC8" s="805"/>
      <c r="AD8" s="805"/>
      <c r="AE8" s="805"/>
      <c r="AF8" s="805"/>
      <c r="AG8" s="805"/>
      <c r="AH8" s="805"/>
      <c r="AI8" s="805"/>
      <c r="AJ8" s="805"/>
    </row>
    <row r="9" spans="1:36" s="464" customFormat="1" ht="33.75" customHeight="1">
      <c r="A9" s="803"/>
      <c r="B9" s="803"/>
      <c r="C9" s="798" t="s">
        <v>2803</v>
      </c>
      <c r="D9" s="798" t="s">
        <v>8</v>
      </c>
      <c r="E9" s="798" t="s">
        <v>2804</v>
      </c>
      <c r="F9" s="798" t="s">
        <v>2805</v>
      </c>
      <c r="G9" s="798" t="s">
        <v>2806</v>
      </c>
      <c r="H9" s="800" t="s">
        <v>2807</v>
      </c>
      <c r="I9" s="806"/>
      <c r="J9" s="806"/>
      <c r="K9" s="807"/>
      <c r="L9" s="798" t="s">
        <v>2803</v>
      </c>
      <c r="M9" s="798" t="s">
        <v>8</v>
      </c>
      <c r="N9" s="798" t="s">
        <v>2808</v>
      </c>
      <c r="O9" s="798" t="s">
        <v>2809</v>
      </c>
      <c r="P9" s="798" t="s">
        <v>2810</v>
      </c>
      <c r="Q9" s="798" t="s">
        <v>2803</v>
      </c>
      <c r="R9" s="798" t="s">
        <v>2811</v>
      </c>
      <c r="S9" s="798" t="s">
        <v>2805</v>
      </c>
      <c r="T9" s="798" t="s">
        <v>2812</v>
      </c>
      <c r="U9" s="798" t="s">
        <v>2813</v>
      </c>
      <c r="V9" s="798" t="s">
        <v>2803</v>
      </c>
      <c r="W9" s="798" t="s">
        <v>2814</v>
      </c>
      <c r="X9" s="798" t="s">
        <v>2815</v>
      </c>
      <c r="Y9" s="798" t="s">
        <v>2816</v>
      </c>
      <c r="Z9" s="798" t="s">
        <v>2805</v>
      </c>
      <c r="AA9" s="798" t="s">
        <v>2806</v>
      </c>
      <c r="AB9" s="800" t="s">
        <v>2807</v>
      </c>
      <c r="AC9" s="801"/>
      <c r="AD9" s="801"/>
      <c r="AE9" s="802"/>
      <c r="AF9" s="798" t="s">
        <v>2817</v>
      </c>
      <c r="AG9" s="798" t="s">
        <v>8</v>
      </c>
      <c r="AH9" s="798" t="s">
        <v>2816</v>
      </c>
      <c r="AI9" s="798" t="s">
        <v>2805</v>
      </c>
      <c r="AJ9" s="798" t="s">
        <v>2818</v>
      </c>
    </row>
    <row r="10" spans="1:36" s="466" customFormat="1" ht="66.75" customHeight="1" thickBot="1">
      <c r="A10" s="803"/>
      <c r="B10" s="803"/>
      <c r="C10" s="803"/>
      <c r="D10" s="803"/>
      <c r="E10" s="803"/>
      <c r="F10" s="803"/>
      <c r="G10" s="803"/>
      <c r="H10" s="465" t="s">
        <v>2819</v>
      </c>
      <c r="I10" s="465" t="s">
        <v>2820</v>
      </c>
      <c r="J10" s="465" t="s">
        <v>2821</v>
      </c>
      <c r="K10" s="465" t="s">
        <v>23</v>
      </c>
      <c r="L10" s="803"/>
      <c r="M10" s="803"/>
      <c r="N10" s="803"/>
      <c r="O10" s="803"/>
      <c r="P10" s="803"/>
      <c r="Q10" s="803"/>
      <c r="R10" s="803"/>
      <c r="S10" s="803"/>
      <c r="T10" s="803"/>
      <c r="U10" s="803"/>
      <c r="V10" s="803"/>
      <c r="W10" s="803"/>
      <c r="X10" s="803"/>
      <c r="Y10" s="803"/>
      <c r="Z10" s="803"/>
      <c r="AA10" s="803"/>
      <c r="AB10" s="465" t="s">
        <v>2819</v>
      </c>
      <c r="AC10" s="465" t="s">
        <v>2820</v>
      </c>
      <c r="AD10" s="465" t="s">
        <v>2822</v>
      </c>
      <c r="AE10" s="465" t="s">
        <v>23</v>
      </c>
      <c r="AF10" s="803"/>
      <c r="AG10" s="803"/>
      <c r="AH10" s="803"/>
      <c r="AI10" s="803"/>
      <c r="AJ10" s="799"/>
    </row>
    <row r="11" spans="1:36" s="466" customFormat="1" ht="60" customHeight="1">
      <c r="A11" s="58">
        <v>1</v>
      </c>
      <c r="B11" s="52" t="s">
        <v>2823</v>
      </c>
      <c r="C11" s="52"/>
      <c r="D11" s="52"/>
      <c r="E11" s="52"/>
      <c r="F11" s="52"/>
      <c r="G11" s="52"/>
      <c r="H11" s="52"/>
      <c r="I11" s="52"/>
      <c r="J11" s="52"/>
      <c r="K11" s="52"/>
      <c r="L11" s="52" t="s">
        <v>2824</v>
      </c>
      <c r="M11" s="52" t="s">
        <v>2825</v>
      </c>
      <c r="N11" s="52">
        <v>0.78500000000000003</v>
      </c>
      <c r="O11" s="468">
        <v>1980</v>
      </c>
      <c r="P11" s="52" t="s">
        <v>2826</v>
      </c>
      <c r="Q11" s="52" t="s">
        <v>2827</v>
      </c>
      <c r="R11" s="52" t="s">
        <v>253</v>
      </c>
      <c r="S11" s="52">
        <v>1990</v>
      </c>
      <c r="T11" s="52" t="s">
        <v>2828</v>
      </c>
      <c r="U11" s="53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69"/>
      <c r="AJ11" s="467"/>
    </row>
    <row r="12" spans="1:36" s="466" customFormat="1" ht="60" customHeight="1">
      <c r="A12" s="58"/>
      <c r="B12" s="52" t="s">
        <v>2823</v>
      </c>
      <c r="C12" s="52"/>
      <c r="D12" s="52"/>
      <c r="E12" s="52"/>
      <c r="F12" s="52"/>
      <c r="G12" s="52"/>
      <c r="H12" s="52"/>
      <c r="I12" s="52"/>
      <c r="J12" s="52"/>
      <c r="K12" s="52"/>
      <c r="L12" s="52" t="s">
        <v>2829</v>
      </c>
      <c r="M12" s="52" t="s">
        <v>2830</v>
      </c>
      <c r="N12" s="52">
        <v>2.8000000000000001E-2</v>
      </c>
      <c r="O12" s="468" t="s">
        <v>749</v>
      </c>
      <c r="P12" s="52" t="s">
        <v>2831</v>
      </c>
      <c r="Q12" s="52" t="s">
        <v>2832</v>
      </c>
      <c r="R12" s="52"/>
      <c r="S12" s="52"/>
      <c r="T12" s="52"/>
      <c r="U12" s="53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70"/>
    </row>
    <row r="13" spans="1:36" s="466" customFormat="1" ht="60" customHeight="1">
      <c r="A13" s="58"/>
      <c r="B13" s="52" t="s">
        <v>2823</v>
      </c>
      <c r="C13" s="469"/>
      <c r="D13" s="469"/>
      <c r="E13" s="471"/>
      <c r="F13" s="469"/>
      <c r="G13" s="469"/>
      <c r="H13" s="469"/>
      <c r="I13" s="469"/>
      <c r="J13" s="469"/>
      <c r="K13" s="469"/>
      <c r="L13" s="52" t="s">
        <v>2833</v>
      </c>
      <c r="M13" s="52" t="s">
        <v>2834</v>
      </c>
      <c r="N13" s="52">
        <v>0.51900000000000002</v>
      </c>
      <c r="O13" s="468" t="s">
        <v>749</v>
      </c>
      <c r="P13" s="52" t="s">
        <v>2835</v>
      </c>
      <c r="Q13" s="469"/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70"/>
    </row>
    <row r="14" spans="1:36" s="466" customFormat="1" ht="60" customHeight="1">
      <c r="A14" s="58"/>
      <c r="B14" s="52" t="s">
        <v>2836</v>
      </c>
      <c r="C14" s="469"/>
      <c r="D14" s="469"/>
      <c r="E14" s="471"/>
      <c r="F14" s="469"/>
      <c r="G14" s="469"/>
      <c r="H14" s="469"/>
      <c r="I14" s="469"/>
      <c r="J14" s="469"/>
      <c r="K14" s="469"/>
      <c r="L14" s="52" t="s">
        <v>2837</v>
      </c>
      <c r="M14" s="52" t="s">
        <v>2838</v>
      </c>
      <c r="N14" s="52">
        <v>0.78500000000000003</v>
      </c>
      <c r="O14" s="468" t="s">
        <v>2345</v>
      </c>
      <c r="P14" s="52" t="s">
        <v>2839</v>
      </c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70"/>
    </row>
    <row r="15" spans="1:36" s="466" customFormat="1" ht="60" customHeight="1">
      <c r="A15" s="58"/>
      <c r="B15" s="52" t="s">
        <v>2836</v>
      </c>
      <c r="C15" s="469"/>
      <c r="D15" s="469"/>
      <c r="E15" s="471"/>
      <c r="F15" s="469"/>
      <c r="G15" s="469"/>
      <c r="H15" s="469"/>
      <c r="I15" s="469"/>
      <c r="J15" s="469"/>
      <c r="K15" s="469"/>
      <c r="L15" s="52" t="s">
        <v>2840</v>
      </c>
      <c r="M15" s="52" t="s">
        <v>2841</v>
      </c>
      <c r="N15" s="52">
        <v>0.51100000000000001</v>
      </c>
      <c r="O15" s="52">
        <v>1986</v>
      </c>
      <c r="P15" s="52" t="s">
        <v>2842</v>
      </c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70"/>
    </row>
    <row r="16" spans="1:36" s="466" customFormat="1" ht="60" customHeight="1">
      <c r="A16" s="58"/>
      <c r="B16" s="52" t="s">
        <v>2843</v>
      </c>
      <c r="C16" s="469"/>
      <c r="D16" s="469"/>
      <c r="E16" s="471"/>
      <c r="F16" s="469"/>
      <c r="G16" s="469"/>
      <c r="H16" s="469"/>
      <c r="I16" s="469"/>
      <c r="J16" s="469"/>
      <c r="K16" s="469"/>
      <c r="L16" s="52" t="s">
        <v>2844</v>
      </c>
      <c r="M16" s="52" t="s">
        <v>2845</v>
      </c>
      <c r="N16" s="52">
        <v>0.78500000000000003</v>
      </c>
      <c r="O16" s="468" t="s">
        <v>2846</v>
      </c>
      <c r="P16" s="52" t="s">
        <v>2839</v>
      </c>
      <c r="Q16" s="469"/>
      <c r="R16" s="469"/>
      <c r="S16" s="469"/>
      <c r="T16" s="469"/>
      <c r="U16" s="469"/>
      <c r="V16" s="469"/>
      <c r="W16" s="469"/>
      <c r="X16" s="469"/>
      <c r="Y16" s="469"/>
      <c r="Z16" s="469"/>
      <c r="AA16" s="469"/>
      <c r="AB16" s="469"/>
      <c r="AC16" s="469"/>
      <c r="AD16" s="469"/>
      <c r="AE16" s="469"/>
      <c r="AF16" s="469"/>
      <c r="AG16" s="469"/>
      <c r="AH16" s="469"/>
      <c r="AI16" s="469"/>
      <c r="AJ16" s="470"/>
    </row>
    <row r="17" spans="1:36" s="466" customFormat="1" ht="60" customHeight="1">
      <c r="A17" s="58"/>
      <c r="B17" s="52" t="s">
        <v>2843</v>
      </c>
      <c r="C17" s="469"/>
      <c r="D17" s="469"/>
      <c r="E17" s="471"/>
      <c r="F17" s="469"/>
      <c r="G17" s="469"/>
      <c r="H17" s="469"/>
      <c r="I17" s="469"/>
      <c r="J17" s="469"/>
      <c r="K17" s="469"/>
      <c r="L17" s="52" t="s">
        <v>2847</v>
      </c>
      <c r="M17" s="52" t="s">
        <v>2848</v>
      </c>
      <c r="N17" s="52">
        <v>3.5999999999999997E-2</v>
      </c>
      <c r="O17" s="468" t="s">
        <v>749</v>
      </c>
      <c r="P17" s="52" t="s">
        <v>2849</v>
      </c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70"/>
    </row>
    <row r="18" spans="1:36" s="466" customFormat="1" ht="60" customHeight="1">
      <c r="A18" s="58"/>
      <c r="B18" s="52" t="s">
        <v>2843</v>
      </c>
      <c r="C18" s="469"/>
      <c r="D18" s="469"/>
      <c r="E18" s="471"/>
      <c r="F18" s="469"/>
      <c r="G18" s="469"/>
      <c r="H18" s="469"/>
      <c r="I18" s="469"/>
      <c r="J18" s="469"/>
      <c r="K18" s="469"/>
      <c r="L18" s="52" t="s">
        <v>2850</v>
      </c>
      <c r="M18" s="52" t="s">
        <v>2851</v>
      </c>
      <c r="N18" s="52">
        <v>0.52200000000000002</v>
      </c>
      <c r="O18" s="52">
        <v>1989</v>
      </c>
      <c r="P18" s="52" t="s">
        <v>2842</v>
      </c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70"/>
    </row>
    <row r="19" spans="1:36" s="466" customFormat="1" ht="60" customHeight="1">
      <c r="A19" s="58"/>
      <c r="B19" s="52" t="s">
        <v>2843</v>
      </c>
      <c r="C19" s="469"/>
      <c r="D19" s="469"/>
      <c r="E19" s="471"/>
      <c r="F19" s="469"/>
      <c r="G19" s="469"/>
      <c r="H19" s="469"/>
      <c r="I19" s="469"/>
      <c r="J19" s="469"/>
      <c r="K19" s="469"/>
      <c r="L19" s="52" t="s">
        <v>2852</v>
      </c>
      <c r="M19" s="52" t="s">
        <v>2853</v>
      </c>
      <c r="N19" s="52">
        <v>0.51100000000000001</v>
      </c>
      <c r="O19" s="52">
        <v>1986</v>
      </c>
      <c r="P19" s="52" t="s">
        <v>2854</v>
      </c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72"/>
    </row>
    <row r="20" spans="1:36" s="466" customFormat="1" ht="60" customHeight="1" thickBot="1">
      <c r="A20" s="58"/>
      <c r="B20" s="52" t="s">
        <v>2855</v>
      </c>
      <c r="C20" s="469"/>
      <c r="D20" s="469"/>
      <c r="E20" s="471"/>
      <c r="F20" s="469"/>
      <c r="G20" s="469"/>
      <c r="H20" s="469"/>
      <c r="I20" s="469"/>
      <c r="J20" s="469"/>
      <c r="K20" s="469"/>
      <c r="L20" s="58" t="s">
        <v>2856</v>
      </c>
      <c r="M20" s="52" t="s">
        <v>2857</v>
      </c>
      <c r="N20" s="52">
        <v>0.85</v>
      </c>
      <c r="O20" s="52">
        <v>2009</v>
      </c>
      <c r="P20" s="52" t="s">
        <v>2858</v>
      </c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72"/>
    </row>
    <row r="21" spans="1:36" s="466" customFormat="1" ht="60" customHeight="1">
      <c r="A21" s="58">
        <v>2</v>
      </c>
      <c r="B21" s="52" t="s">
        <v>2823</v>
      </c>
      <c r="C21" s="473"/>
      <c r="D21" s="473"/>
      <c r="E21" s="474"/>
      <c r="F21" s="473"/>
      <c r="G21" s="473"/>
      <c r="H21" s="473"/>
      <c r="I21" s="473"/>
      <c r="J21" s="473"/>
      <c r="K21" s="473"/>
      <c r="L21" s="52" t="s">
        <v>2859</v>
      </c>
      <c r="M21" s="52" t="s">
        <v>2860</v>
      </c>
      <c r="N21" s="52">
        <v>0.26</v>
      </c>
      <c r="O21" s="468">
        <v>1978</v>
      </c>
      <c r="P21" s="52" t="s">
        <v>2861</v>
      </c>
      <c r="Q21" s="52" t="s">
        <v>2862</v>
      </c>
      <c r="R21" s="52" t="s">
        <v>2053</v>
      </c>
      <c r="S21" s="52">
        <v>2014</v>
      </c>
      <c r="T21" s="52" t="s">
        <v>2863</v>
      </c>
      <c r="U21" s="52" t="s">
        <v>2864</v>
      </c>
      <c r="V21" s="52" t="s">
        <v>2865</v>
      </c>
      <c r="W21" s="52">
        <v>0.495</v>
      </c>
      <c r="X21" s="52" t="s">
        <v>2866</v>
      </c>
      <c r="Y21" s="52"/>
      <c r="Z21" s="52">
        <v>2011</v>
      </c>
      <c r="AA21" s="52" t="s">
        <v>2867</v>
      </c>
      <c r="AB21" s="52">
        <v>22</v>
      </c>
      <c r="AC21" s="52"/>
      <c r="AD21" s="52">
        <v>2</v>
      </c>
      <c r="AE21" s="52">
        <f>SUM(AB21:AD21)</f>
        <v>24</v>
      </c>
      <c r="AF21" s="52" t="s">
        <v>2868</v>
      </c>
      <c r="AG21" s="52" t="s">
        <v>2869</v>
      </c>
      <c r="AH21" s="52">
        <v>5.3999999999999999E-2</v>
      </c>
      <c r="AI21" s="52">
        <v>1978</v>
      </c>
      <c r="AJ21" s="63" t="s">
        <v>2870</v>
      </c>
    </row>
    <row r="22" spans="1:36" s="466" customFormat="1" ht="60" customHeight="1">
      <c r="A22" s="58"/>
      <c r="B22" s="52" t="s">
        <v>2843</v>
      </c>
      <c r="C22" s="473"/>
      <c r="D22" s="473"/>
      <c r="E22" s="474"/>
      <c r="F22" s="473"/>
      <c r="G22" s="473"/>
      <c r="H22" s="473"/>
      <c r="I22" s="473"/>
      <c r="J22" s="473"/>
      <c r="K22" s="473"/>
      <c r="L22" s="52" t="s">
        <v>2871</v>
      </c>
      <c r="M22" s="52" t="s">
        <v>2872</v>
      </c>
      <c r="N22" s="52">
        <v>0.252</v>
      </c>
      <c r="O22" s="52">
        <v>1986</v>
      </c>
      <c r="P22" s="52" t="s">
        <v>2861</v>
      </c>
      <c r="Q22" s="52" t="s">
        <v>2873</v>
      </c>
      <c r="R22" s="52"/>
      <c r="S22" s="53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473"/>
      <c r="AF22" s="52" t="s">
        <v>2874</v>
      </c>
      <c r="AG22" s="52"/>
      <c r="AH22" s="52">
        <v>5.3999999999999999E-2</v>
      </c>
      <c r="AI22" s="52">
        <v>1978</v>
      </c>
      <c r="AJ22" s="54"/>
    </row>
    <row r="23" spans="1:36" s="466" customFormat="1" ht="60" customHeight="1">
      <c r="A23" s="58"/>
      <c r="B23" s="52" t="s">
        <v>2843</v>
      </c>
      <c r="C23" s="473"/>
      <c r="D23" s="473"/>
      <c r="E23" s="474"/>
      <c r="F23" s="473"/>
      <c r="G23" s="473"/>
      <c r="H23" s="473"/>
      <c r="I23" s="473"/>
      <c r="J23" s="473"/>
      <c r="K23" s="473"/>
      <c r="L23" s="58" t="s">
        <v>2875</v>
      </c>
      <c r="M23" s="58"/>
      <c r="N23" s="58">
        <v>0.255</v>
      </c>
      <c r="O23" s="58">
        <v>2010</v>
      </c>
      <c r="P23" s="58" t="s">
        <v>2604</v>
      </c>
      <c r="Q23" s="473"/>
      <c r="R23" s="473"/>
      <c r="S23" s="473"/>
      <c r="T23" s="473"/>
      <c r="U23" s="473"/>
      <c r="V23" s="473"/>
      <c r="W23" s="473"/>
      <c r="X23" s="473"/>
      <c r="Y23" s="473"/>
      <c r="Z23" s="473"/>
      <c r="AA23" s="473"/>
      <c r="AB23" s="473"/>
      <c r="AC23" s="473"/>
      <c r="AD23" s="473"/>
      <c r="AE23" s="473"/>
      <c r="AF23" s="52" t="s">
        <v>2876</v>
      </c>
      <c r="AG23" s="52" t="s">
        <v>2877</v>
      </c>
      <c r="AH23" s="52">
        <v>0.125</v>
      </c>
      <c r="AI23" s="52">
        <v>1978</v>
      </c>
      <c r="AJ23" s="54" t="s">
        <v>2870</v>
      </c>
    </row>
    <row r="24" spans="1:36" s="466" customFormat="1" ht="60" customHeight="1">
      <c r="A24" s="58"/>
      <c r="B24" s="473"/>
      <c r="C24" s="473"/>
      <c r="D24" s="473"/>
      <c r="E24" s="474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73"/>
      <c r="W24" s="473"/>
      <c r="X24" s="473"/>
      <c r="Y24" s="473"/>
      <c r="Z24" s="473"/>
      <c r="AA24" s="473"/>
      <c r="AB24" s="473"/>
      <c r="AC24" s="473"/>
      <c r="AD24" s="473"/>
      <c r="AE24" s="473"/>
      <c r="AF24" s="52" t="s">
        <v>2878</v>
      </c>
      <c r="AG24" s="52"/>
      <c r="AH24" s="52">
        <v>0.125</v>
      </c>
      <c r="AI24" s="52">
        <v>1978</v>
      </c>
      <c r="AJ24" s="54"/>
    </row>
    <row r="25" spans="1:36" s="466" customFormat="1" ht="60" customHeight="1">
      <c r="A25" s="58"/>
      <c r="B25" s="473"/>
      <c r="C25" s="473"/>
      <c r="D25" s="473"/>
      <c r="E25" s="474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73"/>
      <c r="W25" s="473"/>
      <c r="X25" s="473"/>
      <c r="Y25" s="473"/>
      <c r="Z25" s="473"/>
      <c r="AA25" s="473"/>
      <c r="AB25" s="473"/>
      <c r="AC25" s="473"/>
      <c r="AD25" s="473"/>
      <c r="AE25" s="473"/>
      <c r="AF25" s="52" t="s">
        <v>2879</v>
      </c>
      <c r="AG25" s="52"/>
      <c r="AH25" s="52">
        <v>0.17399999999999999</v>
      </c>
      <c r="AI25" s="52">
        <v>1978</v>
      </c>
      <c r="AJ25" s="54"/>
    </row>
    <row r="26" spans="1:36" s="466" customFormat="1" ht="60" customHeight="1">
      <c r="A26" s="58"/>
      <c r="B26" s="473"/>
      <c r="C26" s="473"/>
      <c r="D26" s="473"/>
      <c r="E26" s="474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73"/>
      <c r="W26" s="473"/>
      <c r="X26" s="473"/>
      <c r="Y26" s="473"/>
      <c r="Z26" s="473"/>
      <c r="AA26" s="473"/>
      <c r="AB26" s="473"/>
      <c r="AC26" s="473"/>
      <c r="AD26" s="473"/>
      <c r="AE26" s="473"/>
      <c r="AF26" s="52" t="s">
        <v>2880</v>
      </c>
      <c r="AG26" s="52" t="s">
        <v>2881</v>
      </c>
      <c r="AH26" s="52">
        <v>2.5999999999999999E-2</v>
      </c>
      <c r="AI26" s="52">
        <v>1978</v>
      </c>
      <c r="AJ26" s="54" t="s">
        <v>2882</v>
      </c>
    </row>
    <row r="27" spans="1:36" s="466" customFormat="1" ht="60" customHeight="1">
      <c r="A27" s="58"/>
      <c r="B27" s="473"/>
      <c r="C27" s="473"/>
      <c r="D27" s="473"/>
      <c r="E27" s="474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473"/>
      <c r="X27" s="473"/>
      <c r="Y27" s="473"/>
      <c r="Z27" s="473"/>
      <c r="AA27" s="473"/>
      <c r="AB27" s="473"/>
      <c r="AC27" s="473"/>
      <c r="AD27" s="473"/>
      <c r="AE27" s="473"/>
      <c r="AF27" s="52" t="s">
        <v>2883</v>
      </c>
      <c r="AG27" s="52" t="s">
        <v>2884</v>
      </c>
      <c r="AH27" s="52">
        <v>9.7000000000000003E-2</v>
      </c>
      <c r="AI27" s="52">
        <v>1978</v>
      </c>
      <c r="AJ27" s="54" t="s">
        <v>2882</v>
      </c>
    </row>
    <row r="28" spans="1:36" s="466" customFormat="1" ht="88.5" customHeight="1">
      <c r="A28" s="58"/>
      <c r="B28" s="473"/>
      <c r="C28" s="473"/>
      <c r="D28" s="473"/>
      <c r="E28" s="474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3"/>
      <c r="AF28" s="52" t="s">
        <v>2885</v>
      </c>
      <c r="AG28" s="52"/>
      <c r="AH28" s="52">
        <v>0.14199999999999999</v>
      </c>
      <c r="AI28" s="52">
        <v>1978</v>
      </c>
      <c r="AJ28" s="54"/>
    </row>
    <row r="29" spans="1:36" s="466" customFormat="1" ht="88.5" customHeight="1" thickBot="1">
      <c r="A29" s="58"/>
      <c r="B29" s="473"/>
      <c r="C29" s="473"/>
      <c r="D29" s="473"/>
      <c r="E29" s="474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52" t="s">
        <v>2886</v>
      </c>
      <c r="AG29" s="52"/>
      <c r="AH29" s="52">
        <v>0.14199999999999999</v>
      </c>
      <c r="AI29" s="52">
        <v>1978</v>
      </c>
      <c r="AJ29" s="56"/>
    </row>
    <row r="30" spans="1:36" s="477" customFormat="1" ht="60" customHeight="1">
      <c r="A30" s="58">
        <v>3</v>
      </c>
      <c r="B30" s="52" t="s">
        <v>2887</v>
      </c>
      <c r="C30" s="478"/>
      <c r="D30" s="478"/>
      <c r="E30" s="478"/>
      <c r="F30" s="478"/>
      <c r="G30" s="478"/>
      <c r="H30" s="478"/>
      <c r="I30" s="478"/>
      <c r="J30" s="478"/>
      <c r="K30" s="478"/>
      <c r="L30" s="52" t="s">
        <v>2888</v>
      </c>
      <c r="M30" s="52" t="s">
        <v>2889</v>
      </c>
      <c r="N30" s="52">
        <v>1.4950000000000001</v>
      </c>
      <c r="O30" s="52">
        <v>2002</v>
      </c>
      <c r="P30" s="52" t="s">
        <v>2861</v>
      </c>
      <c r="Q30" s="52" t="s">
        <v>2890</v>
      </c>
      <c r="R30" s="52" t="s">
        <v>2044</v>
      </c>
      <c r="S30" s="52">
        <v>2014</v>
      </c>
      <c r="T30" s="52" t="s">
        <v>2863</v>
      </c>
      <c r="U30" s="52"/>
      <c r="V30" s="478"/>
      <c r="W30" s="478"/>
      <c r="X30" s="478"/>
      <c r="Y30" s="478"/>
      <c r="Z30" s="478"/>
      <c r="AA30" s="478"/>
      <c r="AB30" s="478"/>
      <c r="AC30" s="478"/>
      <c r="AD30" s="478"/>
      <c r="AE30" s="478"/>
      <c r="AF30" s="478"/>
      <c r="AG30" s="478"/>
      <c r="AH30" s="478"/>
      <c r="AI30" s="478"/>
      <c r="AJ30" s="476"/>
    </row>
    <row r="31" spans="1:36" s="477" customFormat="1" ht="60" customHeight="1">
      <c r="A31" s="58"/>
      <c r="B31" s="52" t="s">
        <v>2891</v>
      </c>
      <c r="C31" s="478"/>
      <c r="D31" s="478"/>
      <c r="E31" s="478"/>
      <c r="F31" s="478"/>
      <c r="G31" s="478"/>
      <c r="H31" s="478"/>
      <c r="I31" s="478"/>
      <c r="J31" s="478"/>
      <c r="K31" s="478"/>
      <c r="L31" s="52" t="s">
        <v>2892</v>
      </c>
      <c r="M31" s="52" t="s">
        <v>2893</v>
      </c>
      <c r="N31" s="52">
        <v>1.5229999999999999</v>
      </c>
      <c r="O31" s="52">
        <v>1992</v>
      </c>
      <c r="P31" s="52" t="s">
        <v>2839</v>
      </c>
      <c r="Q31" s="52" t="s">
        <v>2894</v>
      </c>
      <c r="R31" s="52"/>
      <c r="S31" s="52"/>
      <c r="T31" s="52"/>
      <c r="U31" s="52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476"/>
    </row>
    <row r="32" spans="1:36" s="477" customFormat="1" ht="60" customHeight="1">
      <c r="A32" s="58"/>
      <c r="B32" s="52" t="s">
        <v>2891</v>
      </c>
      <c r="C32" s="478"/>
      <c r="D32" s="478"/>
      <c r="E32" s="478"/>
      <c r="F32" s="478"/>
      <c r="G32" s="478"/>
      <c r="H32" s="478"/>
      <c r="I32" s="478"/>
      <c r="J32" s="478"/>
      <c r="K32" s="478"/>
      <c r="L32" s="52" t="s">
        <v>2895</v>
      </c>
      <c r="M32" s="52" t="s">
        <v>2896</v>
      </c>
      <c r="N32" s="52">
        <v>0.751</v>
      </c>
      <c r="O32" s="52">
        <v>1992</v>
      </c>
      <c r="P32" s="52" t="s">
        <v>2897</v>
      </c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478"/>
      <c r="AH32" s="478"/>
      <c r="AI32" s="478"/>
      <c r="AJ32" s="476"/>
    </row>
    <row r="33" spans="1:36" s="477" customFormat="1" ht="60" customHeight="1">
      <c r="A33" s="58"/>
      <c r="B33" s="52" t="s">
        <v>2887</v>
      </c>
      <c r="C33" s="478"/>
      <c r="D33" s="478"/>
      <c r="E33" s="478"/>
      <c r="F33" s="478"/>
      <c r="G33" s="478"/>
      <c r="H33" s="478"/>
      <c r="I33" s="478"/>
      <c r="J33" s="478"/>
      <c r="K33" s="478"/>
      <c r="L33" s="52" t="s">
        <v>2898</v>
      </c>
      <c r="M33" s="52" t="s">
        <v>2899</v>
      </c>
      <c r="N33" s="52">
        <v>0.85199999999999998</v>
      </c>
      <c r="O33" s="52">
        <v>2002</v>
      </c>
      <c r="P33" s="52" t="s">
        <v>2861</v>
      </c>
      <c r="Q33" s="478"/>
      <c r="R33" s="478"/>
      <c r="S33" s="478"/>
      <c r="T33" s="478"/>
      <c r="U33" s="478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6"/>
    </row>
    <row r="34" spans="1:36" s="477" customFormat="1" ht="60" customHeight="1" thickBot="1">
      <c r="A34" s="58"/>
      <c r="B34" s="52" t="s">
        <v>2887</v>
      </c>
      <c r="C34" s="478"/>
      <c r="D34" s="478"/>
      <c r="E34" s="478"/>
      <c r="F34" s="478"/>
      <c r="G34" s="478"/>
      <c r="H34" s="478"/>
      <c r="I34" s="478"/>
      <c r="J34" s="478"/>
      <c r="K34" s="478"/>
      <c r="L34" s="52" t="s">
        <v>2900</v>
      </c>
      <c r="M34" s="52" t="s">
        <v>2901</v>
      </c>
      <c r="N34" s="52">
        <v>0.52800000000000002</v>
      </c>
      <c r="O34" s="52">
        <v>1997</v>
      </c>
      <c r="P34" s="52" t="s">
        <v>2902</v>
      </c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81"/>
    </row>
    <row r="35" spans="1:36" s="477" customFormat="1" ht="60" customHeight="1">
      <c r="A35" s="58">
        <v>4</v>
      </c>
      <c r="B35" s="52" t="s">
        <v>2887</v>
      </c>
      <c r="C35" s="52" t="s">
        <v>2903</v>
      </c>
      <c r="D35" s="52" t="s">
        <v>2904</v>
      </c>
      <c r="E35" s="52">
        <v>0.25800000000000001</v>
      </c>
      <c r="F35" s="52">
        <v>1948</v>
      </c>
      <c r="G35" s="52" t="s">
        <v>2905</v>
      </c>
      <c r="H35" s="52">
        <v>1</v>
      </c>
      <c r="I35" s="52">
        <v>1</v>
      </c>
      <c r="J35" s="52">
        <v>3</v>
      </c>
      <c r="K35" s="52">
        <f>SUM(H35:J35)</f>
        <v>5</v>
      </c>
      <c r="L35" s="52" t="s">
        <v>2906</v>
      </c>
      <c r="M35" s="52" t="s">
        <v>2907</v>
      </c>
      <c r="N35" s="52">
        <v>0.16400000000000001</v>
      </c>
      <c r="O35" s="52">
        <v>1985</v>
      </c>
      <c r="P35" s="52" t="s">
        <v>2861</v>
      </c>
      <c r="Q35" s="52" t="s">
        <v>2908</v>
      </c>
      <c r="R35" s="52" t="s">
        <v>352</v>
      </c>
      <c r="S35" s="52">
        <v>1985</v>
      </c>
      <c r="T35" s="52" t="s">
        <v>2828</v>
      </c>
      <c r="U35" s="52" t="s">
        <v>2909</v>
      </c>
      <c r="V35" s="52" t="s">
        <v>2910</v>
      </c>
      <c r="W35" s="52">
        <v>3.92</v>
      </c>
      <c r="X35" s="52" t="s">
        <v>2911</v>
      </c>
      <c r="Y35" s="52"/>
      <c r="Z35" s="64">
        <v>2006</v>
      </c>
      <c r="AA35" s="52" t="s">
        <v>2912</v>
      </c>
      <c r="AB35" s="52">
        <v>90</v>
      </c>
      <c r="AC35" s="52"/>
      <c r="AD35" s="52">
        <v>7</v>
      </c>
      <c r="AE35" s="52">
        <f>SUM(AB35:AD35)</f>
        <v>97</v>
      </c>
      <c r="AF35" s="52" t="s">
        <v>2913</v>
      </c>
      <c r="AG35" s="52" t="s">
        <v>2914</v>
      </c>
      <c r="AH35" s="52">
        <v>0.14199999999999999</v>
      </c>
      <c r="AI35" s="52">
        <v>1985</v>
      </c>
      <c r="AJ35" s="63" t="s">
        <v>2915</v>
      </c>
    </row>
    <row r="36" spans="1:36" s="477" customFormat="1" ht="60" customHeight="1" thickBot="1">
      <c r="A36" s="58"/>
      <c r="B36" s="52" t="s">
        <v>2887</v>
      </c>
      <c r="C36" s="52" t="s">
        <v>2916</v>
      </c>
      <c r="D36" s="52" t="s">
        <v>2917</v>
      </c>
      <c r="E36" s="52">
        <v>0.76700000000000002</v>
      </c>
      <c r="F36" s="52">
        <v>1985</v>
      </c>
      <c r="G36" s="52" t="s">
        <v>2918</v>
      </c>
      <c r="H36" s="52">
        <v>8</v>
      </c>
      <c r="I36" s="52">
        <v>0</v>
      </c>
      <c r="J36" s="52">
        <v>10</v>
      </c>
      <c r="K36" s="52">
        <f>SUM(H36:J36)</f>
        <v>18</v>
      </c>
      <c r="L36" s="52"/>
      <c r="M36" s="52"/>
      <c r="N36" s="52"/>
      <c r="O36" s="52"/>
      <c r="P36" s="52"/>
      <c r="Q36" s="52" t="s">
        <v>2919</v>
      </c>
      <c r="R36" s="52" t="s">
        <v>1926</v>
      </c>
      <c r="S36" s="52" t="s">
        <v>1926</v>
      </c>
      <c r="T36" s="52" t="s">
        <v>1926</v>
      </c>
      <c r="U36" s="52" t="s">
        <v>1926</v>
      </c>
      <c r="V36" s="478"/>
      <c r="W36" s="478"/>
      <c r="X36" s="52"/>
      <c r="Y36" s="52"/>
      <c r="Z36" s="64"/>
      <c r="AA36" s="52"/>
      <c r="AB36" s="478"/>
      <c r="AC36" s="478"/>
      <c r="AD36" s="478"/>
      <c r="AE36" s="478"/>
      <c r="AF36" s="52" t="s">
        <v>2920</v>
      </c>
      <c r="AG36" s="52" t="s">
        <v>2920</v>
      </c>
      <c r="AH36" s="52">
        <v>6.0999999999999999E-2</v>
      </c>
      <c r="AI36" s="52">
        <v>1985</v>
      </c>
      <c r="AJ36" s="54" t="s">
        <v>2921</v>
      </c>
    </row>
    <row r="37" spans="1:36" s="477" customFormat="1" ht="60" customHeight="1">
      <c r="A37" s="58">
        <v>5</v>
      </c>
      <c r="B37" s="52" t="s">
        <v>2922</v>
      </c>
      <c r="C37" s="52" t="s">
        <v>2923</v>
      </c>
      <c r="D37" s="52" t="s">
        <v>2924</v>
      </c>
      <c r="E37" s="52">
        <v>0.71</v>
      </c>
      <c r="F37" s="52">
        <v>2004</v>
      </c>
      <c r="G37" s="52" t="s">
        <v>2925</v>
      </c>
      <c r="H37" s="52">
        <v>16</v>
      </c>
      <c r="I37" s="52"/>
      <c r="J37" s="52">
        <v>8</v>
      </c>
      <c r="K37" s="52">
        <f>SUM(H37:J37)</f>
        <v>24</v>
      </c>
      <c r="L37" s="52" t="s">
        <v>2926</v>
      </c>
      <c r="M37" s="52" t="s">
        <v>2927</v>
      </c>
      <c r="N37" s="52">
        <v>0.252</v>
      </c>
      <c r="O37" s="52">
        <v>1965</v>
      </c>
      <c r="P37" s="52" t="s">
        <v>2861</v>
      </c>
      <c r="Q37" s="52" t="s">
        <v>2928</v>
      </c>
      <c r="R37" s="52" t="s">
        <v>364</v>
      </c>
      <c r="S37" s="52">
        <v>1961</v>
      </c>
      <c r="T37" s="52" t="s">
        <v>2929</v>
      </c>
      <c r="U37" s="52" t="s">
        <v>2930</v>
      </c>
      <c r="V37" s="52" t="s">
        <v>2931</v>
      </c>
      <c r="W37" s="52">
        <v>2.6469999999999998</v>
      </c>
      <c r="X37" s="52" t="s">
        <v>2932</v>
      </c>
      <c r="Y37" s="52"/>
      <c r="Z37" s="52" t="s">
        <v>2933</v>
      </c>
      <c r="AA37" s="52" t="s">
        <v>1180</v>
      </c>
      <c r="AB37" s="52">
        <v>7</v>
      </c>
      <c r="AC37" s="52"/>
      <c r="AD37" s="52">
        <v>67</v>
      </c>
      <c r="AE37" s="52">
        <f>SUM(AB37:AD37)</f>
        <v>74</v>
      </c>
      <c r="AF37" s="478"/>
      <c r="AG37" s="478"/>
      <c r="AH37" s="478"/>
      <c r="AI37" s="478"/>
      <c r="AJ37" s="475"/>
    </row>
    <row r="38" spans="1:36" s="477" customFormat="1" ht="60" customHeight="1">
      <c r="A38" s="58"/>
      <c r="B38" s="478"/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52" t="s">
        <v>2934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478"/>
      <c r="AG38" s="478"/>
      <c r="AH38" s="478"/>
      <c r="AI38" s="478"/>
      <c r="AJ38" s="476"/>
    </row>
    <row r="39" spans="1:36" s="477" customFormat="1" ht="60" customHeight="1">
      <c r="A39" s="58"/>
      <c r="B39" s="478"/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8"/>
      <c r="T39" s="478"/>
      <c r="U39" s="478"/>
      <c r="V39" s="52" t="s">
        <v>2935</v>
      </c>
      <c r="W39" s="52">
        <v>0.11</v>
      </c>
      <c r="X39" s="52" t="s">
        <v>2936</v>
      </c>
      <c r="Y39" s="52">
        <v>0.11</v>
      </c>
      <c r="Z39" s="52">
        <v>2014</v>
      </c>
      <c r="AA39" s="52" t="s">
        <v>2937</v>
      </c>
      <c r="AB39" s="58"/>
      <c r="AC39" s="58"/>
      <c r="AD39" s="58">
        <v>7</v>
      </c>
      <c r="AE39" s="52">
        <f>SUM(AB39:AD39)</f>
        <v>7</v>
      </c>
      <c r="AF39" s="52"/>
      <c r="AG39" s="52"/>
      <c r="AH39" s="52"/>
      <c r="AI39" s="478"/>
      <c r="AJ39" s="476"/>
    </row>
    <row r="40" spans="1:36" s="477" customFormat="1" ht="60" customHeight="1" thickBot="1">
      <c r="A40" s="58"/>
      <c r="B40" s="478"/>
      <c r="C40" s="478"/>
      <c r="D40" s="478"/>
      <c r="E40" s="478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478"/>
      <c r="S40" s="478"/>
      <c r="T40" s="478"/>
      <c r="U40" s="478"/>
      <c r="V40" s="52" t="s">
        <v>2938</v>
      </c>
      <c r="W40" s="52">
        <v>0.12</v>
      </c>
      <c r="X40" s="52" t="s">
        <v>2939</v>
      </c>
      <c r="Y40" s="52">
        <v>0.12</v>
      </c>
      <c r="Z40" s="52">
        <v>2014</v>
      </c>
      <c r="AA40" s="52" t="s">
        <v>1565</v>
      </c>
      <c r="AB40" s="58"/>
      <c r="AC40" s="58"/>
      <c r="AD40" s="58">
        <v>6</v>
      </c>
      <c r="AE40" s="52">
        <f>SUM(AB40:AD40)</f>
        <v>6</v>
      </c>
      <c r="AF40" s="478"/>
      <c r="AG40" s="478"/>
      <c r="AH40" s="478"/>
      <c r="AI40" s="478"/>
      <c r="AJ40" s="482"/>
    </row>
    <row r="41" spans="1:36" s="477" customFormat="1" ht="60" customHeight="1">
      <c r="A41" s="58">
        <v>6</v>
      </c>
      <c r="B41" s="52" t="s">
        <v>2922</v>
      </c>
      <c r="C41" s="52" t="s">
        <v>2940</v>
      </c>
      <c r="D41" s="52" t="s">
        <v>2941</v>
      </c>
      <c r="E41" s="52">
        <v>0.29199999999999998</v>
      </c>
      <c r="F41" s="52">
        <v>1985</v>
      </c>
      <c r="G41" s="52" t="s">
        <v>2905</v>
      </c>
      <c r="H41" s="52">
        <v>6</v>
      </c>
      <c r="I41" s="52">
        <v>2</v>
      </c>
      <c r="J41" s="52"/>
      <c r="K41" s="52">
        <f>SUM(H41:J41)</f>
        <v>8</v>
      </c>
      <c r="L41" s="52" t="s">
        <v>2942</v>
      </c>
      <c r="M41" s="52" t="s">
        <v>2943</v>
      </c>
      <c r="N41" s="52">
        <v>0.48099999999999998</v>
      </c>
      <c r="O41" s="52">
        <v>1986</v>
      </c>
      <c r="P41" s="52" t="s">
        <v>2944</v>
      </c>
      <c r="Q41" s="52" t="s">
        <v>2945</v>
      </c>
      <c r="R41" s="52" t="s">
        <v>384</v>
      </c>
      <c r="S41" s="52">
        <v>1958</v>
      </c>
      <c r="T41" s="52" t="s">
        <v>2828</v>
      </c>
      <c r="U41" s="52" t="s">
        <v>2909</v>
      </c>
      <c r="V41" s="478"/>
      <c r="W41" s="478"/>
      <c r="X41" s="478"/>
      <c r="Y41" s="478"/>
      <c r="Z41" s="478"/>
      <c r="AA41" s="478"/>
      <c r="AB41" s="478"/>
      <c r="AC41" s="478"/>
      <c r="AD41" s="478"/>
      <c r="AE41" s="478"/>
      <c r="AF41" s="52" t="s">
        <v>2946</v>
      </c>
      <c r="AG41" s="52"/>
      <c r="AH41" s="52">
        <v>0.189</v>
      </c>
      <c r="AI41" s="52">
        <v>1970</v>
      </c>
      <c r="AJ41" s="63" t="s">
        <v>2947</v>
      </c>
    </row>
    <row r="42" spans="1:36" s="477" customFormat="1" ht="60" customHeight="1">
      <c r="A42" s="58"/>
      <c r="B42" s="52" t="s">
        <v>2922</v>
      </c>
      <c r="C42" s="478"/>
      <c r="D42" s="478"/>
      <c r="E42" s="478"/>
      <c r="F42" s="478"/>
      <c r="G42" s="478"/>
      <c r="H42" s="478"/>
      <c r="I42" s="478"/>
      <c r="J42" s="478"/>
      <c r="K42" s="478"/>
      <c r="L42" s="64" t="s">
        <v>2948</v>
      </c>
      <c r="M42" s="64" t="s">
        <v>2949</v>
      </c>
      <c r="N42" s="52">
        <v>0.76600000000000001</v>
      </c>
      <c r="O42" s="52">
        <v>1986</v>
      </c>
      <c r="P42" s="52" t="s">
        <v>2950</v>
      </c>
      <c r="Q42" s="52" t="s">
        <v>2951</v>
      </c>
      <c r="R42" s="52"/>
      <c r="S42" s="52"/>
      <c r="T42" s="52"/>
      <c r="U42" s="52"/>
      <c r="V42" s="478"/>
      <c r="W42" s="478"/>
      <c r="X42" s="478"/>
      <c r="Y42" s="478"/>
      <c r="Z42" s="478"/>
      <c r="AA42" s="478"/>
      <c r="AB42" s="478"/>
      <c r="AC42" s="478"/>
      <c r="AD42" s="478"/>
      <c r="AE42" s="478"/>
      <c r="AF42" s="478"/>
      <c r="AG42" s="478"/>
      <c r="AH42" s="478"/>
      <c r="AI42" s="478"/>
      <c r="AJ42" s="479"/>
    </row>
    <row r="43" spans="1:36" s="477" customFormat="1" ht="60" customHeight="1">
      <c r="A43" s="58"/>
      <c r="B43" s="52" t="s">
        <v>2922</v>
      </c>
      <c r="C43" s="52"/>
      <c r="D43" s="52"/>
      <c r="E43" s="52"/>
      <c r="F43" s="52"/>
      <c r="G43" s="52"/>
      <c r="H43" s="52"/>
      <c r="I43" s="52"/>
      <c r="J43" s="52"/>
      <c r="K43" s="52"/>
      <c r="L43" s="52" t="s">
        <v>2952</v>
      </c>
      <c r="M43" s="52" t="s">
        <v>2953</v>
      </c>
      <c r="N43" s="52">
        <v>0.14399999999999999</v>
      </c>
      <c r="O43" s="52">
        <v>1980</v>
      </c>
      <c r="P43" s="52" t="s">
        <v>2954</v>
      </c>
      <c r="Q43" s="52"/>
      <c r="R43" s="52"/>
      <c r="S43" s="52"/>
      <c r="T43" s="52"/>
      <c r="U43" s="52"/>
      <c r="V43" s="478"/>
      <c r="W43" s="478"/>
      <c r="X43" s="478"/>
      <c r="Y43" s="478"/>
      <c r="Z43" s="478"/>
      <c r="AA43" s="478"/>
      <c r="AB43" s="478"/>
      <c r="AC43" s="478"/>
      <c r="AD43" s="478"/>
      <c r="AE43" s="478"/>
      <c r="AF43" s="52"/>
      <c r="AG43" s="52"/>
      <c r="AH43" s="52"/>
      <c r="AI43" s="52"/>
      <c r="AJ43" s="54"/>
    </row>
    <row r="44" spans="1:36" s="477" customFormat="1" ht="60" customHeight="1" thickBot="1">
      <c r="A44" s="58"/>
      <c r="B44" s="52" t="s">
        <v>2922</v>
      </c>
      <c r="C44" s="478"/>
      <c r="D44" s="478"/>
      <c r="E44" s="478"/>
      <c r="F44" s="478"/>
      <c r="G44" s="478"/>
      <c r="H44" s="478"/>
      <c r="I44" s="478"/>
      <c r="J44" s="478"/>
      <c r="K44" s="478"/>
      <c r="L44" s="52" t="s">
        <v>2955</v>
      </c>
      <c r="M44" s="52" t="s">
        <v>2956</v>
      </c>
      <c r="N44" s="52">
        <v>0.03</v>
      </c>
      <c r="O44" s="52">
        <v>1978</v>
      </c>
      <c r="P44" s="52" t="s">
        <v>2954</v>
      </c>
      <c r="Q44" s="52"/>
      <c r="R44" s="52"/>
      <c r="S44" s="52"/>
      <c r="T44" s="52"/>
      <c r="U44" s="52"/>
      <c r="V44" s="478"/>
      <c r="W44" s="478"/>
      <c r="X44" s="478"/>
      <c r="Y44" s="478"/>
      <c r="Z44" s="478"/>
      <c r="AA44" s="478"/>
      <c r="AB44" s="478"/>
      <c r="AC44" s="478"/>
      <c r="AD44" s="478"/>
      <c r="AE44" s="478"/>
      <c r="AF44" s="478"/>
      <c r="AG44" s="478"/>
      <c r="AH44" s="478"/>
      <c r="AI44" s="478"/>
      <c r="AJ44" s="480"/>
    </row>
    <row r="45" spans="1:36" s="477" customFormat="1" ht="60" customHeight="1" thickBot="1">
      <c r="A45" s="58"/>
      <c r="B45" s="52" t="s">
        <v>2922</v>
      </c>
      <c r="C45" s="478"/>
      <c r="D45" s="478"/>
      <c r="E45" s="478"/>
      <c r="F45" s="478"/>
      <c r="G45" s="478"/>
      <c r="H45" s="478"/>
      <c r="I45" s="478"/>
      <c r="J45" s="478"/>
      <c r="K45" s="478"/>
      <c r="L45" s="52" t="s">
        <v>2957</v>
      </c>
      <c r="M45" s="52" t="s">
        <v>2958</v>
      </c>
      <c r="N45" s="52">
        <v>0.77500000000000002</v>
      </c>
      <c r="O45" s="52">
        <v>2014</v>
      </c>
      <c r="P45" s="52" t="s">
        <v>2604</v>
      </c>
      <c r="Q45" s="52"/>
      <c r="R45" s="52"/>
      <c r="S45" s="52"/>
      <c r="T45" s="52"/>
      <c r="U45" s="52"/>
      <c r="V45" s="478"/>
      <c r="W45" s="478"/>
      <c r="X45" s="478"/>
      <c r="Y45" s="478"/>
      <c r="Z45" s="478"/>
      <c r="AA45" s="478"/>
      <c r="AB45" s="478"/>
      <c r="AC45" s="478"/>
      <c r="AD45" s="478"/>
      <c r="AE45" s="478"/>
      <c r="AF45" s="478"/>
      <c r="AG45" s="478"/>
      <c r="AH45" s="478"/>
      <c r="AI45" s="478"/>
      <c r="AJ45" s="480"/>
    </row>
    <row r="46" spans="1:36" s="477" customFormat="1" ht="60" customHeight="1">
      <c r="A46" s="58">
        <v>7</v>
      </c>
      <c r="B46" s="52" t="s">
        <v>2887</v>
      </c>
      <c r="C46" s="478"/>
      <c r="D46" s="478"/>
      <c r="E46" s="478"/>
      <c r="F46" s="478"/>
      <c r="G46" s="478"/>
      <c r="H46" s="478"/>
      <c r="I46" s="478"/>
      <c r="J46" s="478"/>
      <c r="K46" s="478"/>
      <c r="L46" s="52" t="s">
        <v>2959</v>
      </c>
      <c r="M46" s="52" t="s">
        <v>2960</v>
      </c>
      <c r="N46" s="52">
        <v>0.56999999999999995</v>
      </c>
      <c r="O46" s="52">
        <v>1983</v>
      </c>
      <c r="P46" s="52" t="s">
        <v>2861</v>
      </c>
      <c r="Q46" s="52" t="s">
        <v>2961</v>
      </c>
      <c r="R46" s="52" t="s">
        <v>1602</v>
      </c>
      <c r="S46" s="52">
        <v>1983</v>
      </c>
      <c r="T46" s="52" t="s">
        <v>546</v>
      </c>
      <c r="U46" s="52" t="s">
        <v>2909</v>
      </c>
      <c r="V46" s="52" t="s">
        <v>2962</v>
      </c>
      <c r="W46" s="52">
        <v>5.0510000000000002</v>
      </c>
      <c r="X46" s="52" t="s">
        <v>2963</v>
      </c>
      <c r="Y46" s="52"/>
      <c r="Z46" s="52">
        <v>1968</v>
      </c>
      <c r="AA46" s="52" t="s">
        <v>2964</v>
      </c>
      <c r="AB46" s="52">
        <v>46</v>
      </c>
      <c r="AC46" s="52">
        <v>0</v>
      </c>
      <c r="AD46" s="52">
        <v>53</v>
      </c>
      <c r="AE46" s="52">
        <f>SUM(AB46:AD46)</f>
        <v>99</v>
      </c>
      <c r="AF46" s="478"/>
      <c r="AG46" s="478"/>
      <c r="AH46" s="478"/>
      <c r="AI46" s="478"/>
      <c r="AJ46" s="476"/>
    </row>
    <row r="47" spans="1:36" s="477" customFormat="1" ht="60" customHeight="1">
      <c r="A47" s="58"/>
      <c r="B47" s="478"/>
      <c r="C47" s="478"/>
      <c r="D47" s="478"/>
      <c r="E47" s="478"/>
      <c r="F47" s="478"/>
      <c r="G47" s="478"/>
      <c r="H47" s="478"/>
      <c r="I47" s="478"/>
      <c r="J47" s="478"/>
      <c r="K47" s="478"/>
      <c r="L47" s="478"/>
      <c r="M47" s="478"/>
      <c r="N47" s="478"/>
      <c r="O47" s="478"/>
      <c r="P47" s="478"/>
      <c r="Q47" s="52" t="s">
        <v>2965</v>
      </c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478"/>
      <c r="AG47" s="478"/>
      <c r="AH47" s="478"/>
      <c r="AI47" s="478"/>
      <c r="AJ47" s="476"/>
    </row>
    <row r="48" spans="1:36" s="477" customFormat="1" ht="60" customHeight="1" thickBot="1">
      <c r="A48" s="58"/>
      <c r="B48" s="478"/>
      <c r="C48" s="478"/>
      <c r="D48" s="478"/>
      <c r="E48" s="478"/>
      <c r="F48" s="478"/>
      <c r="G48" s="478"/>
      <c r="H48" s="478"/>
      <c r="I48" s="478"/>
      <c r="J48" s="478"/>
      <c r="K48" s="478"/>
      <c r="L48" s="478"/>
      <c r="M48" s="478"/>
      <c r="N48" s="478"/>
      <c r="O48" s="478"/>
      <c r="P48" s="478"/>
      <c r="Q48" s="493" t="s">
        <v>2966</v>
      </c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478"/>
      <c r="AG48" s="478"/>
      <c r="AH48" s="478"/>
      <c r="AI48" s="478"/>
      <c r="AJ48" s="476"/>
    </row>
    <row r="49" spans="1:36" s="477" customFormat="1" ht="60" customHeight="1">
      <c r="A49" s="58">
        <v>8</v>
      </c>
      <c r="B49" s="52" t="s">
        <v>2887</v>
      </c>
      <c r="C49" s="478"/>
      <c r="D49" s="478"/>
      <c r="E49" s="478"/>
      <c r="F49" s="478"/>
      <c r="G49" s="478"/>
      <c r="H49" s="478"/>
      <c r="I49" s="478"/>
      <c r="J49" s="478"/>
      <c r="K49" s="478"/>
      <c r="L49" s="52" t="s">
        <v>2967</v>
      </c>
      <c r="M49" s="52" t="s">
        <v>2968</v>
      </c>
      <c r="N49" s="52">
        <v>0.48699999999999999</v>
      </c>
      <c r="O49" s="52">
        <v>1990</v>
      </c>
      <c r="P49" s="52" t="s">
        <v>2969</v>
      </c>
      <c r="Q49" s="52" t="s">
        <v>2970</v>
      </c>
      <c r="R49" s="52" t="s">
        <v>372</v>
      </c>
      <c r="S49" s="52">
        <v>1984</v>
      </c>
      <c r="T49" s="52" t="s">
        <v>546</v>
      </c>
      <c r="U49" s="52" t="s">
        <v>2909</v>
      </c>
      <c r="V49" s="52" t="s">
        <v>2971</v>
      </c>
      <c r="W49" s="52">
        <v>6.3559999999999999</v>
      </c>
      <c r="X49" s="64" t="s">
        <v>2972</v>
      </c>
      <c r="Y49" s="52"/>
      <c r="Z49" s="64">
        <v>1968</v>
      </c>
      <c r="AA49" s="52" t="s">
        <v>2973</v>
      </c>
      <c r="AB49" s="52">
        <v>38</v>
      </c>
      <c r="AC49" s="52">
        <v>35</v>
      </c>
      <c r="AD49" s="52">
        <v>51</v>
      </c>
      <c r="AE49" s="52">
        <f>SUM(AB49:AD49)</f>
        <v>124</v>
      </c>
      <c r="AF49" s="478"/>
      <c r="AG49" s="478"/>
      <c r="AH49" s="478"/>
      <c r="AI49" s="478"/>
      <c r="AJ49" s="475"/>
    </row>
    <row r="50" spans="1:36" s="477" customFormat="1" ht="60" customHeight="1" thickBot="1">
      <c r="A50" s="58"/>
      <c r="B50" s="478"/>
      <c r="C50" s="478"/>
      <c r="D50" s="478"/>
      <c r="E50" s="478"/>
      <c r="F50" s="478"/>
      <c r="G50" s="478"/>
      <c r="H50" s="478"/>
      <c r="I50" s="478"/>
      <c r="J50" s="478"/>
      <c r="K50" s="478"/>
      <c r="L50" s="478"/>
      <c r="M50" s="478"/>
      <c r="N50" s="478"/>
      <c r="O50" s="478"/>
      <c r="P50" s="478"/>
      <c r="Q50" s="52" t="s">
        <v>2974</v>
      </c>
      <c r="R50" s="52"/>
      <c r="S50" s="52"/>
      <c r="T50" s="52"/>
      <c r="U50" s="52"/>
      <c r="V50" s="52"/>
      <c r="W50" s="52"/>
      <c r="X50" s="64"/>
      <c r="Y50" s="52"/>
      <c r="Z50" s="64"/>
      <c r="AA50" s="52"/>
      <c r="AB50" s="52"/>
      <c r="AC50" s="52"/>
      <c r="AD50" s="52"/>
      <c r="AE50" s="52"/>
      <c r="AF50" s="478"/>
      <c r="AG50" s="478"/>
      <c r="AH50" s="478"/>
      <c r="AI50" s="478"/>
      <c r="AJ50" s="476"/>
    </row>
    <row r="51" spans="1:36" s="477" customFormat="1" ht="60" customHeight="1">
      <c r="A51" s="58">
        <v>9</v>
      </c>
      <c r="B51" s="52" t="s">
        <v>2887</v>
      </c>
      <c r="C51" s="478"/>
      <c r="D51" s="478"/>
      <c r="E51" s="478"/>
      <c r="F51" s="478"/>
      <c r="G51" s="478"/>
      <c r="H51" s="478"/>
      <c r="I51" s="478"/>
      <c r="J51" s="478"/>
      <c r="K51" s="478"/>
      <c r="L51" s="52" t="s">
        <v>2975</v>
      </c>
      <c r="M51" s="52" t="s">
        <v>2976</v>
      </c>
      <c r="N51" s="52">
        <v>0.85</v>
      </c>
      <c r="O51" s="52">
        <v>1986</v>
      </c>
      <c r="P51" s="52" t="s">
        <v>2977</v>
      </c>
      <c r="Q51" s="52" t="s">
        <v>2978</v>
      </c>
      <c r="R51" s="52" t="s">
        <v>179</v>
      </c>
      <c r="S51" s="52">
        <v>1987</v>
      </c>
      <c r="T51" s="52" t="s">
        <v>2828</v>
      </c>
      <c r="U51" s="52" t="s">
        <v>2979</v>
      </c>
      <c r="V51" s="52" t="s">
        <v>2980</v>
      </c>
      <c r="W51" s="52">
        <v>4.8230000000000004</v>
      </c>
      <c r="X51" s="52" t="s">
        <v>2981</v>
      </c>
      <c r="Y51" s="52"/>
      <c r="Z51" s="52">
        <v>1969</v>
      </c>
      <c r="AA51" s="52" t="s">
        <v>2973</v>
      </c>
      <c r="AB51" s="52">
        <v>14</v>
      </c>
      <c r="AC51" s="52"/>
      <c r="AD51" s="52">
        <v>76</v>
      </c>
      <c r="AE51" s="52">
        <f>SUM(AB51:AD51)</f>
        <v>90</v>
      </c>
      <c r="AF51" s="478"/>
      <c r="AG51" s="478"/>
      <c r="AH51" s="478"/>
      <c r="AI51" s="478"/>
      <c r="AJ51" s="475"/>
    </row>
    <row r="52" spans="1:36" s="477" customFormat="1" ht="60" customHeight="1" thickBot="1">
      <c r="A52" s="58"/>
      <c r="B52" s="52" t="s">
        <v>2887</v>
      </c>
      <c r="C52" s="478"/>
      <c r="D52" s="478"/>
      <c r="E52" s="478"/>
      <c r="F52" s="478"/>
      <c r="G52" s="478"/>
      <c r="H52" s="478"/>
      <c r="I52" s="478"/>
      <c r="J52" s="478"/>
      <c r="K52" s="478"/>
      <c r="L52" s="643" t="s">
        <v>2982</v>
      </c>
      <c r="M52" s="58"/>
      <c r="N52" s="58">
        <v>0.05</v>
      </c>
      <c r="O52" s="58">
        <v>2013</v>
      </c>
      <c r="P52" s="58" t="s">
        <v>1815</v>
      </c>
      <c r="Q52" s="52" t="s">
        <v>2983</v>
      </c>
      <c r="R52" s="52"/>
      <c r="S52" s="52"/>
      <c r="T52" s="52"/>
      <c r="U52" s="52"/>
      <c r="V52" s="64"/>
      <c r="W52" s="64"/>
      <c r="X52" s="64"/>
      <c r="Y52" s="52"/>
      <c r="Z52" s="52"/>
      <c r="AA52" s="52"/>
      <c r="AB52" s="52"/>
      <c r="AC52" s="52"/>
      <c r="AD52" s="52"/>
      <c r="AE52" s="52"/>
      <c r="AF52" s="478"/>
      <c r="AG52" s="478"/>
      <c r="AH52" s="478"/>
      <c r="AI52" s="478"/>
      <c r="AJ52" s="476"/>
    </row>
    <row r="53" spans="1:36" s="477" customFormat="1" ht="60" customHeight="1">
      <c r="A53" s="58">
        <v>10</v>
      </c>
      <c r="B53" s="52" t="s">
        <v>2887</v>
      </c>
      <c r="C53" s="52" t="s">
        <v>2984</v>
      </c>
      <c r="D53" s="52" t="s">
        <v>2985</v>
      </c>
      <c r="E53" s="52">
        <v>0.122</v>
      </c>
      <c r="F53" s="52">
        <v>2003</v>
      </c>
      <c r="G53" s="52" t="s">
        <v>1856</v>
      </c>
      <c r="H53" s="52">
        <v>0</v>
      </c>
      <c r="I53" s="52">
        <v>0</v>
      </c>
      <c r="J53" s="52">
        <v>4</v>
      </c>
      <c r="K53" s="52">
        <f>SUM(H53:J53)</f>
        <v>4</v>
      </c>
      <c r="L53" s="52" t="s">
        <v>2986</v>
      </c>
      <c r="M53" s="52" t="s">
        <v>2987</v>
      </c>
      <c r="N53" s="52">
        <v>0.41199999999999998</v>
      </c>
      <c r="O53" s="52">
        <v>1986</v>
      </c>
      <c r="P53" s="52" t="s">
        <v>2988</v>
      </c>
      <c r="Q53" s="52" t="s">
        <v>2989</v>
      </c>
      <c r="R53" s="52" t="s">
        <v>907</v>
      </c>
      <c r="S53" s="52">
        <v>1960</v>
      </c>
      <c r="T53" s="52" t="s">
        <v>2828</v>
      </c>
      <c r="U53" s="52" t="s">
        <v>2930</v>
      </c>
      <c r="V53" s="52" t="s">
        <v>2990</v>
      </c>
      <c r="W53" s="52">
        <v>2.9329999999999998</v>
      </c>
      <c r="X53" s="52" t="s">
        <v>2991</v>
      </c>
      <c r="Y53" s="52"/>
      <c r="Z53" s="52">
        <v>1960</v>
      </c>
      <c r="AA53" s="52" t="s">
        <v>2992</v>
      </c>
      <c r="AB53" s="52">
        <v>28</v>
      </c>
      <c r="AC53" s="52">
        <v>0</v>
      </c>
      <c r="AD53" s="52">
        <v>40</v>
      </c>
      <c r="AE53" s="52">
        <f>SUM(AB53:AD53)</f>
        <v>68</v>
      </c>
      <c r="AF53" s="52" t="s">
        <v>2993</v>
      </c>
      <c r="AG53" s="52" t="s">
        <v>2994</v>
      </c>
      <c r="AH53" s="52">
        <v>0.14199999999999999</v>
      </c>
      <c r="AI53" s="52">
        <v>1960</v>
      </c>
      <c r="AJ53" s="63" t="s">
        <v>2995</v>
      </c>
    </row>
    <row r="54" spans="1:36" s="477" customFormat="1" ht="60" customHeight="1">
      <c r="A54" s="58"/>
      <c r="B54" s="478"/>
      <c r="C54" s="478"/>
      <c r="D54" s="478"/>
      <c r="E54" s="478"/>
      <c r="F54" s="478"/>
      <c r="G54" s="478"/>
      <c r="H54" s="478"/>
      <c r="I54" s="478"/>
      <c r="J54" s="478"/>
      <c r="K54" s="478"/>
      <c r="L54" s="478"/>
      <c r="M54" s="478"/>
      <c r="N54" s="478"/>
      <c r="O54" s="478"/>
      <c r="P54" s="478"/>
      <c r="Q54" s="52" t="s">
        <v>2996</v>
      </c>
      <c r="R54" s="52"/>
      <c r="S54" s="52"/>
      <c r="T54" s="52"/>
      <c r="U54" s="52"/>
      <c r="V54" s="52"/>
      <c r="W54" s="52"/>
      <c r="X54" s="64"/>
      <c r="Y54" s="52"/>
      <c r="Z54" s="52"/>
      <c r="AA54" s="52"/>
      <c r="AB54" s="52"/>
      <c r="AC54" s="52"/>
      <c r="AD54" s="52"/>
      <c r="AE54" s="52"/>
      <c r="AF54" s="52" t="s">
        <v>2997</v>
      </c>
      <c r="AG54" s="52" t="s">
        <v>2998</v>
      </c>
      <c r="AH54" s="52">
        <v>0.14199999999999999</v>
      </c>
      <c r="AI54" s="52">
        <v>1960</v>
      </c>
      <c r="AJ54" s="54" t="s">
        <v>2995</v>
      </c>
    </row>
    <row r="55" spans="1:36" s="477" customFormat="1" ht="60" customHeight="1" thickBot="1">
      <c r="A55" s="58"/>
      <c r="B55" s="478"/>
      <c r="C55" s="478"/>
      <c r="D55" s="478"/>
      <c r="E55" s="478"/>
      <c r="F55" s="478"/>
      <c r="G55" s="478"/>
      <c r="H55" s="478"/>
      <c r="I55" s="478"/>
      <c r="J55" s="478"/>
      <c r="K55" s="478"/>
      <c r="L55" s="478"/>
      <c r="M55" s="478"/>
      <c r="N55" s="478"/>
      <c r="O55" s="478"/>
      <c r="P55" s="478"/>
      <c r="Q55" s="478"/>
      <c r="R55" s="478"/>
      <c r="S55" s="478"/>
      <c r="T55" s="478"/>
      <c r="U55" s="478"/>
      <c r="V55" s="478"/>
      <c r="W55" s="478"/>
      <c r="X55" s="64"/>
      <c r="Y55" s="52"/>
      <c r="Z55" s="52"/>
      <c r="AA55" s="52"/>
      <c r="AB55" s="52"/>
      <c r="AC55" s="52"/>
      <c r="AD55" s="52"/>
      <c r="AE55" s="52"/>
      <c r="AF55" s="52" t="s">
        <v>2999</v>
      </c>
      <c r="AG55" s="52" t="s">
        <v>3000</v>
      </c>
      <c r="AH55" s="52">
        <v>0.124</v>
      </c>
      <c r="AI55" s="52">
        <v>1960</v>
      </c>
      <c r="AJ55" s="54" t="s">
        <v>2902</v>
      </c>
    </row>
    <row r="56" spans="1:36" s="477" customFormat="1" ht="60" customHeight="1">
      <c r="A56" s="58">
        <v>11</v>
      </c>
      <c r="B56" s="52" t="s">
        <v>2891</v>
      </c>
      <c r="C56" s="478"/>
      <c r="D56" s="478"/>
      <c r="E56" s="478"/>
      <c r="F56" s="478"/>
      <c r="G56" s="478"/>
      <c r="H56" s="478"/>
      <c r="I56" s="478"/>
      <c r="J56" s="478"/>
      <c r="K56" s="478"/>
      <c r="L56" s="478"/>
      <c r="M56" s="478"/>
      <c r="N56" s="478"/>
      <c r="O56" s="478"/>
      <c r="P56" s="478"/>
      <c r="Q56" s="52" t="s">
        <v>3001</v>
      </c>
      <c r="R56" s="52" t="s">
        <v>355</v>
      </c>
      <c r="S56" s="52">
        <v>1970</v>
      </c>
      <c r="T56" s="52" t="s">
        <v>2828</v>
      </c>
      <c r="U56" s="52" t="s">
        <v>3002</v>
      </c>
      <c r="V56" s="52" t="s">
        <v>3003</v>
      </c>
      <c r="W56" s="52">
        <v>0.40100000000000002</v>
      </c>
      <c r="X56" s="52" t="s">
        <v>3004</v>
      </c>
      <c r="Y56" s="52"/>
      <c r="Z56" s="52" t="s">
        <v>3005</v>
      </c>
      <c r="AA56" s="52" t="s">
        <v>3006</v>
      </c>
      <c r="AB56" s="52"/>
      <c r="AC56" s="52"/>
      <c r="AD56" s="52">
        <v>15</v>
      </c>
      <c r="AE56" s="52">
        <f xml:space="preserve"> SUM(AB56:AD56)</f>
        <v>15</v>
      </c>
      <c r="AF56" s="52" t="s">
        <v>3007</v>
      </c>
      <c r="AG56" s="52" t="s">
        <v>3008</v>
      </c>
      <c r="AH56" s="52">
        <v>0.151</v>
      </c>
      <c r="AI56" s="52">
        <v>1984</v>
      </c>
      <c r="AJ56" s="63" t="s">
        <v>3009</v>
      </c>
    </row>
    <row r="57" spans="1:36" s="477" customFormat="1" ht="60" customHeight="1">
      <c r="A57" s="58"/>
      <c r="B57" s="52" t="s">
        <v>2887</v>
      </c>
      <c r="C57" s="478"/>
      <c r="D57" s="478"/>
      <c r="E57" s="478"/>
      <c r="F57" s="478"/>
      <c r="G57" s="478"/>
      <c r="H57" s="478"/>
      <c r="I57" s="478"/>
      <c r="J57" s="478"/>
      <c r="K57" s="478"/>
      <c r="L57" s="478"/>
      <c r="M57" s="478"/>
      <c r="N57" s="478"/>
      <c r="O57" s="478"/>
      <c r="P57" s="478"/>
      <c r="Q57" s="52" t="s">
        <v>3010</v>
      </c>
      <c r="R57" s="64"/>
      <c r="S57" s="64"/>
      <c r="T57" s="64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 t="s">
        <v>3011</v>
      </c>
      <c r="AG57" s="52" t="s">
        <v>3012</v>
      </c>
      <c r="AH57" s="52">
        <v>0.14299999999999999</v>
      </c>
      <c r="AI57" s="52">
        <v>1970</v>
      </c>
      <c r="AJ57" s="54" t="s">
        <v>3013</v>
      </c>
    </row>
    <row r="58" spans="1:36" s="477" customFormat="1" ht="60" customHeight="1">
      <c r="A58" s="58"/>
      <c r="B58" s="478"/>
      <c r="C58" s="478"/>
      <c r="D58" s="478"/>
      <c r="E58" s="478"/>
      <c r="F58" s="478"/>
      <c r="G58" s="478"/>
      <c r="H58" s="478"/>
      <c r="I58" s="478"/>
      <c r="J58" s="478"/>
      <c r="K58" s="478"/>
      <c r="L58" s="478"/>
      <c r="M58" s="478"/>
      <c r="N58" s="478"/>
      <c r="O58" s="478"/>
      <c r="P58" s="478"/>
      <c r="Q58" s="478"/>
      <c r="R58" s="478"/>
      <c r="S58" s="478"/>
      <c r="T58" s="478"/>
      <c r="U58" s="478"/>
      <c r="V58" s="52" t="s">
        <v>3014</v>
      </c>
      <c r="W58" s="52">
        <v>3.1E-2</v>
      </c>
      <c r="X58" s="52" t="s">
        <v>3015</v>
      </c>
      <c r="Y58" s="52"/>
      <c r="Z58" s="52" t="s">
        <v>3016</v>
      </c>
      <c r="AA58" s="52" t="s">
        <v>3017</v>
      </c>
      <c r="AB58" s="52">
        <v>2</v>
      </c>
      <c r="AC58" s="52"/>
      <c r="AD58" s="52"/>
      <c r="AE58" s="52">
        <f xml:space="preserve"> SUM(AB58:AD58)</f>
        <v>2</v>
      </c>
      <c r="AF58" s="52" t="s">
        <v>3018</v>
      </c>
      <c r="AG58" s="52" t="s">
        <v>3019</v>
      </c>
      <c r="AH58" s="52">
        <v>0.108</v>
      </c>
      <c r="AI58" s="52">
        <v>1975</v>
      </c>
      <c r="AJ58" s="54" t="s">
        <v>3020</v>
      </c>
    </row>
    <row r="59" spans="1:36" s="477" customFormat="1" ht="60" customHeight="1">
      <c r="A59" s="58"/>
      <c r="B59" s="478"/>
      <c r="C59" s="478"/>
      <c r="D59" s="478"/>
      <c r="E59" s="478"/>
      <c r="F59" s="478"/>
      <c r="G59" s="478"/>
      <c r="H59" s="478"/>
      <c r="I59" s="478"/>
      <c r="J59" s="478"/>
      <c r="K59" s="478"/>
      <c r="L59" s="478"/>
      <c r="M59" s="478"/>
      <c r="N59" s="478"/>
      <c r="O59" s="478"/>
      <c r="P59" s="478"/>
      <c r="Q59" s="478"/>
      <c r="R59" s="478"/>
      <c r="S59" s="478"/>
      <c r="T59" s="478"/>
      <c r="U59" s="478"/>
      <c r="V59" s="478"/>
      <c r="W59" s="478"/>
      <c r="X59" s="478"/>
      <c r="Y59" s="478"/>
      <c r="Z59" s="478"/>
      <c r="AA59" s="478"/>
      <c r="AB59" s="478"/>
      <c r="AC59" s="478"/>
      <c r="AD59" s="478"/>
      <c r="AE59" s="478"/>
      <c r="AF59" s="52" t="s">
        <v>3021</v>
      </c>
      <c r="AG59" s="52" t="s">
        <v>3022</v>
      </c>
      <c r="AH59" s="52">
        <v>0.13200000000000001</v>
      </c>
      <c r="AI59" s="52">
        <v>1980</v>
      </c>
      <c r="AJ59" s="54" t="s">
        <v>3020</v>
      </c>
    </row>
    <row r="60" spans="1:36" s="477" customFormat="1" ht="60" customHeight="1">
      <c r="A60" s="58"/>
      <c r="B60" s="478"/>
      <c r="C60" s="478"/>
      <c r="D60" s="478"/>
      <c r="E60" s="478"/>
      <c r="F60" s="478"/>
      <c r="G60" s="478"/>
      <c r="H60" s="478"/>
      <c r="I60" s="478"/>
      <c r="J60" s="478"/>
      <c r="K60" s="478"/>
      <c r="L60" s="478"/>
      <c r="M60" s="478"/>
      <c r="N60" s="478"/>
      <c r="O60" s="478"/>
      <c r="P60" s="478"/>
      <c r="Q60" s="478"/>
      <c r="R60" s="478"/>
      <c r="S60" s="478"/>
      <c r="T60" s="478"/>
      <c r="U60" s="478"/>
      <c r="V60" s="484" t="s">
        <v>3023</v>
      </c>
      <c r="W60" s="484">
        <v>0.15</v>
      </c>
      <c r="X60" s="52" t="s">
        <v>3024</v>
      </c>
      <c r="Y60" s="484"/>
      <c r="Z60" s="484">
        <v>2015</v>
      </c>
      <c r="AA60" s="52" t="s">
        <v>3017</v>
      </c>
      <c r="AB60" s="484">
        <v>3</v>
      </c>
      <c r="AC60" s="484"/>
      <c r="AD60" s="484">
        <v>4</v>
      </c>
      <c r="AE60" s="52">
        <f xml:space="preserve"> SUM(AB60:AD60)</f>
        <v>7</v>
      </c>
      <c r="AF60" s="52" t="s">
        <v>3025</v>
      </c>
      <c r="AG60" s="52" t="s">
        <v>3026</v>
      </c>
      <c r="AH60" s="52">
        <v>6.5000000000000002E-2</v>
      </c>
      <c r="AI60" s="52">
        <v>1975</v>
      </c>
      <c r="AJ60" s="54" t="s">
        <v>3020</v>
      </c>
    </row>
    <row r="61" spans="1:36" s="477" customFormat="1" ht="60" customHeight="1">
      <c r="A61" s="58"/>
      <c r="B61" s="478"/>
      <c r="C61" s="478"/>
      <c r="D61" s="478"/>
      <c r="E61" s="478"/>
      <c r="F61" s="478"/>
      <c r="G61" s="478"/>
      <c r="H61" s="478"/>
      <c r="I61" s="478"/>
      <c r="J61" s="478"/>
      <c r="K61" s="478"/>
      <c r="L61" s="478"/>
      <c r="M61" s="478"/>
      <c r="N61" s="478"/>
      <c r="O61" s="478"/>
      <c r="P61" s="478"/>
      <c r="Q61" s="478"/>
      <c r="R61" s="478"/>
      <c r="S61" s="478"/>
      <c r="T61" s="478"/>
      <c r="U61" s="478"/>
      <c r="V61" s="478"/>
      <c r="W61" s="478"/>
      <c r="X61" s="478"/>
      <c r="Y61" s="478"/>
      <c r="Z61" s="478"/>
      <c r="AA61" s="478"/>
      <c r="AB61" s="478"/>
      <c r="AC61" s="478"/>
      <c r="AD61" s="478"/>
      <c r="AE61" s="478"/>
      <c r="AF61" s="52" t="s">
        <v>3027</v>
      </c>
      <c r="AG61" s="52" t="s">
        <v>3028</v>
      </c>
      <c r="AH61" s="52">
        <v>0.14099999999999999</v>
      </c>
      <c r="AI61" s="52">
        <v>1970</v>
      </c>
      <c r="AJ61" s="54" t="s">
        <v>2947</v>
      </c>
    </row>
    <row r="62" spans="1:36" s="477" customFormat="1" ht="60" customHeight="1">
      <c r="A62" s="58"/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52" t="s">
        <v>3029</v>
      </c>
      <c r="AG62" s="52" t="s">
        <v>3030</v>
      </c>
      <c r="AH62" s="52">
        <v>8.7999999999999995E-2</v>
      </c>
      <c r="AI62" s="52">
        <v>1975</v>
      </c>
      <c r="AJ62" s="54" t="s">
        <v>3031</v>
      </c>
    </row>
    <row r="63" spans="1:36" s="477" customFormat="1" ht="60" customHeight="1">
      <c r="A63" s="58"/>
      <c r="B63" s="478"/>
      <c r="C63" s="478"/>
      <c r="D63" s="478"/>
      <c r="E63" s="478"/>
      <c r="F63" s="478"/>
      <c r="G63" s="478"/>
      <c r="H63" s="478"/>
      <c r="I63" s="478"/>
      <c r="J63" s="478"/>
      <c r="K63" s="478"/>
      <c r="L63" s="478"/>
      <c r="M63" s="478"/>
      <c r="N63" s="478"/>
      <c r="O63" s="478"/>
      <c r="P63" s="478"/>
      <c r="Q63" s="478"/>
      <c r="R63" s="478"/>
      <c r="S63" s="478"/>
      <c r="T63" s="478"/>
      <c r="U63" s="478"/>
      <c r="V63" s="478"/>
      <c r="W63" s="478"/>
      <c r="X63" s="478"/>
      <c r="Y63" s="478"/>
      <c r="Z63" s="478"/>
      <c r="AA63" s="478"/>
      <c r="AB63" s="478"/>
      <c r="AC63" s="478"/>
      <c r="AD63" s="478"/>
      <c r="AE63" s="478"/>
      <c r="AF63" s="52" t="s">
        <v>3032</v>
      </c>
      <c r="AG63" s="52" t="s">
        <v>3033</v>
      </c>
      <c r="AH63" s="52">
        <v>0.13</v>
      </c>
      <c r="AI63" s="52">
        <v>1975</v>
      </c>
      <c r="AJ63" s="54" t="s">
        <v>3031</v>
      </c>
    </row>
    <row r="64" spans="1:36" s="477" customFormat="1" ht="60" customHeight="1">
      <c r="A64" s="58"/>
      <c r="B64" s="478"/>
      <c r="C64" s="478"/>
      <c r="D64" s="478"/>
      <c r="E64" s="478"/>
      <c r="F64" s="478"/>
      <c r="G64" s="478"/>
      <c r="H64" s="478"/>
      <c r="I64" s="478"/>
      <c r="J64" s="478"/>
      <c r="K64" s="478"/>
      <c r="L64" s="478"/>
      <c r="M64" s="478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52" t="s">
        <v>3034</v>
      </c>
      <c r="AG64" s="52" t="s">
        <v>3035</v>
      </c>
      <c r="AH64" s="52">
        <v>8.7999999999999995E-2</v>
      </c>
      <c r="AI64" s="52">
        <v>1975</v>
      </c>
      <c r="AJ64" s="54" t="s">
        <v>3009</v>
      </c>
    </row>
    <row r="65" spans="1:36" s="477" customFormat="1" ht="60" customHeight="1" thickBot="1">
      <c r="A65" s="58"/>
      <c r="B65" s="478"/>
      <c r="C65" s="478"/>
      <c r="D65" s="478"/>
      <c r="E65" s="478"/>
      <c r="F65" s="478"/>
      <c r="G65" s="478"/>
      <c r="H65" s="478"/>
      <c r="I65" s="478"/>
      <c r="J65" s="478"/>
      <c r="K65" s="478"/>
      <c r="L65" s="478"/>
      <c r="M65" s="478"/>
      <c r="N65" s="478"/>
      <c r="O65" s="478"/>
      <c r="P65" s="478"/>
      <c r="Q65" s="478"/>
      <c r="R65" s="478"/>
      <c r="S65" s="478"/>
      <c r="T65" s="478"/>
      <c r="U65" s="478"/>
      <c r="V65" s="478"/>
      <c r="W65" s="478"/>
      <c r="X65" s="478"/>
      <c r="Y65" s="478"/>
      <c r="Z65" s="478"/>
      <c r="AA65" s="478"/>
      <c r="AB65" s="478"/>
      <c r="AC65" s="478"/>
      <c r="AD65" s="478"/>
      <c r="AE65" s="478"/>
      <c r="AF65" s="52" t="s">
        <v>3036</v>
      </c>
      <c r="AG65" s="52" t="s">
        <v>3037</v>
      </c>
      <c r="AH65" s="52">
        <v>0.104</v>
      </c>
      <c r="AI65" s="52">
        <v>1948</v>
      </c>
      <c r="AJ65" s="56" t="s">
        <v>3031</v>
      </c>
    </row>
    <row r="66" spans="1:36" s="477" customFormat="1" ht="60" customHeight="1">
      <c r="A66" s="58">
        <v>12</v>
      </c>
      <c r="B66" s="52" t="s">
        <v>2891</v>
      </c>
      <c r="C66" s="478"/>
      <c r="D66" s="478"/>
      <c r="E66" s="478"/>
      <c r="F66" s="478"/>
      <c r="G66" s="478"/>
      <c r="H66" s="478"/>
      <c r="I66" s="478"/>
      <c r="J66" s="478"/>
      <c r="K66" s="478"/>
      <c r="L66" s="52" t="s">
        <v>3038</v>
      </c>
      <c r="M66" s="52" t="s">
        <v>3039</v>
      </c>
      <c r="N66" s="52">
        <v>0.41799999999999998</v>
      </c>
      <c r="O66" s="52">
        <v>1974</v>
      </c>
      <c r="P66" s="52" t="s">
        <v>2954</v>
      </c>
      <c r="Q66" s="52" t="s">
        <v>3040</v>
      </c>
      <c r="R66" s="52" t="s">
        <v>341</v>
      </c>
      <c r="S66" s="52">
        <v>1963</v>
      </c>
      <c r="T66" s="52" t="s">
        <v>2828</v>
      </c>
      <c r="U66" s="52" t="s">
        <v>2909</v>
      </c>
      <c r="V66" s="52" t="s">
        <v>3041</v>
      </c>
      <c r="W66" s="52">
        <v>0.81799999999999995</v>
      </c>
      <c r="X66" s="52" t="s">
        <v>3042</v>
      </c>
      <c r="Y66" s="52"/>
      <c r="Z66" s="52">
        <v>1967</v>
      </c>
      <c r="AA66" s="52" t="s">
        <v>831</v>
      </c>
      <c r="AB66" s="52">
        <v>16</v>
      </c>
      <c r="AC66" s="52"/>
      <c r="AD66" s="52"/>
      <c r="AE66" s="52">
        <f>SUM(AB66:AD66)</f>
        <v>16</v>
      </c>
      <c r="AF66" s="52" t="s">
        <v>3043</v>
      </c>
      <c r="AG66" s="52" t="s">
        <v>3044</v>
      </c>
      <c r="AH66" s="52">
        <v>0.14399999999999999</v>
      </c>
      <c r="AI66" s="52">
        <v>1985</v>
      </c>
      <c r="AJ66" s="57" t="s">
        <v>2988</v>
      </c>
    </row>
    <row r="67" spans="1:36" s="477" customFormat="1" ht="60" customHeight="1">
      <c r="A67" s="58"/>
      <c r="B67" s="478"/>
      <c r="C67" s="478"/>
      <c r="D67" s="478"/>
      <c r="E67" s="478"/>
      <c r="F67" s="478"/>
      <c r="G67" s="478"/>
      <c r="H67" s="478"/>
      <c r="I67" s="478"/>
      <c r="J67" s="478"/>
      <c r="K67" s="478"/>
      <c r="L67" s="478"/>
      <c r="M67" s="478"/>
      <c r="N67" s="478"/>
      <c r="O67" s="478"/>
      <c r="P67" s="478"/>
      <c r="Q67" s="52" t="s">
        <v>3045</v>
      </c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 t="s">
        <v>3046</v>
      </c>
      <c r="AG67" s="52" t="s">
        <v>3047</v>
      </c>
      <c r="AH67" s="52">
        <v>7.8E-2</v>
      </c>
      <c r="AI67" s="52">
        <v>1985</v>
      </c>
      <c r="AJ67" s="54" t="s">
        <v>3048</v>
      </c>
    </row>
    <row r="68" spans="1:36" s="477" customFormat="1" ht="60" customHeight="1">
      <c r="A68" s="58"/>
      <c r="B68" s="478"/>
      <c r="C68" s="478"/>
      <c r="D68" s="478"/>
      <c r="E68" s="478"/>
      <c r="F68" s="478"/>
      <c r="G68" s="478"/>
      <c r="H68" s="478"/>
      <c r="I68" s="478"/>
      <c r="J68" s="478"/>
      <c r="K68" s="478"/>
      <c r="L68" s="478"/>
      <c r="M68" s="478"/>
      <c r="N68" s="478"/>
      <c r="O68" s="478"/>
      <c r="P68" s="478"/>
      <c r="Q68" s="478"/>
      <c r="R68" s="478"/>
      <c r="S68" s="478"/>
      <c r="T68" s="478"/>
      <c r="U68" s="478"/>
      <c r="V68" s="52" t="s">
        <v>3049</v>
      </c>
      <c r="W68" s="52">
        <v>0.2</v>
      </c>
      <c r="X68" s="52" t="s">
        <v>3050</v>
      </c>
      <c r="Y68" s="52"/>
      <c r="Z68" s="52">
        <v>2012</v>
      </c>
      <c r="AA68" s="52" t="s">
        <v>3051</v>
      </c>
      <c r="AB68" s="52">
        <v>8</v>
      </c>
      <c r="AC68" s="52"/>
      <c r="AD68" s="52"/>
      <c r="AE68" s="52">
        <f>SUM(AB68:AD68)</f>
        <v>8</v>
      </c>
      <c r="AF68" s="52" t="s">
        <v>3052</v>
      </c>
      <c r="AG68" s="52" t="s">
        <v>3053</v>
      </c>
      <c r="AH68" s="52">
        <v>7.8E-2</v>
      </c>
      <c r="AI68" s="52">
        <v>1985</v>
      </c>
      <c r="AJ68" s="54" t="s">
        <v>3054</v>
      </c>
    </row>
    <row r="69" spans="1:36" s="477" customFormat="1" ht="60" customHeight="1">
      <c r="A69" s="58"/>
      <c r="B69" s="478"/>
      <c r="C69" s="478"/>
      <c r="D69" s="478"/>
      <c r="E69" s="478"/>
      <c r="F69" s="478"/>
      <c r="G69" s="478"/>
      <c r="H69" s="478"/>
      <c r="I69" s="478"/>
      <c r="J69" s="478"/>
      <c r="K69" s="478"/>
      <c r="L69" s="478"/>
      <c r="M69" s="478"/>
      <c r="N69" s="478"/>
      <c r="O69" s="478"/>
      <c r="P69" s="478"/>
      <c r="Q69" s="478"/>
      <c r="R69" s="478"/>
      <c r="S69" s="478"/>
      <c r="T69" s="478"/>
      <c r="U69" s="478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 t="s">
        <v>3055</v>
      </c>
      <c r="AG69" s="52" t="s">
        <v>3056</v>
      </c>
      <c r="AH69" s="52">
        <v>7.8E-2</v>
      </c>
      <c r="AI69" s="52">
        <v>1985</v>
      </c>
      <c r="AJ69" s="54" t="s">
        <v>3057</v>
      </c>
    </row>
    <row r="70" spans="1:36" s="477" customFormat="1" ht="60" customHeight="1">
      <c r="A70" s="58"/>
      <c r="B70" s="478"/>
      <c r="C70" s="478"/>
      <c r="D70" s="478"/>
      <c r="E70" s="478"/>
      <c r="F70" s="478"/>
      <c r="G70" s="478"/>
      <c r="H70" s="478"/>
      <c r="I70" s="478"/>
      <c r="J70" s="478"/>
      <c r="K70" s="478"/>
      <c r="L70" s="478"/>
      <c r="M70" s="478"/>
      <c r="N70" s="478"/>
      <c r="O70" s="478"/>
      <c r="P70" s="478"/>
      <c r="Q70" s="478"/>
      <c r="R70" s="478"/>
      <c r="S70" s="478"/>
      <c r="T70" s="478"/>
      <c r="U70" s="478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 t="s">
        <v>3058</v>
      </c>
      <c r="AG70" s="52" t="s">
        <v>3059</v>
      </c>
      <c r="AH70" s="52">
        <v>0.05</v>
      </c>
      <c r="AI70" s="52">
        <v>1969</v>
      </c>
      <c r="AJ70" s="54" t="s">
        <v>3060</v>
      </c>
    </row>
    <row r="71" spans="1:36" s="477" customFormat="1" ht="60" customHeight="1" thickBot="1">
      <c r="A71" s="58"/>
      <c r="B71" s="478"/>
      <c r="C71" s="478"/>
      <c r="D71" s="478"/>
      <c r="E71" s="478"/>
      <c r="F71" s="478"/>
      <c r="G71" s="478"/>
      <c r="H71" s="478"/>
      <c r="I71" s="478"/>
      <c r="J71" s="478"/>
      <c r="K71" s="478"/>
      <c r="L71" s="478"/>
      <c r="M71" s="478"/>
      <c r="N71" s="478"/>
      <c r="O71" s="478"/>
      <c r="P71" s="478"/>
      <c r="Q71" s="478"/>
      <c r="R71" s="478"/>
      <c r="S71" s="478"/>
      <c r="T71" s="478"/>
      <c r="U71" s="478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 t="s">
        <v>3061</v>
      </c>
      <c r="AG71" s="52" t="s">
        <v>3062</v>
      </c>
      <c r="AH71" s="52">
        <v>0.161</v>
      </c>
      <c r="AI71" s="52">
        <v>1976</v>
      </c>
      <c r="AJ71" s="56" t="s">
        <v>3063</v>
      </c>
    </row>
    <row r="72" spans="1:36" s="477" customFormat="1" ht="60" customHeight="1">
      <c r="A72" s="58">
        <v>13</v>
      </c>
      <c r="B72" s="52" t="s">
        <v>2891</v>
      </c>
      <c r="C72" s="478"/>
      <c r="D72" s="478"/>
      <c r="E72" s="478"/>
      <c r="F72" s="478"/>
      <c r="G72" s="478"/>
      <c r="H72" s="478"/>
      <c r="I72" s="478"/>
      <c r="J72" s="478"/>
      <c r="K72" s="478"/>
      <c r="L72" s="52" t="s">
        <v>3064</v>
      </c>
      <c r="M72" s="52" t="s">
        <v>3065</v>
      </c>
      <c r="N72" s="52">
        <v>0.221</v>
      </c>
      <c r="O72" s="52">
        <v>1973</v>
      </c>
      <c r="P72" s="52" t="s">
        <v>3066</v>
      </c>
      <c r="Q72" s="52" t="s">
        <v>3067</v>
      </c>
      <c r="R72" s="52" t="s">
        <v>1043</v>
      </c>
      <c r="S72" s="52">
        <v>1986</v>
      </c>
      <c r="T72" s="52" t="s">
        <v>546</v>
      </c>
      <c r="U72" s="52" t="s">
        <v>2909</v>
      </c>
      <c r="V72" s="52" t="s">
        <v>3068</v>
      </c>
      <c r="W72" s="52">
        <v>4.6520000000000001</v>
      </c>
      <c r="X72" s="52" t="s">
        <v>3069</v>
      </c>
      <c r="Y72" s="52">
        <v>0.64800000000000002</v>
      </c>
      <c r="Z72" s="52">
        <v>1986</v>
      </c>
      <c r="AA72" s="52" t="s">
        <v>3070</v>
      </c>
      <c r="AB72" s="52">
        <v>9</v>
      </c>
      <c r="AC72" s="52"/>
      <c r="AD72" s="52">
        <v>98</v>
      </c>
      <c r="AE72" s="52">
        <f>SUM(AB72:AD72)</f>
        <v>107</v>
      </c>
      <c r="AF72" s="478"/>
      <c r="AG72" s="478"/>
      <c r="AH72" s="478"/>
      <c r="AI72" s="478"/>
      <c r="AJ72" s="475"/>
    </row>
    <row r="73" spans="1:36" s="477" customFormat="1" ht="60" customHeight="1" thickBot="1">
      <c r="A73" s="58"/>
      <c r="B73" s="478"/>
      <c r="C73" s="478"/>
      <c r="D73" s="478"/>
      <c r="E73" s="478"/>
      <c r="F73" s="478"/>
      <c r="G73" s="478"/>
      <c r="H73" s="478"/>
      <c r="I73" s="478"/>
      <c r="J73" s="478"/>
      <c r="K73" s="478"/>
      <c r="L73" s="478"/>
      <c r="M73" s="478"/>
      <c r="N73" s="478"/>
      <c r="O73" s="478"/>
      <c r="P73" s="478"/>
      <c r="Q73" s="52" t="s">
        <v>3071</v>
      </c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478"/>
      <c r="AG73" s="478"/>
      <c r="AH73" s="478"/>
      <c r="AI73" s="478"/>
      <c r="AJ73" s="476"/>
    </row>
    <row r="74" spans="1:36" s="477" customFormat="1" ht="60" customHeight="1">
      <c r="A74" s="58">
        <v>14</v>
      </c>
      <c r="B74" s="52" t="s">
        <v>2922</v>
      </c>
      <c r="C74" s="478"/>
      <c r="D74" s="478"/>
      <c r="E74" s="478"/>
      <c r="F74" s="478"/>
      <c r="G74" s="478"/>
      <c r="H74" s="478"/>
      <c r="I74" s="478"/>
      <c r="J74" s="478"/>
      <c r="K74" s="478"/>
      <c r="L74" s="478"/>
      <c r="M74" s="478"/>
      <c r="N74" s="478"/>
      <c r="O74" s="478"/>
      <c r="P74" s="478"/>
      <c r="Q74" s="484" t="s">
        <v>3072</v>
      </c>
      <c r="R74" s="484" t="s">
        <v>1060</v>
      </c>
      <c r="S74" s="484">
        <v>1960</v>
      </c>
      <c r="T74" s="484" t="s">
        <v>546</v>
      </c>
      <c r="U74" s="484" t="s">
        <v>3073</v>
      </c>
      <c r="V74" s="484" t="s">
        <v>3074</v>
      </c>
      <c r="W74" s="484">
        <v>6.0789999999999997</v>
      </c>
      <c r="X74" s="484" t="s">
        <v>3075</v>
      </c>
      <c r="Y74" s="484"/>
      <c r="Z74" s="484">
        <v>2004</v>
      </c>
      <c r="AA74" s="52" t="s">
        <v>3076</v>
      </c>
      <c r="AB74" s="484">
        <v>48</v>
      </c>
      <c r="AC74" s="484"/>
      <c r="AD74" s="484">
        <v>76</v>
      </c>
      <c r="AE74" s="484">
        <f>SUM(AB74:AD74)</f>
        <v>124</v>
      </c>
      <c r="AF74" s="478"/>
      <c r="AG74" s="478"/>
      <c r="AH74" s="478"/>
      <c r="AI74" s="478"/>
      <c r="AJ74" s="475"/>
    </row>
    <row r="75" spans="1:36" s="477" customFormat="1" ht="60" customHeight="1">
      <c r="A75" s="58"/>
      <c r="B75" s="52"/>
      <c r="C75" s="478"/>
      <c r="D75" s="478"/>
      <c r="E75" s="478"/>
      <c r="F75" s="478"/>
      <c r="G75" s="478"/>
      <c r="H75" s="478"/>
      <c r="I75" s="478"/>
      <c r="J75" s="478"/>
      <c r="K75" s="478"/>
      <c r="L75" s="478"/>
      <c r="M75" s="478"/>
      <c r="N75" s="478"/>
      <c r="O75" s="478"/>
      <c r="P75" s="478"/>
      <c r="Q75" s="484"/>
      <c r="R75" s="484"/>
      <c r="S75" s="484"/>
      <c r="T75" s="484"/>
      <c r="U75" s="484"/>
      <c r="V75" s="484" t="s">
        <v>3077</v>
      </c>
      <c r="W75" s="484">
        <v>0.45</v>
      </c>
      <c r="X75" s="484" t="s">
        <v>3078</v>
      </c>
      <c r="Y75" s="484"/>
      <c r="Z75" s="484">
        <v>2016</v>
      </c>
      <c r="AA75" s="52" t="s">
        <v>3079</v>
      </c>
      <c r="AB75" s="484">
        <v>3</v>
      </c>
      <c r="AC75" s="484"/>
      <c r="AD75" s="484">
        <v>6</v>
      </c>
      <c r="AE75" s="484">
        <v>9</v>
      </c>
      <c r="AF75" s="478"/>
      <c r="AG75" s="478"/>
      <c r="AH75" s="478"/>
      <c r="AI75" s="478"/>
      <c r="AJ75" s="476"/>
    </row>
    <row r="76" spans="1:36" s="477" customFormat="1" ht="60" customHeight="1" thickBot="1">
      <c r="A76" s="58"/>
      <c r="B76" s="478"/>
      <c r="C76" s="478"/>
      <c r="D76" s="478"/>
      <c r="E76" s="478"/>
      <c r="F76" s="478"/>
      <c r="G76" s="478"/>
      <c r="H76" s="478"/>
      <c r="I76" s="478"/>
      <c r="J76" s="478"/>
      <c r="K76" s="478"/>
      <c r="L76" s="478"/>
      <c r="M76" s="478"/>
      <c r="N76" s="478"/>
      <c r="O76" s="478"/>
      <c r="P76" s="478"/>
      <c r="Q76" s="484" t="s">
        <v>3080</v>
      </c>
      <c r="R76" s="484"/>
      <c r="S76" s="484"/>
      <c r="T76" s="484"/>
      <c r="U76" s="484"/>
      <c r="V76" s="484"/>
      <c r="W76" s="484"/>
      <c r="X76" s="484"/>
      <c r="Y76" s="484"/>
      <c r="Z76" s="484"/>
      <c r="AA76" s="644"/>
      <c r="AB76" s="644"/>
      <c r="AC76" s="644"/>
      <c r="AD76" s="644"/>
      <c r="AE76" s="644"/>
      <c r="AF76" s="478"/>
      <c r="AG76" s="478"/>
      <c r="AH76" s="478"/>
      <c r="AI76" s="478"/>
      <c r="AJ76" s="476"/>
    </row>
    <row r="77" spans="1:36" s="477" customFormat="1" ht="60" customHeight="1">
      <c r="A77" s="58">
        <v>15</v>
      </c>
      <c r="B77" s="52" t="s">
        <v>2891</v>
      </c>
      <c r="C77" s="58"/>
      <c r="D77" s="58"/>
      <c r="E77" s="58"/>
      <c r="F77" s="58"/>
      <c r="G77" s="58"/>
      <c r="H77" s="58"/>
      <c r="I77" s="58"/>
      <c r="J77" s="58"/>
      <c r="K77" s="58"/>
      <c r="L77" s="58" t="s">
        <v>3081</v>
      </c>
      <c r="M77" s="58" t="s">
        <v>3082</v>
      </c>
      <c r="N77" s="58">
        <v>0.442</v>
      </c>
      <c r="O77" s="58">
        <v>1975</v>
      </c>
      <c r="P77" s="58" t="s">
        <v>2902</v>
      </c>
      <c r="Q77" s="58" t="s">
        <v>3083</v>
      </c>
      <c r="R77" s="58" t="s">
        <v>1086</v>
      </c>
      <c r="S77" s="58">
        <v>1975</v>
      </c>
      <c r="T77" s="58" t="s">
        <v>2828</v>
      </c>
      <c r="U77" s="58" t="s">
        <v>2979</v>
      </c>
      <c r="V77" s="58" t="s">
        <v>3084</v>
      </c>
      <c r="W77" s="58">
        <v>0.76300000000000001</v>
      </c>
      <c r="X77" s="58" t="s">
        <v>3085</v>
      </c>
      <c r="Y77" s="58"/>
      <c r="Z77" s="58">
        <v>2005</v>
      </c>
      <c r="AA77" s="58" t="s">
        <v>3086</v>
      </c>
      <c r="AB77" s="58">
        <v>21</v>
      </c>
      <c r="AC77" s="58"/>
      <c r="AD77" s="58"/>
      <c r="AE77" s="58">
        <f>SUM(AB77:AD77)</f>
        <v>21</v>
      </c>
      <c r="AF77" s="58" t="s">
        <v>3087</v>
      </c>
      <c r="AG77" s="58" t="s">
        <v>3088</v>
      </c>
      <c r="AH77" s="58">
        <v>0.23200000000000001</v>
      </c>
      <c r="AI77" s="58">
        <v>2002</v>
      </c>
      <c r="AJ77" s="61" t="s">
        <v>3089</v>
      </c>
    </row>
    <row r="78" spans="1:36" s="477" customFormat="1" ht="60" customHeight="1">
      <c r="A78" s="58"/>
      <c r="B78" s="52" t="s">
        <v>2836</v>
      </c>
      <c r="C78" s="58"/>
      <c r="D78" s="58"/>
      <c r="E78" s="58"/>
      <c r="F78" s="58"/>
      <c r="G78" s="58"/>
      <c r="H78" s="58"/>
      <c r="I78" s="58"/>
      <c r="J78" s="58"/>
      <c r="K78" s="58"/>
      <c r="L78" s="58" t="s">
        <v>3090</v>
      </c>
      <c r="M78" s="58" t="s">
        <v>3091</v>
      </c>
      <c r="N78" s="58">
        <v>0.224</v>
      </c>
      <c r="O78" s="58">
        <v>1975</v>
      </c>
      <c r="P78" s="58" t="s">
        <v>3092</v>
      </c>
      <c r="Q78" s="58" t="s">
        <v>3093</v>
      </c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 t="s">
        <v>3094</v>
      </c>
      <c r="AG78" s="58" t="s">
        <v>3095</v>
      </c>
      <c r="AH78" s="58">
        <v>0.23200000000000001</v>
      </c>
      <c r="AI78" s="58">
        <v>2002</v>
      </c>
      <c r="AJ78" s="59" t="s">
        <v>3096</v>
      </c>
    </row>
    <row r="79" spans="1:36" s="477" customFormat="1" ht="60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 t="s">
        <v>3097</v>
      </c>
      <c r="W79" s="58">
        <v>0.22</v>
      </c>
      <c r="X79" s="58" t="s">
        <v>3098</v>
      </c>
      <c r="Y79" s="58"/>
      <c r="Z79" s="58">
        <v>2015</v>
      </c>
      <c r="AA79" s="58" t="s">
        <v>3099</v>
      </c>
      <c r="AB79" s="58">
        <v>0</v>
      </c>
      <c r="AC79" s="58"/>
      <c r="AD79" s="58"/>
      <c r="AE79" s="58">
        <f>SUM(AB79:AD79)</f>
        <v>0</v>
      </c>
      <c r="AF79" s="58" t="s">
        <v>3100</v>
      </c>
      <c r="AG79" s="58" t="s">
        <v>3101</v>
      </c>
      <c r="AH79" s="58">
        <v>0.23200000000000001</v>
      </c>
      <c r="AI79" s="58">
        <v>2002</v>
      </c>
      <c r="AJ79" s="59" t="s">
        <v>3096</v>
      </c>
    </row>
    <row r="80" spans="1:36" s="477" customFormat="1" ht="60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 t="s">
        <v>3102</v>
      </c>
      <c r="AG80" s="58" t="s">
        <v>3103</v>
      </c>
      <c r="AH80" s="58">
        <v>0.23200000000000001</v>
      </c>
      <c r="AI80" s="58">
        <v>2002</v>
      </c>
      <c r="AJ80" s="59" t="s">
        <v>3096</v>
      </c>
    </row>
    <row r="81" spans="1:36" s="477" customFormat="1" ht="60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 t="s">
        <v>3104</v>
      </c>
      <c r="AG81" s="58" t="s">
        <v>3105</v>
      </c>
      <c r="AH81" s="58">
        <v>0.217</v>
      </c>
      <c r="AI81" s="58">
        <v>2000</v>
      </c>
      <c r="AJ81" s="59" t="s">
        <v>3096</v>
      </c>
    </row>
    <row r="82" spans="1:36" s="477" customFormat="1" ht="60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 t="s">
        <v>3106</v>
      </c>
      <c r="AG82" s="58" t="s">
        <v>3107</v>
      </c>
      <c r="AH82" s="58">
        <v>0.20599999999999999</v>
      </c>
      <c r="AI82" s="58">
        <v>1975</v>
      </c>
      <c r="AJ82" s="59" t="s">
        <v>3108</v>
      </c>
    </row>
    <row r="83" spans="1:36" s="477" customFormat="1" ht="60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 t="s">
        <v>3109</v>
      </c>
      <c r="AG83" s="58" t="s">
        <v>3110</v>
      </c>
      <c r="AH83" s="58">
        <v>7.4999999999999997E-2</v>
      </c>
      <c r="AI83" s="58">
        <v>1975</v>
      </c>
      <c r="AJ83" s="59" t="s">
        <v>3111</v>
      </c>
    </row>
    <row r="84" spans="1:36" s="477" customFormat="1" ht="60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 t="s">
        <v>3112</v>
      </c>
      <c r="AG84" s="58" t="s">
        <v>3113</v>
      </c>
      <c r="AH84" s="58">
        <v>3.3000000000000002E-2</v>
      </c>
      <c r="AI84" s="58">
        <v>1975</v>
      </c>
      <c r="AJ84" s="59" t="s">
        <v>3111</v>
      </c>
    </row>
    <row r="85" spans="1:36" s="477" customFormat="1" ht="60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 t="s">
        <v>3114</v>
      </c>
      <c r="AG85" s="58" t="s">
        <v>3115</v>
      </c>
      <c r="AH85" s="58">
        <v>7.4999999999999997E-2</v>
      </c>
      <c r="AI85" s="58">
        <v>1975</v>
      </c>
      <c r="AJ85" s="59" t="s">
        <v>3116</v>
      </c>
    </row>
    <row r="86" spans="1:36" s="477" customFormat="1" ht="60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 t="s">
        <v>3117</v>
      </c>
      <c r="AG86" s="58" t="s">
        <v>3118</v>
      </c>
      <c r="AH86" s="58">
        <v>0.111</v>
      </c>
      <c r="AI86" s="58">
        <v>1975</v>
      </c>
      <c r="AJ86" s="59" t="s">
        <v>3119</v>
      </c>
    </row>
    <row r="87" spans="1:36" s="477" customFormat="1" ht="60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 t="s">
        <v>3120</v>
      </c>
      <c r="AG87" s="58" t="s">
        <v>3121</v>
      </c>
      <c r="AH87" s="58">
        <v>5.8999999999999997E-2</v>
      </c>
      <c r="AI87" s="58">
        <v>1975</v>
      </c>
      <c r="AJ87" s="59" t="s">
        <v>3111</v>
      </c>
    </row>
    <row r="88" spans="1:36" s="477" customFormat="1" ht="60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 t="s">
        <v>3122</v>
      </c>
      <c r="AG88" s="58" t="s">
        <v>3123</v>
      </c>
      <c r="AH88" s="58">
        <v>0.22800000000000001</v>
      </c>
      <c r="AI88" s="58">
        <v>1975</v>
      </c>
      <c r="AJ88" s="59" t="s">
        <v>3108</v>
      </c>
    </row>
    <row r="89" spans="1:36" s="477" customFormat="1" ht="60" customHeight="1" thickBo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 t="s">
        <v>3124</v>
      </c>
      <c r="AG89" s="58" t="s">
        <v>3125</v>
      </c>
      <c r="AH89" s="58">
        <v>0.19</v>
      </c>
      <c r="AI89" s="58">
        <v>2010</v>
      </c>
      <c r="AJ89" s="60" t="s">
        <v>3126</v>
      </c>
    </row>
    <row r="90" spans="1:36" s="477" customFormat="1" ht="60" customHeight="1">
      <c r="A90" s="58">
        <v>16</v>
      </c>
      <c r="B90" s="52" t="s">
        <v>2823</v>
      </c>
      <c r="C90" s="58"/>
      <c r="D90" s="58"/>
      <c r="E90" s="58"/>
      <c r="F90" s="58"/>
      <c r="G90" s="58"/>
      <c r="H90" s="58"/>
      <c r="I90" s="58"/>
      <c r="J90" s="58"/>
      <c r="K90" s="58"/>
      <c r="L90" s="58" t="s">
        <v>3127</v>
      </c>
      <c r="M90" s="58" t="s">
        <v>3128</v>
      </c>
      <c r="N90" s="58">
        <v>0.28799999999999998</v>
      </c>
      <c r="O90" s="58">
        <v>1984</v>
      </c>
      <c r="P90" s="58" t="s">
        <v>2861</v>
      </c>
      <c r="Q90" s="58" t="s">
        <v>3129</v>
      </c>
      <c r="R90" s="58" t="s">
        <v>279</v>
      </c>
      <c r="S90" s="58">
        <v>1959</v>
      </c>
      <c r="T90" s="58" t="s">
        <v>2828</v>
      </c>
      <c r="U90" s="58" t="s">
        <v>3130</v>
      </c>
      <c r="V90" s="58" t="s">
        <v>3131</v>
      </c>
      <c r="W90" s="58">
        <v>0.31</v>
      </c>
      <c r="X90" s="58" t="s">
        <v>3132</v>
      </c>
      <c r="Y90" s="58">
        <v>0.31</v>
      </c>
      <c r="Z90" s="58">
        <v>1959</v>
      </c>
      <c r="AA90" s="58" t="s">
        <v>2783</v>
      </c>
      <c r="AB90" s="58">
        <v>11</v>
      </c>
      <c r="AC90" s="58"/>
      <c r="AD90" s="58"/>
      <c r="AE90" s="58">
        <f>SUM(AB90:AD90)</f>
        <v>11</v>
      </c>
      <c r="AF90" s="58" t="s">
        <v>3133</v>
      </c>
      <c r="AG90" s="58" t="s">
        <v>3134</v>
      </c>
      <c r="AH90" s="58">
        <v>5.8000000000000003E-2</v>
      </c>
      <c r="AI90" s="58">
        <v>1959</v>
      </c>
      <c r="AJ90" s="485" t="s">
        <v>3119</v>
      </c>
    </row>
    <row r="91" spans="1:36" s="477" customFormat="1" ht="60" customHeight="1">
      <c r="A91" s="58"/>
      <c r="B91" s="52" t="s">
        <v>2823</v>
      </c>
      <c r="C91" s="58"/>
      <c r="D91" s="58"/>
      <c r="E91" s="58"/>
      <c r="F91" s="58"/>
      <c r="G91" s="58"/>
      <c r="H91" s="58"/>
      <c r="I91" s="58"/>
      <c r="J91" s="58"/>
      <c r="K91" s="58"/>
      <c r="L91" s="58" t="s">
        <v>3135</v>
      </c>
      <c r="M91" s="58" t="s">
        <v>3136</v>
      </c>
      <c r="N91" s="58">
        <v>0.28499999999999998</v>
      </c>
      <c r="O91" s="58">
        <v>1979</v>
      </c>
      <c r="P91" s="58" t="s">
        <v>2861</v>
      </c>
      <c r="Q91" s="58" t="s">
        <v>3137</v>
      </c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 t="s">
        <v>3138</v>
      </c>
      <c r="AG91" s="58" t="s">
        <v>3139</v>
      </c>
      <c r="AH91" s="58">
        <v>5.8000000000000003E-2</v>
      </c>
      <c r="AI91" s="58">
        <v>1959</v>
      </c>
      <c r="AJ91" s="59" t="s">
        <v>3119</v>
      </c>
    </row>
    <row r="92" spans="1:36" s="477" customFormat="1" ht="60" customHeight="1">
      <c r="A92" s="58"/>
      <c r="B92" s="52" t="s">
        <v>2823</v>
      </c>
      <c r="C92" s="58"/>
      <c r="D92" s="58"/>
      <c r="E92" s="58"/>
      <c r="F92" s="58"/>
      <c r="G92" s="58"/>
      <c r="H92" s="58"/>
      <c r="I92" s="58"/>
      <c r="J92" s="58"/>
      <c r="K92" s="58"/>
      <c r="L92" s="58" t="s">
        <v>3140</v>
      </c>
      <c r="M92" s="58" t="s">
        <v>3141</v>
      </c>
      <c r="N92" s="58">
        <v>0</v>
      </c>
      <c r="O92" s="58">
        <v>1971</v>
      </c>
      <c r="P92" s="58" t="s">
        <v>2861</v>
      </c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 t="s">
        <v>3142</v>
      </c>
      <c r="AG92" s="58" t="s">
        <v>3143</v>
      </c>
      <c r="AH92" s="58">
        <v>5.8000000000000003E-2</v>
      </c>
      <c r="AI92" s="58">
        <v>1959</v>
      </c>
      <c r="AJ92" s="59" t="s">
        <v>3144</v>
      </c>
    </row>
    <row r="93" spans="1:36" s="477" customFormat="1" ht="60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 t="s">
        <v>3145</v>
      </c>
      <c r="AG93" s="58" t="s">
        <v>3146</v>
      </c>
      <c r="AH93" s="58">
        <v>5.8000000000000003E-2</v>
      </c>
      <c r="AI93" s="58">
        <v>1959</v>
      </c>
      <c r="AJ93" s="59" t="s">
        <v>3144</v>
      </c>
    </row>
    <row r="94" spans="1:36" s="477" customFormat="1" ht="60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 t="s">
        <v>3147</v>
      </c>
      <c r="AG94" s="58" t="s">
        <v>3148</v>
      </c>
      <c r="AH94" s="58">
        <v>5.8000000000000003E-2</v>
      </c>
      <c r="AI94" s="58">
        <v>1959</v>
      </c>
      <c r="AJ94" s="59" t="s">
        <v>3149</v>
      </c>
    </row>
    <row r="95" spans="1:36" s="477" customFormat="1" ht="60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 t="s">
        <v>3150</v>
      </c>
      <c r="AG95" s="58" t="s">
        <v>3151</v>
      </c>
      <c r="AH95" s="58">
        <v>5.8000000000000003E-2</v>
      </c>
      <c r="AI95" s="58">
        <v>1959</v>
      </c>
      <c r="AJ95" s="59" t="s">
        <v>3144</v>
      </c>
    </row>
    <row r="96" spans="1:36" s="477" customFormat="1" ht="60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 t="s">
        <v>3152</v>
      </c>
      <c r="AG96" s="58" t="s">
        <v>3153</v>
      </c>
      <c r="AH96" s="58">
        <v>5.8000000000000003E-2</v>
      </c>
      <c r="AI96" s="58">
        <v>1959</v>
      </c>
      <c r="AJ96" s="59" t="s">
        <v>3144</v>
      </c>
    </row>
    <row r="97" spans="1:36" s="477" customFormat="1" ht="60" customHeight="1" thickBo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 t="s">
        <v>3154</v>
      </c>
      <c r="AG97" s="58" t="s">
        <v>3155</v>
      </c>
      <c r="AH97" s="58">
        <v>5.8000000000000003E-2</v>
      </c>
      <c r="AI97" s="58">
        <v>1959</v>
      </c>
      <c r="AJ97" s="62" t="s">
        <v>3156</v>
      </c>
    </row>
    <row r="98" spans="1:36" s="477" customFormat="1" ht="60" customHeight="1">
      <c r="A98" s="58">
        <v>17</v>
      </c>
      <c r="B98" s="52" t="s">
        <v>2836</v>
      </c>
      <c r="C98" s="58"/>
      <c r="D98" s="58"/>
      <c r="E98" s="58"/>
      <c r="F98" s="58"/>
      <c r="G98" s="58"/>
      <c r="H98" s="58"/>
      <c r="I98" s="58"/>
      <c r="J98" s="58"/>
      <c r="K98" s="58"/>
      <c r="L98" s="58" t="s">
        <v>3157</v>
      </c>
      <c r="M98" s="58" t="s">
        <v>3158</v>
      </c>
      <c r="N98" s="58">
        <v>0.78800000000000003</v>
      </c>
      <c r="O98" s="58">
        <v>1986</v>
      </c>
      <c r="P98" s="58" t="s">
        <v>2861</v>
      </c>
      <c r="Q98" s="58" t="s">
        <v>3159</v>
      </c>
      <c r="R98" s="58" t="s">
        <v>163</v>
      </c>
      <c r="S98" s="58">
        <v>1988</v>
      </c>
      <c r="T98" s="58" t="s">
        <v>2828</v>
      </c>
      <c r="U98" s="58" t="s">
        <v>3160</v>
      </c>
      <c r="V98" s="58" t="s">
        <v>3161</v>
      </c>
      <c r="W98" s="58">
        <v>7.0460000000000003</v>
      </c>
      <c r="X98" s="58" t="s">
        <v>3162</v>
      </c>
      <c r="Y98" s="58"/>
      <c r="Z98" s="58">
        <v>1988</v>
      </c>
      <c r="AA98" s="58" t="s">
        <v>3079</v>
      </c>
      <c r="AB98" s="58">
        <v>4</v>
      </c>
      <c r="AC98" s="58"/>
      <c r="AD98" s="58">
        <v>107</v>
      </c>
      <c r="AE98" s="58">
        <f>SUM(AB98:AD98)</f>
        <v>111</v>
      </c>
      <c r="AF98" s="58"/>
      <c r="AG98" s="58"/>
      <c r="AH98" s="58"/>
      <c r="AI98" s="58"/>
      <c r="AJ98" s="61"/>
    </row>
    <row r="99" spans="1:36" s="477" customFormat="1" ht="60" customHeight="1">
      <c r="A99" s="58"/>
      <c r="B99" s="52" t="s">
        <v>2836</v>
      </c>
      <c r="C99" s="58"/>
      <c r="D99" s="58"/>
      <c r="E99" s="58"/>
      <c r="F99" s="58"/>
      <c r="G99" s="58"/>
      <c r="H99" s="58"/>
      <c r="I99" s="58"/>
      <c r="J99" s="58"/>
      <c r="K99" s="58"/>
      <c r="L99" s="58" t="s">
        <v>3163</v>
      </c>
      <c r="M99" s="58" t="s">
        <v>3164</v>
      </c>
      <c r="N99" s="58">
        <v>0.98699999999999999</v>
      </c>
      <c r="O99" s="58">
        <v>1975</v>
      </c>
      <c r="P99" s="58" t="s">
        <v>3165</v>
      </c>
      <c r="Q99" s="58" t="s">
        <v>3166</v>
      </c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9"/>
    </row>
    <row r="100" spans="1:36" s="477" customFormat="1" ht="60" customHeight="1">
      <c r="A100" s="58"/>
      <c r="B100" s="52" t="s">
        <v>2843</v>
      </c>
      <c r="C100" s="58"/>
      <c r="D100" s="58"/>
      <c r="E100" s="58"/>
      <c r="F100" s="58"/>
      <c r="G100" s="58"/>
      <c r="H100" s="58"/>
      <c r="I100" s="58"/>
      <c r="J100" s="58"/>
      <c r="K100" s="58"/>
      <c r="L100" s="58" t="s">
        <v>3167</v>
      </c>
      <c r="M100" s="58" t="s">
        <v>3168</v>
      </c>
      <c r="N100" s="58">
        <v>0.78800000000000003</v>
      </c>
      <c r="O100" s="58">
        <v>1987</v>
      </c>
      <c r="P100" s="58" t="s">
        <v>3169</v>
      </c>
      <c r="Q100" s="58"/>
      <c r="R100" s="58"/>
      <c r="S100" s="58"/>
      <c r="T100" s="58"/>
      <c r="U100" s="58"/>
      <c r="V100" s="58" t="s">
        <v>3170</v>
      </c>
      <c r="W100" s="58"/>
      <c r="X100" s="58" t="s">
        <v>3171</v>
      </c>
      <c r="Y100" s="58"/>
      <c r="Z100" s="58">
        <v>2011</v>
      </c>
      <c r="AA100" s="58" t="s">
        <v>3172</v>
      </c>
      <c r="AB100" s="58"/>
      <c r="AC100" s="58"/>
      <c r="AD100" s="58">
        <v>41</v>
      </c>
      <c r="AE100" s="58">
        <f>SUM(AB100:AD100)</f>
        <v>41</v>
      </c>
      <c r="AF100" s="58"/>
      <c r="AG100" s="58"/>
      <c r="AH100" s="58"/>
      <c r="AI100" s="58"/>
      <c r="AJ100" s="59"/>
    </row>
    <row r="101" spans="1:36" s="477" customFormat="1" ht="60" customHeight="1">
      <c r="A101" s="58"/>
      <c r="B101" s="52" t="s">
        <v>2843</v>
      </c>
      <c r="C101" s="58"/>
      <c r="D101" s="58"/>
      <c r="E101" s="58"/>
      <c r="F101" s="58"/>
      <c r="G101" s="58"/>
      <c r="H101" s="58"/>
      <c r="I101" s="58"/>
      <c r="J101" s="58"/>
      <c r="K101" s="58"/>
      <c r="L101" s="58" t="s">
        <v>3173</v>
      </c>
      <c r="M101" s="58" t="s">
        <v>3174</v>
      </c>
      <c r="N101" s="58">
        <v>0.628</v>
      </c>
      <c r="O101" s="58">
        <v>1986</v>
      </c>
      <c r="P101" s="58" t="s">
        <v>2861</v>
      </c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9"/>
    </row>
    <row r="102" spans="1:36" s="477" customFormat="1" ht="60" customHeight="1">
      <c r="A102" s="58">
        <v>18</v>
      </c>
      <c r="B102" s="52" t="s">
        <v>2823</v>
      </c>
      <c r="C102" s="58"/>
      <c r="D102" s="58"/>
      <c r="E102" s="58"/>
      <c r="F102" s="58"/>
      <c r="G102" s="58"/>
      <c r="H102" s="58"/>
      <c r="I102" s="58"/>
      <c r="J102" s="58"/>
      <c r="K102" s="58"/>
      <c r="L102" s="58" t="s">
        <v>3175</v>
      </c>
      <c r="M102" s="58" t="s">
        <v>3176</v>
      </c>
      <c r="N102" s="58">
        <v>1.278</v>
      </c>
      <c r="O102" s="58">
        <v>1986</v>
      </c>
      <c r="P102" s="58" t="s">
        <v>2861</v>
      </c>
      <c r="Q102" s="58" t="s">
        <v>3177</v>
      </c>
      <c r="R102" s="58" t="s">
        <v>324</v>
      </c>
      <c r="S102" s="58">
        <v>1988</v>
      </c>
      <c r="T102" s="58" t="s">
        <v>2828</v>
      </c>
      <c r="U102" s="58" t="s">
        <v>3002</v>
      </c>
      <c r="V102" s="58" t="s">
        <v>3178</v>
      </c>
      <c r="W102" s="58">
        <v>1.641</v>
      </c>
      <c r="X102" s="58" t="s">
        <v>3179</v>
      </c>
      <c r="Y102" s="58"/>
      <c r="Z102" s="58" t="s">
        <v>3180</v>
      </c>
      <c r="AA102" s="58" t="s">
        <v>3181</v>
      </c>
      <c r="AB102" s="58"/>
      <c r="AC102" s="58"/>
      <c r="AD102" s="58">
        <v>31</v>
      </c>
      <c r="AE102" s="58">
        <f>SUM(AB102:AD102)</f>
        <v>31</v>
      </c>
      <c r="AF102" s="58" t="s">
        <v>3182</v>
      </c>
      <c r="AG102" s="58" t="s">
        <v>3183</v>
      </c>
      <c r="AH102" s="58">
        <v>9.8000000000000004E-2</v>
      </c>
      <c r="AI102" s="58">
        <v>1972</v>
      </c>
      <c r="AJ102" s="485" t="s">
        <v>3184</v>
      </c>
    </row>
    <row r="103" spans="1:36" s="477" customFormat="1" ht="60" customHeight="1">
      <c r="A103" s="58"/>
      <c r="B103" s="52" t="s">
        <v>2843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58" t="s">
        <v>3185</v>
      </c>
      <c r="M103" s="58" t="s">
        <v>3186</v>
      </c>
      <c r="N103" s="58">
        <v>0.69799999999999995</v>
      </c>
      <c r="O103" s="58">
        <v>1986</v>
      </c>
      <c r="P103" s="58" t="s">
        <v>3187</v>
      </c>
      <c r="Q103" s="58" t="s">
        <v>3188</v>
      </c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 t="s">
        <v>3189</v>
      </c>
      <c r="AG103" s="58" t="s">
        <v>3190</v>
      </c>
      <c r="AH103" s="58">
        <v>9.8000000000000004E-2</v>
      </c>
      <c r="AI103" s="58">
        <v>1972</v>
      </c>
      <c r="AJ103" s="59" t="s">
        <v>3184</v>
      </c>
    </row>
    <row r="104" spans="1:36" s="477" customFormat="1" ht="60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 t="s">
        <v>3191</v>
      </c>
      <c r="W104" s="58">
        <v>0.21</v>
      </c>
      <c r="X104" s="58" t="s">
        <v>3192</v>
      </c>
      <c r="Y104" s="58"/>
      <c r="Z104" s="58">
        <v>2010</v>
      </c>
      <c r="AA104" s="58" t="s">
        <v>3181</v>
      </c>
      <c r="AB104" s="58"/>
      <c r="AC104" s="58"/>
      <c r="AD104" s="58">
        <v>8</v>
      </c>
      <c r="AE104" s="58">
        <f>SUM(AB104:AD104)</f>
        <v>8</v>
      </c>
      <c r="AF104" s="58" t="s">
        <v>3193</v>
      </c>
      <c r="AG104" s="58" t="s">
        <v>3194</v>
      </c>
      <c r="AH104" s="58">
        <v>0.05</v>
      </c>
      <c r="AI104" s="58">
        <v>1972</v>
      </c>
      <c r="AJ104" s="59" t="s">
        <v>3195</v>
      </c>
    </row>
    <row r="105" spans="1:36" s="477" customFormat="1" ht="60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 t="s">
        <v>3196</v>
      </c>
      <c r="AG105" s="58" t="s">
        <v>3197</v>
      </c>
      <c r="AH105" s="58">
        <v>0.05</v>
      </c>
      <c r="AI105" s="58">
        <v>1972</v>
      </c>
      <c r="AJ105" s="59" t="s">
        <v>3198</v>
      </c>
    </row>
    <row r="106" spans="1:36" s="477" customFormat="1" ht="60" customHeight="1" thickBo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 t="s">
        <v>3199</v>
      </c>
      <c r="AG106" s="58" t="s">
        <v>3200</v>
      </c>
      <c r="AH106" s="58">
        <v>0.08</v>
      </c>
      <c r="AI106" s="58">
        <v>2009</v>
      </c>
      <c r="AJ106" s="60" t="s">
        <v>3201</v>
      </c>
    </row>
    <row r="107" spans="1:36" s="477" customFormat="1" ht="60" customHeight="1">
      <c r="A107" s="58">
        <v>19</v>
      </c>
      <c r="B107" s="52" t="s">
        <v>2823</v>
      </c>
      <c r="C107" s="58"/>
      <c r="D107" s="58"/>
      <c r="E107" s="58"/>
      <c r="F107" s="58"/>
      <c r="G107" s="58"/>
      <c r="H107" s="58"/>
      <c r="I107" s="58"/>
      <c r="J107" s="58"/>
      <c r="K107" s="58"/>
      <c r="L107" s="58" t="s">
        <v>3202</v>
      </c>
      <c r="M107" s="58" t="s">
        <v>3203</v>
      </c>
      <c r="N107" s="58">
        <v>0.70599999999999996</v>
      </c>
      <c r="O107" s="58" t="s">
        <v>2543</v>
      </c>
      <c r="P107" s="58" t="s">
        <v>2854</v>
      </c>
      <c r="Q107" s="58" t="s">
        <v>3204</v>
      </c>
      <c r="R107" s="58" t="s">
        <v>1141</v>
      </c>
      <c r="S107" s="58" t="s">
        <v>3205</v>
      </c>
      <c r="T107" s="58" t="s">
        <v>416</v>
      </c>
      <c r="U107" s="58" t="s">
        <v>3160</v>
      </c>
      <c r="V107" s="58" t="s">
        <v>3206</v>
      </c>
      <c r="W107" s="58">
        <v>1.3520000000000001</v>
      </c>
      <c r="X107" s="58" t="s">
        <v>3207</v>
      </c>
      <c r="Y107" s="58"/>
      <c r="Z107" s="58" t="s">
        <v>3208</v>
      </c>
      <c r="AA107" s="58" t="s">
        <v>3209</v>
      </c>
      <c r="AB107" s="58"/>
      <c r="AC107" s="58"/>
      <c r="AD107" s="58">
        <v>54</v>
      </c>
      <c r="AE107" s="58">
        <f>SUM(AB107:AD107)</f>
        <v>54</v>
      </c>
      <c r="AF107" s="58"/>
      <c r="AG107" s="58"/>
      <c r="AH107" s="58"/>
      <c r="AI107" s="58"/>
      <c r="AJ107" s="61"/>
    </row>
    <row r="108" spans="1:36" s="477" customFormat="1" ht="60" customHeight="1">
      <c r="A108" s="58"/>
      <c r="B108" s="52" t="s">
        <v>2843</v>
      </c>
      <c r="C108" s="58"/>
      <c r="D108" s="58"/>
      <c r="E108" s="58"/>
      <c r="F108" s="58"/>
      <c r="G108" s="58"/>
      <c r="H108" s="58"/>
      <c r="I108" s="58"/>
      <c r="J108" s="58"/>
      <c r="K108" s="58"/>
      <c r="L108" s="58" t="s">
        <v>3210</v>
      </c>
      <c r="M108" s="58" t="s">
        <v>3211</v>
      </c>
      <c r="N108" s="58">
        <v>0.45</v>
      </c>
      <c r="O108" s="58">
        <v>1984</v>
      </c>
      <c r="P108" s="58" t="s">
        <v>2977</v>
      </c>
      <c r="Q108" s="58" t="s">
        <v>3212</v>
      </c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485"/>
    </row>
    <row r="109" spans="1:36" s="477" customFormat="1" ht="60" customHeight="1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 t="s">
        <v>3213</v>
      </c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485"/>
    </row>
    <row r="110" spans="1:36" s="477" customFormat="1" ht="60" customHeight="1" thickBot="1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 t="s">
        <v>3213</v>
      </c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60"/>
    </row>
    <row r="111" spans="1:36" s="477" customFormat="1" ht="60" customHeight="1">
      <c r="A111" s="58">
        <v>20</v>
      </c>
      <c r="B111" s="58" t="s">
        <v>3214</v>
      </c>
      <c r="C111" s="58" t="s">
        <v>3215</v>
      </c>
      <c r="D111" s="58" t="s">
        <v>3216</v>
      </c>
      <c r="E111" s="58">
        <v>0.28000000000000003</v>
      </c>
      <c r="F111" s="58">
        <v>1984</v>
      </c>
      <c r="G111" s="58" t="s">
        <v>1856</v>
      </c>
      <c r="H111" s="58"/>
      <c r="I111" s="58"/>
      <c r="J111" s="58">
        <v>5</v>
      </c>
      <c r="K111" s="58">
        <f>SUM(H111:J111)</f>
        <v>5</v>
      </c>
      <c r="L111" s="58"/>
      <c r="M111" s="58"/>
      <c r="N111" s="58"/>
      <c r="O111" s="58"/>
      <c r="P111" s="58"/>
      <c r="Q111" s="58" t="s">
        <v>3217</v>
      </c>
      <c r="R111" s="58" t="s">
        <v>1106</v>
      </c>
      <c r="S111" s="58">
        <v>1961</v>
      </c>
      <c r="T111" s="58" t="s">
        <v>546</v>
      </c>
      <c r="U111" s="58" t="s">
        <v>3218</v>
      </c>
      <c r="V111" s="58" t="s">
        <v>3219</v>
      </c>
      <c r="W111" s="58">
        <v>2.1</v>
      </c>
      <c r="X111" s="58" t="s">
        <v>3220</v>
      </c>
      <c r="Y111" s="58"/>
      <c r="Z111" s="58">
        <v>1961</v>
      </c>
      <c r="AA111" s="58" t="s">
        <v>3221</v>
      </c>
      <c r="AB111" s="58">
        <v>7</v>
      </c>
      <c r="AC111" s="58"/>
      <c r="AD111" s="58">
        <v>19</v>
      </c>
      <c r="AE111" s="58">
        <f>SUM(AB111:AD111)</f>
        <v>26</v>
      </c>
      <c r="AF111" s="58"/>
      <c r="AG111" s="58"/>
      <c r="AH111" s="58"/>
      <c r="AI111" s="58"/>
      <c r="AJ111" s="61"/>
    </row>
    <row r="112" spans="1:36" s="477" customFormat="1" ht="60" customHeight="1" thickBot="1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 t="s">
        <v>3222</v>
      </c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486"/>
    </row>
    <row r="113" spans="1:36" s="477" customFormat="1" ht="60" customHeight="1" thickBot="1">
      <c r="A113" s="58">
        <v>21</v>
      </c>
      <c r="B113" s="58" t="s">
        <v>3214</v>
      </c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2" t="s">
        <v>3223</v>
      </c>
      <c r="R113" s="52" t="s">
        <v>347</v>
      </c>
      <c r="S113" s="52">
        <v>2007</v>
      </c>
      <c r="T113" s="52" t="s">
        <v>416</v>
      </c>
      <c r="U113" s="52" t="s">
        <v>2930</v>
      </c>
      <c r="V113" s="58" t="s">
        <v>3224</v>
      </c>
      <c r="W113" s="58">
        <v>0.35</v>
      </c>
      <c r="X113" s="58" t="s">
        <v>3225</v>
      </c>
      <c r="Y113" s="58"/>
      <c r="Z113" s="58">
        <v>2015</v>
      </c>
      <c r="AA113" s="58" t="s">
        <v>3226</v>
      </c>
      <c r="AB113" s="58"/>
      <c r="AC113" s="58"/>
      <c r="AD113" s="58">
        <v>15</v>
      </c>
      <c r="AE113" s="58">
        <f>SUM(AB113:AD113)</f>
        <v>15</v>
      </c>
      <c r="AF113" s="58"/>
      <c r="AG113" s="58"/>
      <c r="AH113" s="58"/>
      <c r="AI113" s="58"/>
      <c r="AJ113" s="488"/>
    </row>
    <row r="114" spans="1:36" s="477" customFormat="1" ht="60" customHeight="1" thickBo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645" t="s">
        <v>3227</v>
      </c>
      <c r="R114" s="52"/>
      <c r="S114" s="52"/>
      <c r="T114" s="52"/>
      <c r="U114" s="52"/>
      <c r="V114" s="58"/>
      <c r="W114" s="58"/>
      <c r="X114" s="58"/>
      <c r="Y114" s="58"/>
      <c r="Z114" s="58"/>
      <c r="AA114" s="58"/>
      <c r="AB114" s="58"/>
      <c r="AC114" s="58"/>
      <c r="AD114" s="58">
        <v>15</v>
      </c>
      <c r="AE114" s="58">
        <f>SUM(AB114:AD114)</f>
        <v>15</v>
      </c>
      <c r="AF114" s="58"/>
      <c r="AG114" s="58"/>
      <c r="AH114" s="58"/>
      <c r="AI114" s="58"/>
      <c r="AJ114" s="488"/>
    </row>
    <row r="115" spans="1:36" s="477" customFormat="1" ht="60" customHeight="1" thickBot="1">
      <c r="A115" s="58"/>
      <c r="B115" s="52" t="s">
        <v>2843</v>
      </c>
      <c r="C115" s="58"/>
      <c r="D115" s="58"/>
      <c r="E115" s="58"/>
      <c r="F115" s="58"/>
      <c r="G115" s="58"/>
      <c r="H115" s="58"/>
      <c r="I115" s="58"/>
      <c r="J115" s="58"/>
      <c r="K115" s="58"/>
      <c r="L115" s="58" t="s">
        <v>3228</v>
      </c>
      <c r="M115" s="58" t="s">
        <v>3229</v>
      </c>
      <c r="N115" s="58">
        <v>1.4530000000000001</v>
      </c>
      <c r="O115" s="58">
        <v>2013</v>
      </c>
      <c r="P115" s="58" t="s">
        <v>3230</v>
      </c>
      <c r="Q115" s="493" t="s">
        <v>3231</v>
      </c>
      <c r="R115" s="52" t="s">
        <v>191</v>
      </c>
      <c r="S115" s="52">
        <v>2016</v>
      </c>
      <c r="T115" s="52" t="s">
        <v>546</v>
      </c>
      <c r="U115" s="52" t="s">
        <v>2979</v>
      </c>
      <c r="V115" s="58" t="s">
        <v>3232</v>
      </c>
      <c r="W115" s="58">
        <v>0.60599999999999998</v>
      </c>
      <c r="X115" s="58" t="s">
        <v>3233</v>
      </c>
      <c r="Y115" s="58"/>
      <c r="Z115" s="58">
        <v>1988</v>
      </c>
      <c r="AA115" s="58" t="s">
        <v>3234</v>
      </c>
      <c r="AB115" s="58">
        <v>15</v>
      </c>
      <c r="AC115" s="58"/>
      <c r="AD115" s="58"/>
      <c r="AE115" s="58">
        <f>SUM(AB115:AD115)</f>
        <v>15</v>
      </c>
      <c r="AF115" s="58"/>
      <c r="AG115" s="58"/>
      <c r="AH115" s="58"/>
      <c r="AI115" s="58"/>
      <c r="AJ115" s="488"/>
    </row>
    <row r="116" spans="1:36" s="477" customFormat="1" ht="60" customHeight="1">
      <c r="A116" s="58">
        <v>23</v>
      </c>
      <c r="B116" s="52" t="s">
        <v>2843</v>
      </c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 t="s">
        <v>3235</v>
      </c>
      <c r="R116" s="58" t="s">
        <v>3236</v>
      </c>
      <c r="S116" s="58">
        <v>1978</v>
      </c>
      <c r="T116" s="58" t="s">
        <v>3237</v>
      </c>
      <c r="U116" s="58" t="s">
        <v>3238</v>
      </c>
      <c r="V116" s="58" t="s">
        <v>3239</v>
      </c>
      <c r="W116" s="58">
        <v>0.31</v>
      </c>
      <c r="X116" s="58" t="s">
        <v>3240</v>
      </c>
      <c r="Y116" s="58"/>
      <c r="Z116" s="58">
        <v>1978</v>
      </c>
      <c r="AA116" s="58" t="s">
        <v>3241</v>
      </c>
      <c r="AB116" s="58">
        <v>4</v>
      </c>
      <c r="AC116" s="58"/>
      <c r="AD116" s="58"/>
      <c r="AE116" s="58">
        <f>SUM(AB116:AD116)</f>
        <v>4</v>
      </c>
      <c r="AF116" s="58" t="s">
        <v>3242</v>
      </c>
      <c r="AG116" s="58" t="s">
        <v>3243</v>
      </c>
      <c r="AH116" s="58">
        <v>0.14699999999999999</v>
      </c>
      <c r="AI116" s="58">
        <v>1978</v>
      </c>
      <c r="AJ116" s="61" t="s">
        <v>3244</v>
      </c>
    </row>
    <row r="117" spans="1:36" s="477" customFormat="1" ht="60" customHeight="1">
      <c r="A117" s="58"/>
      <c r="B117" s="52" t="s">
        <v>2823</v>
      </c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 t="s">
        <v>3245</v>
      </c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 t="s">
        <v>3246</v>
      </c>
      <c r="AG117" s="58" t="s">
        <v>3247</v>
      </c>
      <c r="AH117" s="58">
        <v>0.14699999999999999</v>
      </c>
      <c r="AI117" s="58">
        <v>1978</v>
      </c>
      <c r="AJ117" s="59" t="s">
        <v>3248</v>
      </c>
    </row>
    <row r="118" spans="1:36" s="477" customFormat="1" ht="60" customHeight="1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 t="s">
        <v>3249</v>
      </c>
      <c r="AG118" s="58" t="s">
        <v>3250</v>
      </c>
      <c r="AH118" s="58">
        <v>0.14000000000000001</v>
      </c>
      <c r="AI118" s="58">
        <v>1978</v>
      </c>
      <c r="AJ118" s="59" t="s">
        <v>3251</v>
      </c>
    </row>
    <row r="119" spans="1:36" s="477" customFormat="1" ht="60" customHeight="1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 t="s">
        <v>3252</v>
      </c>
      <c r="AG119" s="58" t="s">
        <v>3253</v>
      </c>
      <c r="AH119" s="58">
        <v>0.13800000000000001</v>
      </c>
      <c r="AI119" s="58">
        <v>1978</v>
      </c>
      <c r="AJ119" s="59" t="s">
        <v>3251</v>
      </c>
    </row>
    <row r="120" spans="1:36" s="477" customFormat="1" ht="60" customHeight="1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 t="s">
        <v>3254</v>
      </c>
      <c r="AG120" s="58" t="s">
        <v>3255</v>
      </c>
      <c r="AH120" s="58">
        <v>7.6999999999999999E-2</v>
      </c>
      <c r="AI120" s="58">
        <v>1978</v>
      </c>
      <c r="AJ120" s="59" t="s">
        <v>3251</v>
      </c>
    </row>
    <row r="121" spans="1:36" s="477" customFormat="1" ht="60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 t="s">
        <v>3256</v>
      </c>
      <c r="AG121" s="58" t="s">
        <v>3257</v>
      </c>
      <c r="AH121" s="58">
        <v>4.2999999999999997E-2</v>
      </c>
      <c r="AI121" s="58">
        <v>1978</v>
      </c>
      <c r="AJ121" s="59" t="s">
        <v>3258</v>
      </c>
    </row>
    <row r="122" spans="1:36" s="477" customFormat="1" ht="60" customHeight="1" thickBo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 t="s">
        <v>3259</v>
      </c>
      <c r="AG122" s="58" t="s">
        <v>3260</v>
      </c>
      <c r="AH122" s="58">
        <v>4.2000000000000003E-2</v>
      </c>
      <c r="AI122" s="58">
        <v>1978</v>
      </c>
      <c r="AJ122" s="62" t="s">
        <v>3258</v>
      </c>
    </row>
    <row r="123" spans="1:36" s="477" customFormat="1" ht="60" customHeight="1">
      <c r="A123" s="58">
        <v>24</v>
      </c>
      <c r="B123" s="52" t="s">
        <v>2887</v>
      </c>
      <c r="C123" s="478"/>
      <c r="D123" s="478"/>
      <c r="E123" s="478"/>
      <c r="F123" s="478"/>
      <c r="G123" s="478"/>
      <c r="H123" s="478"/>
      <c r="I123" s="478"/>
      <c r="J123" s="478"/>
      <c r="K123" s="478"/>
      <c r="L123" s="52"/>
      <c r="M123" s="52"/>
      <c r="N123" s="52"/>
      <c r="O123" s="52"/>
      <c r="P123" s="52"/>
      <c r="Q123" s="52" t="s">
        <v>294</v>
      </c>
      <c r="R123" s="52" t="s">
        <v>294</v>
      </c>
      <c r="S123" s="52">
        <v>2015</v>
      </c>
      <c r="T123" s="52" t="s">
        <v>546</v>
      </c>
      <c r="U123" s="52" t="s">
        <v>2930</v>
      </c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63"/>
    </row>
    <row r="124" spans="1:36" s="477" customFormat="1" ht="60" customHeight="1" thickBot="1">
      <c r="A124" s="58"/>
      <c r="B124" s="478"/>
      <c r="C124" s="478"/>
      <c r="D124" s="478"/>
      <c r="E124" s="478"/>
      <c r="F124" s="478"/>
      <c r="G124" s="478"/>
      <c r="H124" s="478"/>
      <c r="I124" s="478"/>
      <c r="J124" s="478"/>
      <c r="K124" s="478"/>
      <c r="L124" s="478"/>
      <c r="M124" s="478"/>
      <c r="N124" s="478"/>
      <c r="O124" s="478"/>
      <c r="P124" s="478"/>
      <c r="Q124" s="52" t="s">
        <v>3261</v>
      </c>
      <c r="R124" s="52"/>
      <c r="S124" s="52"/>
      <c r="T124" s="52"/>
      <c r="U124" s="52"/>
      <c r="V124" s="478"/>
      <c r="W124" s="478"/>
      <c r="X124" s="478"/>
      <c r="Y124" s="478"/>
      <c r="Z124" s="478"/>
      <c r="AA124" s="478"/>
      <c r="AB124" s="478"/>
      <c r="AC124" s="478"/>
      <c r="AD124" s="478"/>
      <c r="AE124" s="478"/>
      <c r="AF124" s="478"/>
      <c r="AG124" s="478"/>
      <c r="AH124" s="478"/>
      <c r="AI124" s="478"/>
      <c r="AJ124" s="480"/>
    </row>
    <row r="125" spans="1:36" s="477" customFormat="1" ht="60" customHeight="1">
      <c r="A125" s="58">
        <v>25</v>
      </c>
      <c r="B125" s="52" t="s">
        <v>2843</v>
      </c>
      <c r="C125" s="478"/>
      <c r="D125" s="478"/>
      <c r="E125" s="478"/>
      <c r="F125" s="478"/>
      <c r="G125" s="478"/>
      <c r="H125" s="478"/>
      <c r="I125" s="478"/>
      <c r="J125" s="478"/>
      <c r="K125" s="478"/>
      <c r="L125" s="52" t="s">
        <v>3262</v>
      </c>
      <c r="M125" s="52" t="s">
        <v>3263</v>
      </c>
      <c r="N125" s="52">
        <v>0.24099999999999999</v>
      </c>
      <c r="O125" s="52">
        <v>1999</v>
      </c>
      <c r="P125" s="52" t="s">
        <v>2861</v>
      </c>
      <c r="Q125" s="52" t="s">
        <v>3264</v>
      </c>
      <c r="R125" s="52" t="s">
        <v>426</v>
      </c>
      <c r="S125" s="52">
        <v>1959</v>
      </c>
      <c r="T125" s="52" t="s">
        <v>2828</v>
      </c>
      <c r="U125" s="52" t="s">
        <v>2930</v>
      </c>
      <c r="V125" s="52" t="s">
        <v>3265</v>
      </c>
      <c r="W125" s="52">
        <v>0.29599999999999999</v>
      </c>
      <c r="X125" s="52" t="s">
        <v>3266</v>
      </c>
      <c r="Y125" s="52"/>
      <c r="Z125" s="52">
        <v>1956</v>
      </c>
      <c r="AA125" s="52" t="s">
        <v>3267</v>
      </c>
      <c r="AB125" s="52">
        <v>8</v>
      </c>
      <c r="AC125" s="52"/>
      <c r="AD125" s="52"/>
      <c r="AE125" s="52">
        <f>SUM(AB125:AD125)</f>
        <v>8</v>
      </c>
      <c r="AF125" s="52" t="s">
        <v>3268</v>
      </c>
      <c r="AG125" s="52" t="s">
        <v>3269</v>
      </c>
      <c r="AH125" s="52">
        <v>9.6000000000000002E-2</v>
      </c>
      <c r="AI125" s="52">
        <v>1958</v>
      </c>
      <c r="AJ125" s="63" t="s">
        <v>3251</v>
      </c>
    </row>
    <row r="126" spans="1:36" s="477" customFormat="1" ht="60" customHeight="1" thickBot="1">
      <c r="A126" s="58"/>
      <c r="B126" s="478"/>
      <c r="C126" s="478"/>
      <c r="D126" s="478"/>
      <c r="E126" s="478"/>
      <c r="F126" s="478"/>
      <c r="G126" s="478"/>
      <c r="H126" s="478"/>
      <c r="I126" s="478"/>
      <c r="J126" s="478"/>
      <c r="K126" s="478"/>
      <c r="L126" s="478"/>
      <c r="M126" s="478"/>
      <c r="N126" s="478"/>
      <c r="O126" s="478"/>
      <c r="P126" s="478"/>
      <c r="Q126" s="52" t="s">
        <v>3270</v>
      </c>
      <c r="R126" s="52"/>
      <c r="S126" s="52"/>
      <c r="T126" s="52"/>
      <c r="U126" s="52"/>
      <c r="V126" s="478"/>
      <c r="W126" s="478"/>
      <c r="X126" s="478"/>
      <c r="Y126" s="478"/>
      <c r="Z126" s="478"/>
      <c r="AA126" s="478"/>
      <c r="AB126" s="478"/>
      <c r="AC126" s="478"/>
      <c r="AD126" s="478"/>
      <c r="AE126" s="478"/>
      <c r="AF126" s="478"/>
      <c r="AG126" s="478"/>
      <c r="AH126" s="478"/>
      <c r="AI126" s="478"/>
      <c r="AJ126" s="480"/>
    </row>
    <row r="127" spans="1:36" s="477" customFormat="1" ht="60" customHeight="1" thickBot="1">
      <c r="A127" s="58"/>
      <c r="B127" s="478"/>
      <c r="C127" s="478"/>
      <c r="D127" s="478"/>
      <c r="E127" s="478"/>
      <c r="F127" s="478"/>
      <c r="G127" s="478"/>
      <c r="H127" s="478"/>
      <c r="I127" s="478"/>
      <c r="J127" s="478"/>
      <c r="K127" s="478"/>
      <c r="L127" s="478"/>
      <c r="M127" s="478"/>
      <c r="N127" s="478"/>
      <c r="O127" s="478"/>
      <c r="P127" s="478"/>
      <c r="Q127" s="52" t="s">
        <v>3264</v>
      </c>
      <c r="R127" s="52" t="s">
        <v>426</v>
      </c>
      <c r="S127" s="52">
        <v>2016</v>
      </c>
      <c r="T127" s="52" t="s">
        <v>546</v>
      </c>
      <c r="U127" s="52" t="s">
        <v>2930</v>
      </c>
      <c r="V127" s="478"/>
      <c r="W127" s="478"/>
      <c r="X127" s="478"/>
      <c r="Y127" s="478"/>
      <c r="Z127" s="478"/>
      <c r="AA127" s="478"/>
      <c r="AB127" s="478"/>
      <c r="AC127" s="478"/>
      <c r="AD127" s="478"/>
      <c r="AE127" s="478"/>
      <c r="AF127" s="478"/>
      <c r="AG127" s="478"/>
      <c r="AH127" s="478"/>
      <c r="AI127" s="478"/>
      <c r="AJ127" s="482"/>
    </row>
    <row r="128" spans="1:36" s="477" customFormat="1" ht="60" customHeight="1">
      <c r="A128" s="58">
        <v>26</v>
      </c>
      <c r="B128" s="52" t="s">
        <v>2843</v>
      </c>
      <c r="C128" s="52" t="s">
        <v>3271</v>
      </c>
      <c r="D128" s="52" t="s">
        <v>3272</v>
      </c>
      <c r="E128" s="52">
        <v>0.36</v>
      </c>
      <c r="F128" s="52">
        <v>1958</v>
      </c>
      <c r="G128" s="52" t="s">
        <v>1856</v>
      </c>
      <c r="H128" s="52"/>
      <c r="I128" s="52"/>
      <c r="J128" s="52">
        <v>7</v>
      </c>
      <c r="K128" s="52">
        <f>SUM(H128:J128)</f>
        <v>7</v>
      </c>
      <c r="L128" s="52" t="s">
        <v>3273</v>
      </c>
      <c r="M128" s="52" t="s">
        <v>3274</v>
      </c>
      <c r="N128" s="52">
        <v>5.0000000000000001E-3</v>
      </c>
      <c r="O128" s="52">
        <v>1958</v>
      </c>
      <c r="P128" s="52" t="s">
        <v>2988</v>
      </c>
      <c r="Q128" s="52" t="s">
        <v>3275</v>
      </c>
      <c r="R128" s="52" t="s">
        <v>232</v>
      </c>
      <c r="S128" s="52">
        <v>1993</v>
      </c>
      <c r="T128" s="52" t="s">
        <v>546</v>
      </c>
      <c r="U128" s="52" t="s">
        <v>2909</v>
      </c>
      <c r="V128" s="52" t="s">
        <v>3276</v>
      </c>
      <c r="W128" s="52">
        <v>1.774</v>
      </c>
      <c r="X128" s="52" t="s">
        <v>3277</v>
      </c>
      <c r="Y128" s="52"/>
      <c r="Z128" s="52">
        <v>1975</v>
      </c>
      <c r="AA128" s="52" t="s">
        <v>3278</v>
      </c>
      <c r="AB128" s="52"/>
      <c r="AC128" s="52"/>
      <c r="AD128" s="52">
        <v>39</v>
      </c>
      <c r="AE128" s="52">
        <f>SUM(AB128:AD128)</f>
        <v>39</v>
      </c>
      <c r="AF128" s="478"/>
      <c r="AG128" s="478"/>
      <c r="AH128" s="478"/>
      <c r="AI128" s="478"/>
      <c r="AJ128" s="475"/>
    </row>
    <row r="129" spans="1:36" s="477" customFormat="1" ht="60" customHeight="1" thickBot="1">
      <c r="A129" s="58"/>
      <c r="B129" s="478"/>
      <c r="C129" s="478"/>
      <c r="D129" s="478"/>
      <c r="E129" s="478"/>
      <c r="F129" s="478"/>
      <c r="G129" s="478"/>
      <c r="H129" s="478"/>
      <c r="I129" s="478"/>
      <c r="J129" s="478"/>
      <c r="K129" s="478"/>
      <c r="L129" s="478"/>
      <c r="M129" s="478"/>
      <c r="N129" s="478"/>
      <c r="O129" s="478"/>
      <c r="P129" s="478"/>
      <c r="Q129" s="52" t="s">
        <v>3279</v>
      </c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478"/>
      <c r="AG129" s="478"/>
      <c r="AH129" s="478"/>
      <c r="AI129" s="478"/>
      <c r="AJ129" s="476"/>
    </row>
    <row r="130" spans="1:36" s="477" customFormat="1" ht="60" customHeight="1">
      <c r="A130" s="58">
        <v>27</v>
      </c>
      <c r="B130" s="52" t="s">
        <v>2836</v>
      </c>
      <c r="C130" s="478"/>
      <c r="D130" s="478"/>
      <c r="E130" s="478"/>
      <c r="F130" s="478"/>
      <c r="G130" s="478"/>
      <c r="H130" s="478"/>
      <c r="I130" s="478"/>
      <c r="J130" s="478"/>
      <c r="K130" s="478"/>
      <c r="L130" s="52" t="s">
        <v>3280</v>
      </c>
      <c r="M130" s="52" t="s">
        <v>3281</v>
      </c>
      <c r="N130" s="52">
        <v>0.111</v>
      </c>
      <c r="O130" s="52">
        <v>1985</v>
      </c>
      <c r="P130" s="52" t="s">
        <v>3282</v>
      </c>
      <c r="Q130" s="52" t="s">
        <v>3283</v>
      </c>
      <c r="R130" s="52" t="s">
        <v>1402</v>
      </c>
      <c r="S130" s="52">
        <v>1985</v>
      </c>
      <c r="T130" s="52" t="s">
        <v>546</v>
      </c>
      <c r="U130" s="52" t="s">
        <v>2909</v>
      </c>
      <c r="V130" s="478"/>
      <c r="W130" s="478"/>
      <c r="X130" s="478"/>
      <c r="Y130" s="478"/>
      <c r="Z130" s="478"/>
      <c r="AA130" s="478"/>
      <c r="AB130" s="478"/>
      <c r="AC130" s="478"/>
      <c r="AD130" s="478"/>
      <c r="AE130" s="478"/>
      <c r="AF130" s="52" t="s">
        <v>3284</v>
      </c>
      <c r="AG130" s="52" t="s">
        <v>3285</v>
      </c>
      <c r="AH130" s="52">
        <v>5.6000000000000001E-2</v>
      </c>
      <c r="AI130" s="52">
        <v>1985</v>
      </c>
      <c r="AJ130" s="63"/>
    </row>
    <row r="131" spans="1:36" s="477" customFormat="1" ht="60" customHeight="1">
      <c r="A131" s="58"/>
      <c r="B131" s="478"/>
      <c r="C131" s="478"/>
      <c r="D131" s="478"/>
      <c r="E131" s="478"/>
      <c r="F131" s="478"/>
      <c r="G131" s="478"/>
      <c r="H131" s="478"/>
      <c r="I131" s="478"/>
      <c r="J131" s="478"/>
      <c r="K131" s="478"/>
      <c r="L131" s="478"/>
      <c r="M131" s="478"/>
      <c r="N131" s="478"/>
      <c r="O131" s="478"/>
      <c r="P131" s="478"/>
      <c r="Q131" s="52" t="s">
        <v>3286</v>
      </c>
      <c r="R131" s="52"/>
      <c r="S131" s="52"/>
      <c r="T131" s="52"/>
      <c r="U131" s="52"/>
      <c r="V131" s="478"/>
      <c r="W131" s="478"/>
      <c r="X131" s="478"/>
      <c r="Y131" s="478"/>
      <c r="Z131" s="478"/>
      <c r="AA131" s="478"/>
      <c r="AB131" s="478"/>
      <c r="AC131" s="478"/>
      <c r="AD131" s="478"/>
      <c r="AE131" s="478"/>
      <c r="AF131" s="52" t="s">
        <v>3287</v>
      </c>
      <c r="AG131" s="52" t="s">
        <v>3288</v>
      </c>
      <c r="AH131" s="52">
        <v>4.2999999999999997E-2</v>
      </c>
      <c r="AI131" s="52">
        <v>1985</v>
      </c>
      <c r="AJ131" s="54"/>
    </row>
    <row r="132" spans="1:36" s="477" customFormat="1" ht="60" customHeight="1">
      <c r="A132" s="58"/>
      <c r="B132" s="478"/>
      <c r="C132" s="478"/>
      <c r="D132" s="478"/>
      <c r="E132" s="478"/>
      <c r="F132" s="478"/>
      <c r="G132" s="478"/>
      <c r="H132" s="478"/>
      <c r="I132" s="478"/>
      <c r="J132" s="478"/>
      <c r="K132" s="478"/>
      <c r="L132" s="478"/>
      <c r="M132" s="478"/>
      <c r="N132" s="478"/>
      <c r="O132" s="478"/>
      <c r="P132" s="478"/>
      <c r="Q132" s="478"/>
      <c r="R132" s="478"/>
      <c r="S132" s="478"/>
      <c r="T132" s="478"/>
      <c r="U132" s="478"/>
      <c r="V132" s="478"/>
      <c r="W132" s="478"/>
      <c r="X132" s="478"/>
      <c r="Y132" s="478"/>
      <c r="Z132" s="478"/>
      <c r="AA132" s="478"/>
      <c r="AB132" s="478"/>
      <c r="AC132" s="478"/>
      <c r="AD132" s="478"/>
      <c r="AE132" s="478"/>
      <c r="AF132" s="52" t="s">
        <v>3289</v>
      </c>
      <c r="AG132" s="52" t="s">
        <v>3290</v>
      </c>
      <c r="AH132" s="52">
        <v>1.0999999999999999E-2</v>
      </c>
      <c r="AI132" s="52">
        <v>1985</v>
      </c>
      <c r="AJ132" s="54"/>
    </row>
    <row r="133" spans="1:36" s="477" customFormat="1" ht="60" customHeight="1" thickBot="1">
      <c r="A133" s="58"/>
      <c r="B133" s="478"/>
      <c r="C133" s="478"/>
      <c r="D133" s="478"/>
      <c r="E133" s="478"/>
      <c r="F133" s="478"/>
      <c r="G133" s="478"/>
      <c r="H133" s="478"/>
      <c r="I133" s="478"/>
      <c r="J133" s="478"/>
      <c r="K133" s="478"/>
      <c r="L133" s="478"/>
      <c r="M133" s="478"/>
      <c r="N133" s="478"/>
      <c r="O133" s="478"/>
      <c r="P133" s="478"/>
      <c r="Q133" s="478"/>
      <c r="R133" s="478"/>
      <c r="S133" s="478"/>
      <c r="T133" s="478"/>
      <c r="U133" s="478"/>
      <c r="V133" s="478"/>
      <c r="W133" s="478"/>
      <c r="X133" s="478"/>
      <c r="Y133" s="478"/>
      <c r="Z133" s="478"/>
      <c r="AA133" s="478"/>
      <c r="AB133" s="478"/>
      <c r="AC133" s="478"/>
      <c r="AD133" s="478"/>
      <c r="AE133" s="478"/>
      <c r="AF133" s="52" t="s">
        <v>3291</v>
      </c>
      <c r="AG133" s="52" t="s">
        <v>3292</v>
      </c>
      <c r="AH133" s="52">
        <v>1.4E-2</v>
      </c>
      <c r="AI133" s="52">
        <v>1985</v>
      </c>
      <c r="AJ133" s="55"/>
    </row>
    <row r="134" spans="1:36" s="477" customFormat="1" ht="60" customHeight="1">
      <c r="A134" s="58">
        <v>28</v>
      </c>
      <c r="B134" s="52" t="s">
        <v>2887</v>
      </c>
      <c r="C134" s="52" t="s">
        <v>3293</v>
      </c>
      <c r="D134" s="52" t="s">
        <v>3294</v>
      </c>
      <c r="E134" s="52">
        <v>0.23</v>
      </c>
      <c r="F134" s="52">
        <v>1974</v>
      </c>
      <c r="G134" s="52" t="s">
        <v>1856</v>
      </c>
      <c r="H134" s="52"/>
      <c r="I134" s="52"/>
      <c r="J134" s="52">
        <v>5</v>
      </c>
      <c r="K134" s="52">
        <f>SUM(H134:J134)</f>
        <v>5</v>
      </c>
      <c r="L134" s="52" t="s">
        <v>3295</v>
      </c>
      <c r="M134" s="52" t="s">
        <v>3296</v>
      </c>
      <c r="N134" s="52">
        <v>4.8000000000000001E-2</v>
      </c>
      <c r="O134" s="52">
        <v>1974</v>
      </c>
      <c r="P134" s="52" t="s">
        <v>2977</v>
      </c>
      <c r="Q134" s="52" t="s">
        <v>3297</v>
      </c>
      <c r="R134" s="52" t="s">
        <v>304</v>
      </c>
      <c r="S134" s="52">
        <v>1975</v>
      </c>
      <c r="T134" s="52" t="s">
        <v>2828</v>
      </c>
      <c r="U134" s="52" t="s">
        <v>3298</v>
      </c>
      <c r="V134" s="478"/>
      <c r="W134" s="478"/>
      <c r="X134" s="478"/>
      <c r="Y134" s="478"/>
      <c r="Z134" s="478"/>
      <c r="AA134" s="478"/>
      <c r="AB134" s="478"/>
      <c r="AC134" s="478"/>
      <c r="AD134" s="478"/>
      <c r="AE134" s="478"/>
      <c r="AF134" s="478"/>
      <c r="AG134" s="478"/>
      <c r="AH134" s="478"/>
      <c r="AI134" s="478"/>
      <c r="AJ134" s="475"/>
    </row>
    <row r="135" spans="1:36" s="477" customFormat="1" ht="60" customHeight="1">
      <c r="A135" s="58"/>
      <c r="B135" s="478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 t="s">
        <v>3299</v>
      </c>
      <c r="R135" s="52" t="s">
        <v>1926</v>
      </c>
      <c r="S135" s="52" t="s">
        <v>1926</v>
      </c>
      <c r="T135" s="52" t="s">
        <v>1926</v>
      </c>
      <c r="U135" s="52" t="s">
        <v>1926</v>
      </c>
      <c r="V135" s="478"/>
      <c r="W135" s="478"/>
      <c r="X135" s="478"/>
      <c r="Y135" s="478"/>
      <c r="Z135" s="478"/>
      <c r="AA135" s="478"/>
      <c r="AB135" s="478"/>
      <c r="AC135" s="478"/>
      <c r="AD135" s="478"/>
      <c r="AE135" s="478"/>
      <c r="AF135" s="478"/>
      <c r="AG135" s="478"/>
      <c r="AH135" s="478"/>
      <c r="AI135" s="478"/>
      <c r="AJ135" s="479"/>
    </row>
    <row r="136" spans="1:36" s="477" customFormat="1" ht="60" customHeight="1" thickBot="1">
      <c r="A136" s="58"/>
      <c r="B136" s="52" t="s">
        <v>2887</v>
      </c>
      <c r="C136" s="52"/>
      <c r="D136" s="52"/>
      <c r="E136" s="52"/>
      <c r="F136" s="52"/>
      <c r="G136" s="52"/>
      <c r="H136" s="52"/>
      <c r="I136" s="52"/>
      <c r="J136" s="52"/>
      <c r="K136" s="52"/>
      <c r="L136" s="52" t="s">
        <v>3300</v>
      </c>
      <c r="M136" s="52" t="s">
        <v>3301</v>
      </c>
      <c r="N136" s="52">
        <v>0.307</v>
      </c>
      <c r="O136" s="52">
        <v>1984</v>
      </c>
      <c r="P136" s="52" t="s">
        <v>2944</v>
      </c>
      <c r="Q136" s="478"/>
      <c r="R136" s="478"/>
      <c r="S136" s="478"/>
      <c r="T136" s="478"/>
      <c r="U136" s="478"/>
      <c r="V136" s="478"/>
      <c r="W136" s="478"/>
      <c r="X136" s="478"/>
      <c r="Y136" s="478"/>
      <c r="Z136" s="478"/>
      <c r="AA136" s="478"/>
      <c r="AB136" s="478"/>
      <c r="AC136" s="478"/>
      <c r="AD136" s="478"/>
      <c r="AE136" s="478"/>
      <c r="AF136" s="478"/>
      <c r="AG136" s="478"/>
      <c r="AH136" s="478"/>
      <c r="AI136" s="478"/>
      <c r="AJ136" s="482"/>
    </row>
    <row r="137" spans="1:36" s="477" customFormat="1" ht="60" customHeight="1">
      <c r="A137" s="58">
        <v>29</v>
      </c>
      <c r="B137" s="52" t="s">
        <v>2922</v>
      </c>
      <c r="C137" s="646" t="s">
        <v>3302</v>
      </c>
      <c r="D137" s="52" t="s">
        <v>3303</v>
      </c>
      <c r="E137" s="52">
        <v>1.4650000000000001</v>
      </c>
      <c r="F137" s="52">
        <v>1986</v>
      </c>
      <c r="G137" s="52" t="s">
        <v>3304</v>
      </c>
      <c r="H137" s="52">
        <v>13</v>
      </c>
      <c r="I137" s="52"/>
      <c r="J137" s="52">
        <v>18</v>
      </c>
      <c r="K137" s="52">
        <f>SUM(H137:J137)</f>
        <v>31</v>
      </c>
      <c r="L137" s="478"/>
      <c r="M137" s="478"/>
      <c r="N137" s="478"/>
      <c r="O137" s="478"/>
      <c r="P137" s="478"/>
      <c r="Q137" s="646" t="s">
        <v>3305</v>
      </c>
      <c r="R137" s="52" t="s">
        <v>134</v>
      </c>
      <c r="S137" s="52">
        <v>1972</v>
      </c>
      <c r="T137" s="52" t="s">
        <v>546</v>
      </c>
      <c r="U137" s="52" t="s">
        <v>3218</v>
      </c>
      <c r="V137" s="52" t="s">
        <v>3306</v>
      </c>
      <c r="W137" s="52">
        <v>0.63400000000000001</v>
      </c>
      <c r="X137" s="52" t="s">
        <v>3307</v>
      </c>
      <c r="Y137" s="52"/>
      <c r="Z137" s="52">
        <v>2009</v>
      </c>
      <c r="AA137" s="52" t="s">
        <v>1180</v>
      </c>
      <c r="AB137" s="52"/>
      <c r="AC137" s="52"/>
      <c r="AD137" s="52">
        <v>17</v>
      </c>
      <c r="AE137" s="52">
        <f>SUM(AB137:AD137)</f>
        <v>17</v>
      </c>
      <c r="AF137" s="646" t="s">
        <v>3308</v>
      </c>
      <c r="AG137" s="52" t="s">
        <v>3309</v>
      </c>
      <c r="AH137" s="52">
        <v>0.221</v>
      </c>
      <c r="AI137" s="52">
        <v>2007</v>
      </c>
      <c r="AJ137" s="63" t="s">
        <v>3310</v>
      </c>
    </row>
    <row r="138" spans="1:36" s="477" customFormat="1" ht="60" customHeight="1" thickBot="1">
      <c r="A138" s="58"/>
      <c r="B138" s="478"/>
      <c r="C138" s="478"/>
      <c r="D138" s="478"/>
      <c r="E138" s="478"/>
      <c r="F138" s="478"/>
      <c r="G138" s="478"/>
      <c r="H138" s="478"/>
      <c r="I138" s="478"/>
      <c r="J138" s="478"/>
      <c r="K138" s="478"/>
      <c r="L138" s="478"/>
      <c r="M138" s="478"/>
      <c r="N138" s="478"/>
      <c r="O138" s="478"/>
      <c r="P138" s="478"/>
      <c r="Q138" s="646" t="s">
        <v>3311</v>
      </c>
      <c r="R138" s="52" t="s">
        <v>1926</v>
      </c>
      <c r="S138" s="52" t="s">
        <v>1926</v>
      </c>
      <c r="T138" s="52" t="s">
        <v>1926</v>
      </c>
      <c r="U138" s="52" t="s">
        <v>1926</v>
      </c>
      <c r="V138" s="64"/>
      <c r="W138" s="64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5"/>
    </row>
    <row r="139" spans="1:36" s="477" customFormat="1" ht="60" customHeight="1">
      <c r="A139" s="58">
        <v>30</v>
      </c>
      <c r="B139" s="52" t="s">
        <v>3312</v>
      </c>
      <c r="C139" s="52" t="s">
        <v>3313</v>
      </c>
      <c r="D139" s="52" t="s">
        <v>3314</v>
      </c>
      <c r="E139" s="52">
        <v>8.1000000000000003E-2</v>
      </c>
      <c r="F139" s="52">
        <v>1970</v>
      </c>
      <c r="G139" s="52" t="s">
        <v>2905</v>
      </c>
      <c r="H139" s="52">
        <v>1</v>
      </c>
      <c r="I139" s="52"/>
      <c r="J139" s="52"/>
      <c r="K139" s="52">
        <f>SUM(H139:J139)</f>
        <v>1</v>
      </c>
      <c r="L139" s="52" t="s">
        <v>3315</v>
      </c>
      <c r="M139" s="52" t="s">
        <v>3316</v>
      </c>
      <c r="N139" s="52">
        <v>4.0000000000000001E-3</v>
      </c>
      <c r="O139" s="52">
        <v>1979</v>
      </c>
      <c r="P139" s="52" t="s">
        <v>2861</v>
      </c>
      <c r="Q139" s="52" t="s">
        <v>3317</v>
      </c>
      <c r="R139" s="52" t="s">
        <v>2006</v>
      </c>
      <c r="S139" s="52">
        <v>1986</v>
      </c>
      <c r="T139" s="52" t="s">
        <v>546</v>
      </c>
      <c r="U139" s="52" t="s">
        <v>2909</v>
      </c>
      <c r="V139" s="52" t="s">
        <v>3318</v>
      </c>
      <c r="W139" s="52">
        <v>0.6</v>
      </c>
      <c r="X139" s="52" t="s">
        <v>3319</v>
      </c>
      <c r="Y139" s="52">
        <v>0.6</v>
      </c>
      <c r="Z139" s="52">
        <v>2013</v>
      </c>
      <c r="AA139" s="52" t="s">
        <v>2783</v>
      </c>
      <c r="AB139" s="52"/>
      <c r="AC139" s="52"/>
      <c r="AD139" s="52">
        <v>32</v>
      </c>
      <c r="AE139" s="52">
        <f>SUM(AB139:AD139)</f>
        <v>32</v>
      </c>
      <c r="AF139" s="478"/>
      <c r="AG139" s="478"/>
      <c r="AH139" s="478"/>
      <c r="AI139" s="478"/>
      <c r="AJ139" s="475"/>
    </row>
    <row r="140" spans="1:36" s="477" customFormat="1" ht="60" customHeight="1">
      <c r="A140" s="58"/>
      <c r="B140" s="478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 t="s">
        <v>3320</v>
      </c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478"/>
      <c r="AG140" s="478"/>
      <c r="AH140" s="478"/>
      <c r="AI140" s="478"/>
      <c r="AJ140" s="479"/>
    </row>
    <row r="141" spans="1:36" s="477" customFormat="1" ht="60" customHeight="1">
      <c r="A141" s="58"/>
      <c r="B141" s="478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478"/>
      <c r="AG141" s="478"/>
      <c r="AH141" s="478"/>
      <c r="AI141" s="478"/>
      <c r="AJ141" s="479"/>
    </row>
    <row r="142" spans="1:36" s="477" customFormat="1" ht="60" customHeight="1">
      <c r="A142" s="58">
        <v>31</v>
      </c>
      <c r="B142" s="52" t="s">
        <v>2887</v>
      </c>
      <c r="C142" s="478"/>
      <c r="D142" s="478"/>
      <c r="E142" s="478"/>
      <c r="F142" s="478"/>
      <c r="G142" s="478"/>
      <c r="H142" s="478"/>
      <c r="I142" s="478"/>
      <c r="J142" s="478"/>
      <c r="K142" s="478"/>
      <c r="L142" s="64" t="s">
        <v>3321</v>
      </c>
      <c r="M142" s="64" t="s">
        <v>3322</v>
      </c>
      <c r="N142" s="52">
        <v>0.53300000000000003</v>
      </c>
      <c r="O142" s="64">
        <v>2012</v>
      </c>
      <c r="P142" s="52" t="s">
        <v>3230</v>
      </c>
      <c r="Q142" s="52" t="s">
        <v>3323</v>
      </c>
      <c r="R142" s="64" t="s">
        <v>1687</v>
      </c>
      <c r="S142" s="64">
        <v>1983</v>
      </c>
      <c r="T142" s="64" t="s">
        <v>2828</v>
      </c>
      <c r="U142" s="52" t="s">
        <v>3324</v>
      </c>
      <c r="V142" s="52" t="s">
        <v>3325</v>
      </c>
      <c r="W142" s="52">
        <v>2.996</v>
      </c>
      <c r="X142" s="52" t="s">
        <v>3326</v>
      </c>
      <c r="Y142" s="52"/>
      <c r="Z142" s="52">
        <v>1968</v>
      </c>
      <c r="AA142" s="52" t="s">
        <v>3327</v>
      </c>
      <c r="AB142" s="52">
        <v>42</v>
      </c>
      <c r="AC142" s="52">
        <v>5</v>
      </c>
      <c r="AD142" s="52"/>
      <c r="AE142" s="52">
        <f>SUM(AB142:AD142)</f>
        <v>47</v>
      </c>
      <c r="AF142" s="52" t="s">
        <v>3328</v>
      </c>
      <c r="AG142" s="52" t="s">
        <v>3329</v>
      </c>
      <c r="AH142" s="52">
        <v>0.14599999999999999</v>
      </c>
      <c r="AI142" s="52">
        <v>1979</v>
      </c>
      <c r="AJ142" s="57" t="s">
        <v>3330</v>
      </c>
    </row>
    <row r="143" spans="1:36" s="477" customFormat="1" ht="60" customHeight="1">
      <c r="A143" s="58"/>
      <c r="B143" s="478"/>
      <c r="C143" s="478"/>
      <c r="D143" s="478"/>
      <c r="E143" s="478"/>
      <c r="F143" s="478"/>
      <c r="G143" s="478"/>
      <c r="H143" s="478"/>
      <c r="I143" s="478"/>
      <c r="J143" s="478"/>
      <c r="K143" s="478"/>
      <c r="L143" s="64"/>
      <c r="M143" s="64"/>
      <c r="N143" s="52"/>
      <c r="O143" s="64"/>
      <c r="P143" s="52"/>
      <c r="Q143" s="52" t="s">
        <v>3331</v>
      </c>
      <c r="R143" s="64"/>
      <c r="S143" s="64"/>
      <c r="T143" s="64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 t="s">
        <v>3329</v>
      </c>
      <c r="AH143" s="52">
        <v>0.14599999999999999</v>
      </c>
      <c r="AI143" s="52">
        <v>1979</v>
      </c>
      <c r="AJ143" s="54" t="s">
        <v>3330</v>
      </c>
    </row>
    <row r="144" spans="1:36" s="477" customFormat="1" ht="60" customHeight="1" thickBot="1">
      <c r="A144" s="58"/>
      <c r="B144" s="478"/>
      <c r="C144" s="478"/>
      <c r="D144" s="478"/>
      <c r="E144" s="478"/>
      <c r="F144" s="478"/>
      <c r="G144" s="478"/>
      <c r="H144" s="478"/>
      <c r="I144" s="478"/>
      <c r="J144" s="478"/>
      <c r="K144" s="478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 t="s">
        <v>3332</v>
      </c>
      <c r="W144" s="52">
        <v>0.1</v>
      </c>
      <c r="X144" s="52" t="s">
        <v>3333</v>
      </c>
      <c r="Y144" s="52">
        <v>0.1</v>
      </c>
      <c r="Z144" s="52">
        <v>2015</v>
      </c>
      <c r="AA144" s="52" t="s">
        <v>2783</v>
      </c>
      <c r="AB144" s="52">
        <v>0</v>
      </c>
      <c r="AC144" s="52">
        <v>0</v>
      </c>
      <c r="AD144" s="52">
        <v>8</v>
      </c>
      <c r="AE144" s="52">
        <f>SUM(AB144:AD144)</f>
        <v>8</v>
      </c>
      <c r="AF144" s="52"/>
      <c r="AG144" s="52"/>
      <c r="AH144" s="52"/>
      <c r="AI144" s="52"/>
      <c r="AJ144" s="54"/>
    </row>
    <row r="145" spans="1:36" s="477" customFormat="1" ht="60" customHeight="1">
      <c r="A145" s="58">
        <v>32</v>
      </c>
      <c r="B145" s="52" t="s">
        <v>2891</v>
      </c>
      <c r="C145" s="478"/>
      <c r="D145" s="478"/>
      <c r="E145" s="478"/>
      <c r="F145" s="478"/>
      <c r="G145" s="478"/>
      <c r="H145" s="478"/>
      <c r="I145" s="478"/>
      <c r="J145" s="478"/>
      <c r="K145" s="478"/>
      <c r="L145" s="478"/>
      <c r="M145" s="478"/>
      <c r="N145" s="478"/>
      <c r="O145" s="478"/>
      <c r="P145" s="478"/>
      <c r="Q145" s="52" t="s">
        <v>3334</v>
      </c>
      <c r="R145" s="52" t="s">
        <v>238</v>
      </c>
      <c r="S145" s="52">
        <v>1979</v>
      </c>
      <c r="T145" s="52" t="s">
        <v>2828</v>
      </c>
      <c r="U145" s="52" t="s">
        <v>3335</v>
      </c>
      <c r="V145" s="52" t="s">
        <v>3336</v>
      </c>
      <c r="W145" s="52">
        <v>1.179</v>
      </c>
      <c r="X145" s="52" t="s">
        <v>3337</v>
      </c>
      <c r="Y145" s="52">
        <v>1.179</v>
      </c>
      <c r="Z145" s="52">
        <v>1979</v>
      </c>
      <c r="AA145" s="52" t="s">
        <v>2783</v>
      </c>
      <c r="AB145" s="52">
        <v>0</v>
      </c>
      <c r="AC145" s="52">
        <v>0</v>
      </c>
      <c r="AD145" s="52">
        <v>47</v>
      </c>
      <c r="AE145" s="52">
        <f>SUM(AB145:AD145)</f>
        <v>47</v>
      </c>
      <c r="AF145" s="52" t="s">
        <v>3338</v>
      </c>
      <c r="AG145" s="52" t="s">
        <v>3339</v>
      </c>
      <c r="AH145" s="52">
        <v>0.26200000000000001</v>
      </c>
      <c r="AI145" s="52">
        <v>1979</v>
      </c>
      <c r="AJ145" s="63" t="s">
        <v>3340</v>
      </c>
    </row>
    <row r="146" spans="1:36" s="477" customFormat="1" ht="60" customHeight="1">
      <c r="A146" s="58"/>
      <c r="B146" s="52" t="s">
        <v>3312</v>
      </c>
      <c r="C146" s="478"/>
      <c r="D146" s="478"/>
      <c r="E146" s="478"/>
      <c r="F146" s="478"/>
      <c r="G146" s="478"/>
      <c r="H146" s="478"/>
      <c r="I146" s="478"/>
      <c r="J146" s="478"/>
      <c r="K146" s="478"/>
      <c r="L146" s="478"/>
      <c r="M146" s="478"/>
      <c r="N146" s="478"/>
      <c r="O146" s="478"/>
      <c r="P146" s="478"/>
      <c r="Q146" s="52" t="s">
        <v>3341</v>
      </c>
      <c r="R146" s="52"/>
      <c r="S146" s="53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 t="s">
        <v>3342</v>
      </c>
      <c r="AG146" s="52" t="s">
        <v>3343</v>
      </c>
      <c r="AH146" s="52">
        <v>0.158</v>
      </c>
      <c r="AI146" s="52">
        <v>1979</v>
      </c>
      <c r="AJ146" s="54" t="s">
        <v>2826</v>
      </c>
    </row>
    <row r="147" spans="1:36" s="477" customFormat="1" ht="60" customHeight="1">
      <c r="A147" s="58"/>
      <c r="B147" s="478"/>
      <c r="C147" s="478"/>
      <c r="D147" s="478"/>
      <c r="E147" s="478"/>
      <c r="F147" s="478"/>
      <c r="G147" s="478"/>
      <c r="H147" s="478"/>
      <c r="I147" s="478"/>
      <c r="J147" s="478"/>
      <c r="K147" s="478"/>
      <c r="L147" s="478"/>
      <c r="M147" s="478"/>
      <c r="N147" s="478"/>
      <c r="O147" s="478"/>
      <c r="P147" s="478"/>
      <c r="Q147" s="478"/>
      <c r="R147" s="478"/>
      <c r="S147" s="478"/>
      <c r="T147" s="478"/>
      <c r="U147" s="478"/>
      <c r="V147" s="478"/>
      <c r="W147" s="478"/>
      <c r="X147" s="478"/>
      <c r="Y147" s="478"/>
      <c r="Z147" s="478"/>
      <c r="AA147" s="478"/>
      <c r="AB147" s="478"/>
      <c r="AC147" s="478"/>
      <c r="AD147" s="478"/>
      <c r="AE147" s="478"/>
      <c r="AF147" s="52" t="s">
        <v>3344</v>
      </c>
      <c r="AG147" s="52"/>
      <c r="AH147" s="52">
        <v>0.18</v>
      </c>
      <c r="AI147" s="52">
        <v>1979</v>
      </c>
      <c r="AJ147" s="54" t="s">
        <v>2826</v>
      </c>
    </row>
    <row r="148" spans="1:36" s="477" customFormat="1" ht="60" customHeight="1" thickBot="1">
      <c r="A148" s="58"/>
      <c r="B148" s="478"/>
      <c r="C148" s="478"/>
      <c r="D148" s="478"/>
      <c r="E148" s="478"/>
      <c r="F148" s="478"/>
      <c r="G148" s="478"/>
      <c r="H148" s="478"/>
      <c r="I148" s="478"/>
      <c r="J148" s="478"/>
      <c r="K148" s="478"/>
      <c r="L148" s="478"/>
      <c r="M148" s="478"/>
      <c r="N148" s="478"/>
      <c r="O148" s="478"/>
      <c r="P148" s="478"/>
      <c r="Q148" s="478"/>
      <c r="R148" s="478"/>
      <c r="S148" s="478"/>
      <c r="T148" s="478"/>
      <c r="U148" s="478"/>
      <c r="V148" s="478"/>
      <c r="W148" s="478"/>
      <c r="X148" s="478"/>
      <c r="Y148" s="478"/>
      <c r="Z148" s="478"/>
      <c r="AA148" s="478"/>
      <c r="AB148" s="478"/>
      <c r="AC148" s="478"/>
      <c r="AD148" s="478"/>
      <c r="AE148" s="478"/>
      <c r="AF148" s="52" t="s">
        <v>3345</v>
      </c>
      <c r="AG148" s="52" t="s">
        <v>3346</v>
      </c>
      <c r="AH148" s="52">
        <v>0.26</v>
      </c>
      <c r="AI148" s="52">
        <v>1979</v>
      </c>
      <c r="AJ148" s="55" t="s">
        <v>3347</v>
      </c>
    </row>
    <row r="149" spans="1:36" s="477" customFormat="1" ht="60" customHeight="1">
      <c r="A149" s="58">
        <v>33</v>
      </c>
      <c r="B149" s="52" t="s">
        <v>3312</v>
      </c>
      <c r="C149" s="52" t="s">
        <v>3348</v>
      </c>
      <c r="D149" s="52" t="s">
        <v>3349</v>
      </c>
      <c r="E149" s="52">
        <v>1.054</v>
      </c>
      <c r="F149" s="52">
        <v>1970</v>
      </c>
      <c r="G149" s="52" t="s">
        <v>3350</v>
      </c>
      <c r="H149" s="52">
        <v>2</v>
      </c>
      <c r="I149" s="52"/>
      <c r="J149" s="52">
        <v>23</v>
      </c>
      <c r="K149" s="52">
        <f t="shared" ref="K149:K155" si="0">SUM(H149:J149)</f>
        <v>25</v>
      </c>
      <c r="L149" s="52" t="s">
        <v>3351</v>
      </c>
      <c r="M149" s="52" t="s">
        <v>3352</v>
      </c>
      <c r="N149" s="52">
        <v>2.1000000000000001E-2</v>
      </c>
      <c r="O149" s="52">
        <v>2001</v>
      </c>
      <c r="P149" s="52" t="s">
        <v>3353</v>
      </c>
      <c r="Q149" s="52" t="s">
        <v>3354</v>
      </c>
      <c r="R149" s="52" t="s">
        <v>311</v>
      </c>
      <c r="S149" s="52">
        <v>2000</v>
      </c>
      <c r="T149" s="52" t="s">
        <v>2828</v>
      </c>
      <c r="U149" s="52" t="s">
        <v>2909</v>
      </c>
      <c r="V149" s="52" t="s">
        <v>3355</v>
      </c>
      <c r="W149" s="52">
        <v>1.097</v>
      </c>
      <c r="X149" s="52" t="s">
        <v>3356</v>
      </c>
      <c r="Y149" s="52">
        <v>0.872</v>
      </c>
      <c r="Z149" s="52" t="s">
        <v>3357</v>
      </c>
      <c r="AA149" s="52" t="s">
        <v>2783</v>
      </c>
      <c r="AB149" s="52">
        <v>0</v>
      </c>
      <c r="AC149" s="52">
        <v>0</v>
      </c>
      <c r="AD149" s="52">
        <v>33</v>
      </c>
      <c r="AE149" s="52">
        <f>SUM(AB149:AD149)</f>
        <v>33</v>
      </c>
      <c r="AF149" s="478"/>
      <c r="AG149" s="478"/>
      <c r="AH149" s="478"/>
      <c r="AI149" s="478"/>
      <c r="AJ149" s="475"/>
    </row>
    <row r="150" spans="1:36" s="477" customFormat="1" ht="60" customHeight="1">
      <c r="A150" s="58"/>
      <c r="B150" s="52" t="s">
        <v>3312</v>
      </c>
      <c r="C150" s="52" t="s">
        <v>3358</v>
      </c>
      <c r="D150" s="52" t="s">
        <v>3359</v>
      </c>
      <c r="E150" s="52">
        <v>0.435</v>
      </c>
      <c r="F150" s="52">
        <v>1970</v>
      </c>
      <c r="G150" s="52" t="s">
        <v>3350</v>
      </c>
      <c r="H150" s="52">
        <v>9</v>
      </c>
      <c r="I150" s="52"/>
      <c r="J150" s="52"/>
      <c r="K150" s="52">
        <f t="shared" si="0"/>
        <v>9</v>
      </c>
      <c r="L150" s="52" t="s">
        <v>3360</v>
      </c>
      <c r="M150" s="52" t="s">
        <v>3361</v>
      </c>
      <c r="N150" s="52">
        <v>1.7999999999999999E-2</v>
      </c>
      <c r="O150" s="52">
        <v>2001</v>
      </c>
      <c r="P150" s="52" t="s">
        <v>3362</v>
      </c>
      <c r="Q150" s="490" t="s">
        <v>3363</v>
      </c>
      <c r="R150" s="52" t="s">
        <v>1926</v>
      </c>
      <c r="S150" s="52" t="s">
        <v>1926</v>
      </c>
      <c r="T150" s="52" t="s">
        <v>1926</v>
      </c>
      <c r="U150" s="52" t="s">
        <v>1926</v>
      </c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478"/>
      <c r="AG150" s="478"/>
      <c r="AH150" s="478"/>
      <c r="AI150" s="478"/>
      <c r="AJ150" s="476"/>
    </row>
    <row r="151" spans="1:36" s="477" customFormat="1" ht="60" customHeight="1">
      <c r="A151" s="58"/>
      <c r="B151" s="52" t="s">
        <v>3312</v>
      </c>
      <c r="C151" s="52" t="s">
        <v>3364</v>
      </c>
      <c r="D151" s="52" t="s">
        <v>3365</v>
      </c>
      <c r="E151" s="52">
        <v>0.73599999999999999</v>
      </c>
      <c r="F151" s="52">
        <v>1999</v>
      </c>
      <c r="G151" s="52" t="s">
        <v>3350</v>
      </c>
      <c r="H151" s="52"/>
      <c r="I151" s="52"/>
      <c r="J151" s="52">
        <v>15</v>
      </c>
      <c r="K151" s="52">
        <f t="shared" si="0"/>
        <v>15</v>
      </c>
      <c r="L151" s="52" t="s">
        <v>3366</v>
      </c>
      <c r="M151" s="52" t="s">
        <v>3367</v>
      </c>
      <c r="N151" s="52">
        <v>0.25700000000000001</v>
      </c>
      <c r="O151" s="52">
        <v>1970</v>
      </c>
      <c r="P151" s="52" t="s">
        <v>2954</v>
      </c>
      <c r="Q151" s="478"/>
      <c r="R151" s="478"/>
      <c r="S151" s="478"/>
      <c r="T151" s="478"/>
      <c r="U151" s="478"/>
      <c r="V151" s="478"/>
      <c r="W151" s="478"/>
      <c r="X151" s="478"/>
      <c r="Y151" s="478"/>
      <c r="Z151" s="478"/>
      <c r="AA151" s="478"/>
      <c r="AB151" s="478"/>
      <c r="AC151" s="478"/>
      <c r="AD151" s="478"/>
      <c r="AE151" s="478"/>
      <c r="AF151" s="478"/>
      <c r="AG151" s="478"/>
      <c r="AH151" s="478"/>
      <c r="AI151" s="478"/>
      <c r="AJ151" s="476"/>
    </row>
    <row r="152" spans="1:36" s="477" customFormat="1" ht="60" customHeight="1">
      <c r="A152" s="58"/>
      <c r="B152" s="52" t="s">
        <v>3312</v>
      </c>
      <c r="C152" s="52" t="s">
        <v>3368</v>
      </c>
      <c r="D152" s="52" t="s">
        <v>3369</v>
      </c>
      <c r="E152" s="52">
        <v>8.5999999999999993E-2</v>
      </c>
      <c r="F152" s="52">
        <v>2001</v>
      </c>
      <c r="G152" s="52" t="s">
        <v>274</v>
      </c>
      <c r="H152" s="52">
        <v>3</v>
      </c>
      <c r="I152" s="52"/>
      <c r="J152" s="52"/>
      <c r="K152" s="52">
        <f t="shared" si="0"/>
        <v>3</v>
      </c>
      <c r="L152" s="52" t="s">
        <v>3370</v>
      </c>
      <c r="M152" s="52" t="s">
        <v>3371</v>
      </c>
      <c r="N152" s="52">
        <v>6.4000000000000001E-2</v>
      </c>
      <c r="O152" s="52">
        <v>2001</v>
      </c>
      <c r="P152" s="52" t="s">
        <v>2969</v>
      </c>
      <c r="Q152" s="478"/>
      <c r="R152" s="478"/>
      <c r="S152" s="478"/>
      <c r="T152" s="478"/>
      <c r="U152" s="478"/>
      <c r="V152" s="478"/>
      <c r="W152" s="478"/>
      <c r="X152" s="478"/>
      <c r="Y152" s="478"/>
      <c r="Z152" s="478"/>
      <c r="AA152" s="478"/>
      <c r="AB152" s="478"/>
      <c r="AC152" s="478"/>
      <c r="AD152" s="478"/>
      <c r="AE152" s="478"/>
      <c r="AF152" s="478"/>
      <c r="AG152" s="478"/>
      <c r="AH152" s="478"/>
      <c r="AI152" s="478"/>
      <c r="AJ152" s="476"/>
    </row>
    <row r="153" spans="1:36" s="477" customFormat="1" ht="60" customHeight="1">
      <c r="A153" s="58"/>
      <c r="B153" s="52" t="s">
        <v>3372</v>
      </c>
      <c r="C153" s="52" t="s">
        <v>3373</v>
      </c>
      <c r="D153" s="52" t="s">
        <v>3374</v>
      </c>
      <c r="E153" s="52">
        <v>0.72</v>
      </c>
      <c r="F153" s="52">
        <v>2001</v>
      </c>
      <c r="G153" s="52" t="s">
        <v>3375</v>
      </c>
      <c r="H153" s="52">
        <v>2</v>
      </c>
      <c r="I153" s="52"/>
      <c r="J153" s="52">
        <v>15</v>
      </c>
      <c r="K153" s="52">
        <f t="shared" si="0"/>
        <v>17</v>
      </c>
      <c r="L153" s="52" t="s">
        <v>3376</v>
      </c>
      <c r="M153" s="52" t="s">
        <v>3377</v>
      </c>
      <c r="N153" s="52">
        <v>6.0999999999999999E-2</v>
      </c>
      <c r="O153" s="52">
        <v>2001</v>
      </c>
      <c r="P153" s="52" t="s">
        <v>3353</v>
      </c>
      <c r="Q153" s="478"/>
      <c r="R153" s="478"/>
      <c r="S153" s="478"/>
      <c r="T153" s="478"/>
      <c r="U153" s="478"/>
      <c r="V153" s="478"/>
      <c r="W153" s="478"/>
      <c r="X153" s="478"/>
      <c r="Y153" s="478"/>
      <c r="Z153" s="478"/>
      <c r="AA153" s="478"/>
      <c r="AB153" s="478"/>
      <c r="AC153" s="478"/>
      <c r="AD153" s="478"/>
      <c r="AE153" s="478"/>
      <c r="AF153" s="478"/>
      <c r="AG153" s="478"/>
      <c r="AH153" s="478"/>
      <c r="AI153" s="478"/>
      <c r="AJ153" s="479"/>
    </row>
    <row r="154" spans="1:36" s="477" customFormat="1" ht="60" customHeight="1">
      <c r="A154" s="58"/>
      <c r="B154" s="52" t="s">
        <v>3372</v>
      </c>
      <c r="C154" s="52" t="s">
        <v>3378</v>
      </c>
      <c r="D154" s="52" t="s">
        <v>3379</v>
      </c>
      <c r="E154" s="52">
        <v>0.159</v>
      </c>
      <c r="F154" s="52">
        <v>2001</v>
      </c>
      <c r="G154" s="52" t="s">
        <v>2905</v>
      </c>
      <c r="H154" s="52">
        <v>4</v>
      </c>
      <c r="I154" s="52"/>
      <c r="J154" s="52"/>
      <c r="K154" s="52">
        <f t="shared" si="0"/>
        <v>4</v>
      </c>
      <c r="L154" s="52" t="s">
        <v>3380</v>
      </c>
      <c r="M154" s="52" t="s">
        <v>3381</v>
      </c>
      <c r="N154" s="52">
        <v>1.262</v>
      </c>
      <c r="O154" s="52">
        <v>2001</v>
      </c>
      <c r="P154" s="52" t="s">
        <v>3382</v>
      </c>
      <c r="Q154" s="478"/>
      <c r="R154" s="478"/>
      <c r="S154" s="478"/>
      <c r="T154" s="478"/>
      <c r="U154" s="478"/>
      <c r="V154" s="478"/>
      <c r="W154" s="478"/>
      <c r="X154" s="478"/>
      <c r="Y154" s="478"/>
      <c r="Z154" s="478"/>
      <c r="AA154" s="478"/>
      <c r="AB154" s="478"/>
      <c r="AC154" s="478"/>
      <c r="AD154" s="478"/>
      <c r="AE154" s="478"/>
      <c r="AF154" s="478"/>
      <c r="AG154" s="478"/>
      <c r="AH154" s="478"/>
      <c r="AI154" s="478"/>
      <c r="AJ154" s="476"/>
    </row>
    <row r="155" spans="1:36" s="477" customFormat="1" ht="60" customHeight="1" thickBot="1">
      <c r="A155" s="58"/>
      <c r="B155" s="52" t="s">
        <v>3372</v>
      </c>
      <c r="C155" s="52" t="s">
        <v>3383</v>
      </c>
      <c r="D155" s="52" t="s">
        <v>3384</v>
      </c>
      <c r="E155" s="52">
        <v>0.151</v>
      </c>
      <c r="F155" s="52">
        <v>2001</v>
      </c>
      <c r="G155" s="52" t="s">
        <v>2905</v>
      </c>
      <c r="H155" s="52">
        <v>2</v>
      </c>
      <c r="I155" s="52"/>
      <c r="J155" s="52">
        <v>2</v>
      </c>
      <c r="K155" s="52">
        <f t="shared" si="0"/>
        <v>4</v>
      </c>
      <c r="L155" s="478"/>
      <c r="M155" s="478"/>
      <c r="N155" s="478"/>
      <c r="O155" s="478"/>
      <c r="P155" s="478"/>
      <c r="Q155" s="478"/>
      <c r="R155" s="478"/>
      <c r="S155" s="478"/>
      <c r="T155" s="478"/>
      <c r="U155" s="478"/>
      <c r="V155" s="478"/>
      <c r="W155" s="478"/>
      <c r="X155" s="478"/>
      <c r="Y155" s="478"/>
      <c r="Z155" s="478"/>
      <c r="AA155" s="478"/>
      <c r="AB155" s="478"/>
      <c r="AC155" s="478"/>
      <c r="AD155" s="478"/>
      <c r="AE155" s="478"/>
      <c r="AF155" s="478"/>
      <c r="AG155" s="478"/>
      <c r="AH155" s="478"/>
      <c r="AI155" s="478"/>
      <c r="AJ155" s="482"/>
    </row>
    <row r="156" spans="1:36" s="477" customFormat="1" ht="60" customHeight="1">
      <c r="A156" s="58">
        <v>34</v>
      </c>
      <c r="B156" s="52" t="s">
        <v>2891</v>
      </c>
      <c r="C156" s="478"/>
      <c r="D156" s="478"/>
      <c r="E156" s="478"/>
      <c r="F156" s="478"/>
      <c r="G156" s="478"/>
      <c r="H156" s="478"/>
      <c r="I156" s="478"/>
      <c r="J156" s="478"/>
      <c r="K156" s="478"/>
      <c r="L156" s="52" t="s">
        <v>3385</v>
      </c>
      <c r="M156" s="52" t="s">
        <v>3386</v>
      </c>
      <c r="N156" s="52">
        <v>0.26600000000000001</v>
      </c>
      <c r="O156" s="52">
        <v>1987</v>
      </c>
      <c r="P156" s="52" t="s">
        <v>3387</v>
      </c>
      <c r="Q156" s="52" t="s">
        <v>3388</v>
      </c>
      <c r="R156" s="52" t="s">
        <v>276</v>
      </c>
      <c r="S156" s="52">
        <v>1975</v>
      </c>
      <c r="T156" s="52" t="s">
        <v>2828</v>
      </c>
      <c r="U156" s="52" t="s">
        <v>3002</v>
      </c>
      <c r="V156" s="52" t="s">
        <v>3389</v>
      </c>
      <c r="W156" s="52">
        <v>1.53</v>
      </c>
      <c r="X156" s="52" t="s">
        <v>3390</v>
      </c>
      <c r="Y156" s="52"/>
      <c r="Z156" s="52">
        <v>2013</v>
      </c>
      <c r="AA156" s="52" t="s">
        <v>2783</v>
      </c>
      <c r="AB156" s="52">
        <v>0</v>
      </c>
      <c r="AC156" s="52">
        <v>0</v>
      </c>
      <c r="AD156" s="52">
        <v>44</v>
      </c>
      <c r="AE156" s="52">
        <f>SUM(AB156:AD156)</f>
        <v>44</v>
      </c>
      <c r="AF156" s="52" t="s">
        <v>3391</v>
      </c>
      <c r="AG156" s="52" t="s">
        <v>3392</v>
      </c>
      <c r="AH156" s="52">
        <v>0.2</v>
      </c>
      <c r="AI156" s="52">
        <v>1969</v>
      </c>
      <c r="AJ156" s="63" t="s">
        <v>3393</v>
      </c>
    </row>
    <row r="157" spans="1:36" s="477" customFormat="1" ht="60" customHeight="1">
      <c r="A157" s="58"/>
      <c r="B157" s="52"/>
      <c r="C157" s="478"/>
      <c r="D157" s="478"/>
      <c r="E157" s="478"/>
      <c r="F157" s="478"/>
      <c r="G157" s="478"/>
      <c r="H157" s="478"/>
      <c r="I157" s="478"/>
      <c r="J157" s="478"/>
      <c r="K157" s="478"/>
      <c r="L157" s="52" t="s">
        <v>3394</v>
      </c>
      <c r="M157" s="52" t="s">
        <v>3395</v>
      </c>
      <c r="N157" s="52">
        <v>0.66100000000000003</v>
      </c>
      <c r="O157" s="52">
        <v>1979</v>
      </c>
      <c r="P157" s="52" t="s">
        <v>2977</v>
      </c>
      <c r="Q157" s="52" t="s">
        <v>3396</v>
      </c>
      <c r="R157" s="52"/>
      <c r="S157" s="53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 t="s">
        <v>3397</v>
      </c>
      <c r="AG157" s="52" t="s">
        <v>3398</v>
      </c>
      <c r="AH157" s="52">
        <v>0.115</v>
      </c>
      <c r="AI157" s="52">
        <v>1969</v>
      </c>
      <c r="AJ157" s="54" t="s">
        <v>3399</v>
      </c>
    </row>
    <row r="158" spans="1:36" s="477" customFormat="1" ht="60" customHeight="1">
      <c r="A158" s="58"/>
      <c r="B158" s="478"/>
      <c r="C158" s="478"/>
      <c r="D158" s="478"/>
      <c r="E158" s="478"/>
      <c r="F158" s="478"/>
      <c r="G158" s="478"/>
      <c r="H158" s="478"/>
      <c r="I158" s="478"/>
      <c r="J158" s="478"/>
      <c r="K158" s="478"/>
      <c r="L158" s="52"/>
      <c r="M158" s="52"/>
      <c r="N158" s="52"/>
      <c r="O158" s="53"/>
      <c r="P158" s="52"/>
      <c r="Q158" s="52"/>
      <c r="R158" s="52"/>
      <c r="S158" s="53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 t="s">
        <v>3400</v>
      </c>
      <c r="AG158" s="52" t="s">
        <v>3401</v>
      </c>
      <c r="AH158" s="52">
        <v>0.128</v>
      </c>
      <c r="AI158" s="52">
        <v>1969</v>
      </c>
      <c r="AJ158" s="54" t="s">
        <v>3399</v>
      </c>
    </row>
    <row r="159" spans="1:36" s="477" customFormat="1" ht="60" customHeight="1">
      <c r="A159" s="58"/>
      <c r="B159" s="478"/>
      <c r="C159" s="478"/>
      <c r="D159" s="478"/>
      <c r="E159" s="478"/>
      <c r="F159" s="478"/>
      <c r="G159" s="478"/>
      <c r="H159" s="478"/>
      <c r="I159" s="478"/>
      <c r="J159" s="478"/>
      <c r="K159" s="478"/>
      <c r="L159" s="52"/>
      <c r="M159" s="52"/>
      <c r="N159" s="52"/>
      <c r="O159" s="53"/>
      <c r="P159" s="52"/>
      <c r="Q159" s="52"/>
      <c r="R159" s="52"/>
      <c r="S159" s="53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 t="s">
        <v>3402</v>
      </c>
      <c r="AG159" s="52" t="s">
        <v>3403</v>
      </c>
      <c r="AH159" s="52">
        <v>9.0999999999999998E-2</v>
      </c>
      <c r="AI159" s="52">
        <v>1969</v>
      </c>
      <c r="AJ159" s="54" t="s">
        <v>3119</v>
      </c>
    </row>
    <row r="160" spans="1:36" s="477" customFormat="1" ht="60" customHeight="1" thickBot="1">
      <c r="A160" s="58"/>
      <c r="B160" s="478"/>
      <c r="C160" s="478"/>
      <c r="D160" s="478"/>
      <c r="E160" s="478"/>
      <c r="F160" s="478"/>
      <c r="G160" s="478"/>
      <c r="H160" s="478"/>
      <c r="I160" s="478"/>
      <c r="J160" s="478"/>
      <c r="K160" s="478"/>
      <c r="L160" s="52"/>
      <c r="M160" s="52"/>
      <c r="N160" s="52"/>
      <c r="O160" s="53"/>
      <c r="P160" s="52"/>
      <c r="Q160" s="52"/>
      <c r="R160" s="52"/>
      <c r="S160" s="53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 t="s">
        <v>3404</v>
      </c>
      <c r="AG160" s="52" t="s">
        <v>3405</v>
      </c>
      <c r="AH160" s="52">
        <v>5.6000000000000001E-2</v>
      </c>
      <c r="AI160" s="52">
        <v>1969</v>
      </c>
      <c r="AJ160" s="55" t="s">
        <v>3406</v>
      </c>
    </row>
    <row r="161" spans="1:36" s="477" customFormat="1" ht="60" customHeight="1">
      <c r="A161" s="58">
        <v>35</v>
      </c>
      <c r="B161" s="52" t="s">
        <v>3407</v>
      </c>
      <c r="C161" s="52" t="s">
        <v>3408</v>
      </c>
      <c r="D161" s="52" t="s">
        <v>3409</v>
      </c>
      <c r="E161" s="52">
        <v>0.16200000000000001</v>
      </c>
      <c r="F161" s="52">
        <v>2005</v>
      </c>
      <c r="G161" s="52" t="s">
        <v>3375</v>
      </c>
      <c r="H161" s="52">
        <v>5</v>
      </c>
      <c r="I161" s="52"/>
      <c r="J161" s="52"/>
      <c r="K161" s="52">
        <f>SUM(H161:J161)</f>
        <v>5</v>
      </c>
      <c r="L161" s="52" t="s">
        <v>3410</v>
      </c>
      <c r="M161" s="52" t="s">
        <v>3411</v>
      </c>
      <c r="N161" s="52">
        <v>0.03</v>
      </c>
      <c r="O161" s="52">
        <v>1973</v>
      </c>
      <c r="P161" s="52" t="s">
        <v>3412</v>
      </c>
      <c r="Q161" s="52" t="s">
        <v>3413</v>
      </c>
      <c r="R161" s="52" t="s">
        <v>393</v>
      </c>
      <c r="S161" s="52">
        <v>1973</v>
      </c>
      <c r="T161" s="52" t="s">
        <v>2828</v>
      </c>
      <c r="U161" s="52" t="s">
        <v>2930</v>
      </c>
      <c r="V161" s="52" t="s">
        <v>3414</v>
      </c>
      <c r="W161" s="52">
        <v>5.68</v>
      </c>
      <c r="X161" s="52" t="s">
        <v>3415</v>
      </c>
      <c r="Y161" s="52"/>
      <c r="Z161" s="52">
        <v>1967</v>
      </c>
      <c r="AA161" s="52" t="s">
        <v>3416</v>
      </c>
      <c r="AB161" s="64">
        <v>38</v>
      </c>
      <c r="AC161" s="64">
        <v>8</v>
      </c>
      <c r="AD161" s="64">
        <v>63</v>
      </c>
      <c r="AE161" s="52">
        <f>SUM(AB161:AD161)</f>
        <v>109</v>
      </c>
      <c r="AF161" s="52"/>
      <c r="AG161" s="52"/>
      <c r="AH161" s="52"/>
      <c r="AI161" s="52"/>
      <c r="AJ161" s="63"/>
    </row>
    <row r="162" spans="1:36" s="477" customFormat="1" ht="60" customHeight="1" thickBot="1">
      <c r="A162" s="58"/>
      <c r="B162" s="52" t="s">
        <v>2922</v>
      </c>
      <c r="C162" s="491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 t="s">
        <v>3417</v>
      </c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64"/>
      <c r="AC162" s="64"/>
      <c r="AD162" s="64"/>
      <c r="AE162" s="64"/>
      <c r="AF162" s="52"/>
      <c r="AG162" s="52"/>
      <c r="AH162" s="52"/>
      <c r="AI162" s="52"/>
      <c r="AJ162" s="54"/>
    </row>
    <row r="163" spans="1:36" s="477" customFormat="1" ht="60" customHeight="1">
      <c r="A163" s="58">
        <v>36</v>
      </c>
      <c r="B163" s="52" t="s">
        <v>2843</v>
      </c>
      <c r="C163" s="478"/>
      <c r="D163" s="478"/>
      <c r="E163" s="478"/>
      <c r="F163" s="478"/>
      <c r="G163" s="478"/>
      <c r="H163" s="478"/>
      <c r="I163" s="478"/>
      <c r="J163" s="478"/>
      <c r="K163" s="478"/>
      <c r="L163" s="52" t="s">
        <v>3418</v>
      </c>
      <c r="M163" s="52" t="s">
        <v>3419</v>
      </c>
      <c r="N163" s="52">
        <v>0.32300000000000001</v>
      </c>
      <c r="O163" s="52">
        <v>1986</v>
      </c>
      <c r="P163" s="52" t="s">
        <v>2842</v>
      </c>
      <c r="Q163" s="52" t="s">
        <v>3420</v>
      </c>
      <c r="R163" s="52" t="s">
        <v>186</v>
      </c>
      <c r="S163" s="52">
        <v>1986</v>
      </c>
      <c r="T163" s="52" t="s">
        <v>2828</v>
      </c>
      <c r="U163" s="52" t="s">
        <v>3002</v>
      </c>
      <c r="V163" s="478"/>
      <c r="W163" s="478"/>
      <c r="X163" s="478"/>
      <c r="Y163" s="478"/>
      <c r="Z163" s="478"/>
      <c r="AA163" s="478"/>
      <c r="AB163" s="478"/>
      <c r="AC163" s="478"/>
      <c r="AD163" s="478"/>
      <c r="AE163" s="478"/>
      <c r="AF163" s="52" t="s">
        <v>3421</v>
      </c>
      <c r="AG163" s="52" t="s">
        <v>3422</v>
      </c>
      <c r="AH163" s="52">
        <v>7.5999999999999998E-2</v>
      </c>
      <c r="AI163" s="52">
        <v>1986</v>
      </c>
      <c r="AJ163" s="63" t="s">
        <v>3423</v>
      </c>
    </row>
    <row r="164" spans="1:36" s="477" customFormat="1" ht="60" customHeight="1">
      <c r="A164" s="58"/>
      <c r="B164" s="478"/>
      <c r="C164" s="478"/>
      <c r="D164" s="478"/>
      <c r="E164" s="478"/>
      <c r="F164" s="478"/>
      <c r="G164" s="478"/>
      <c r="H164" s="478"/>
      <c r="I164" s="478"/>
      <c r="J164" s="478"/>
      <c r="K164" s="478"/>
      <c r="L164" s="478"/>
      <c r="M164" s="478"/>
      <c r="N164" s="478"/>
      <c r="O164" s="478"/>
      <c r="P164" s="478"/>
      <c r="Q164" s="52" t="s">
        <v>3424</v>
      </c>
      <c r="R164" s="52"/>
      <c r="S164" s="52"/>
      <c r="T164" s="52"/>
      <c r="U164" s="52"/>
      <c r="V164" s="478"/>
      <c r="W164" s="478"/>
      <c r="X164" s="478"/>
      <c r="Y164" s="478"/>
      <c r="Z164" s="478"/>
      <c r="AA164" s="478"/>
      <c r="AB164" s="478"/>
      <c r="AC164" s="478"/>
      <c r="AD164" s="478"/>
      <c r="AE164" s="478"/>
      <c r="AF164" s="52" t="s">
        <v>3425</v>
      </c>
      <c r="AG164" s="52" t="s">
        <v>3426</v>
      </c>
      <c r="AH164" s="52">
        <v>7.1999999999999995E-2</v>
      </c>
      <c r="AI164" s="52">
        <v>1986</v>
      </c>
      <c r="AJ164" s="54" t="s">
        <v>2902</v>
      </c>
    </row>
    <row r="165" spans="1:36" s="477" customFormat="1" ht="60" customHeight="1">
      <c r="A165" s="58"/>
      <c r="B165" s="478"/>
      <c r="C165" s="478"/>
      <c r="D165" s="478"/>
      <c r="E165" s="478"/>
      <c r="F165" s="478"/>
      <c r="G165" s="478"/>
      <c r="H165" s="478"/>
      <c r="I165" s="478"/>
      <c r="J165" s="478"/>
      <c r="K165" s="478"/>
      <c r="L165" s="478"/>
      <c r="M165" s="478"/>
      <c r="N165" s="478"/>
      <c r="O165" s="478"/>
      <c r="P165" s="478"/>
      <c r="Q165" s="478"/>
      <c r="R165" s="478"/>
      <c r="S165" s="478"/>
      <c r="T165" s="478"/>
      <c r="U165" s="478"/>
      <c r="V165" s="478"/>
      <c r="W165" s="478"/>
      <c r="X165" s="478"/>
      <c r="Y165" s="478"/>
      <c r="Z165" s="478"/>
      <c r="AA165" s="478"/>
      <c r="AB165" s="478"/>
      <c r="AC165" s="478"/>
      <c r="AD165" s="478"/>
      <c r="AE165" s="478"/>
      <c r="AF165" s="52" t="s">
        <v>3427</v>
      </c>
      <c r="AG165" s="52" t="s">
        <v>3428</v>
      </c>
      <c r="AH165" s="52">
        <v>6.2E-2</v>
      </c>
      <c r="AI165" s="52">
        <v>1986</v>
      </c>
      <c r="AJ165" s="54" t="s">
        <v>3429</v>
      </c>
    </row>
    <row r="166" spans="1:36" s="477" customFormat="1" ht="60" customHeight="1">
      <c r="A166" s="58"/>
      <c r="B166" s="478"/>
      <c r="C166" s="478"/>
      <c r="D166" s="478"/>
      <c r="E166" s="478"/>
      <c r="F166" s="478"/>
      <c r="G166" s="478"/>
      <c r="H166" s="478"/>
      <c r="I166" s="478"/>
      <c r="J166" s="478"/>
      <c r="K166" s="478"/>
      <c r="L166" s="478"/>
      <c r="M166" s="478"/>
      <c r="N166" s="478"/>
      <c r="O166" s="478"/>
      <c r="P166" s="478"/>
      <c r="Q166" s="478"/>
      <c r="R166" s="478"/>
      <c r="S166" s="478"/>
      <c r="T166" s="478"/>
      <c r="U166" s="478"/>
      <c r="V166" s="478"/>
      <c r="W166" s="478"/>
      <c r="X166" s="478"/>
      <c r="Y166" s="478"/>
      <c r="Z166" s="478"/>
      <c r="AA166" s="478"/>
      <c r="AB166" s="478"/>
      <c r="AC166" s="478"/>
      <c r="AD166" s="478"/>
      <c r="AE166" s="478"/>
      <c r="AF166" s="52" t="s">
        <v>3430</v>
      </c>
      <c r="AG166" s="52" t="s">
        <v>3431</v>
      </c>
      <c r="AH166" s="52">
        <v>6.2E-2</v>
      </c>
      <c r="AI166" s="52">
        <v>1986</v>
      </c>
      <c r="AJ166" s="54" t="s">
        <v>3393</v>
      </c>
    </row>
    <row r="167" spans="1:36" s="477" customFormat="1" ht="60" customHeight="1">
      <c r="A167" s="58"/>
      <c r="B167" s="478"/>
      <c r="C167" s="478"/>
      <c r="D167" s="478"/>
      <c r="E167" s="478"/>
      <c r="F167" s="478"/>
      <c r="G167" s="478"/>
      <c r="H167" s="478"/>
      <c r="I167" s="478"/>
      <c r="J167" s="478"/>
      <c r="K167" s="478"/>
      <c r="L167" s="478"/>
      <c r="M167" s="478"/>
      <c r="N167" s="478"/>
      <c r="O167" s="478"/>
      <c r="P167" s="478"/>
      <c r="Q167" s="478"/>
      <c r="R167" s="478"/>
      <c r="S167" s="478"/>
      <c r="T167" s="478"/>
      <c r="U167" s="478"/>
      <c r="V167" s="478"/>
      <c r="W167" s="478"/>
      <c r="X167" s="478"/>
      <c r="Y167" s="478"/>
      <c r="Z167" s="478"/>
      <c r="AA167" s="478"/>
      <c r="AB167" s="478"/>
      <c r="AC167" s="478"/>
      <c r="AD167" s="478"/>
      <c r="AE167" s="478"/>
      <c r="AF167" s="52" t="s">
        <v>3432</v>
      </c>
      <c r="AG167" s="52" t="s">
        <v>3433</v>
      </c>
      <c r="AH167" s="52">
        <v>0.11700000000000001</v>
      </c>
      <c r="AI167" s="52">
        <v>1986</v>
      </c>
      <c r="AJ167" s="54" t="s">
        <v>3434</v>
      </c>
    </row>
    <row r="168" spans="1:36" s="477" customFormat="1" ht="60" customHeight="1">
      <c r="A168" s="58"/>
      <c r="B168" s="478"/>
      <c r="C168" s="478"/>
      <c r="D168" s="478"/>
      <c r="E168" s="478"/>
      <c r="F168" s="478"/>
      <c r="G168" s="478"/>
      <c r="H168" s="478"/>
      <c r="I168" s="478"/>
      <c r="J168" s="478"/>
      <c r="K168" s="478"/>
      <c r="L168" s="478"/>
      <c r="M168" s="478"/>
      <c r="N168" s="478"/>
      <c r="O168" s="478"/>
      <c r="P168" s="478"/>
      <c r="Q168" s="478"/>
      <c r="R168" s="478"/>
      <c r="S168" s="478"/>
      <c r="T168" s="478"/>
      <c r="U168" s="478"/>
      <c r="V168" s="478"/>
      <c r="W168" s="478"/>
      <c r="X168" s="478"/>
      <c r="Y168" s="478"/>
      <c r="Z168" s="478"/>
      <c r="AA168" s="478"/>
      <c r="AB168" s="478"/>
      <c r="AC168" s="478"/>
      <c r="AD168" s="478"/>
      <c r="AE168" s="478"/>
      <c r="AF168" s="52" t="s">
        <v>3435</v>
      </c>
      <c r="AG168" s="52" t="s">
        <v>3436</v>
      </c>
      <c r="AH168" s="52">
        <v>6.0999999999999999E-2</v>
      </c>
      <c r="AI168" s="52">
        <v>1986</v>
      </c>
      <c r="AJ168" s="54" t="s">
        <v>2902</v>
      </c>
    </row>
    <row r="169" spans="1:36" s="477" customFormat="1" ht="60" customHeight="1">
      <c r="A169" s="58"/>
      <c r="B169" s="478"/>
      <c r="C169" s="478"/>
      <c r="D169" s="478"/>
      <c r="E169" s="478"/>
      <c r="F169" s="478"/>
      <c r="G169" s="478"/>
      <c r="H169" s="478"/>
      <c r="I169" s="478"/>
      <c r="J169" s="478"/>
      <c r="K169" s="478"/>
      <c r="L169" s="478"/>
      <c r="M169" s="478"/>
      <c r="N169" s="478"/>
      <c r="O169" s="478"/>
      <c r="P169" s="478"/>
      <c r="Q169" s="478"/>
      <c r="R169" s="478"/>
      <c r="S169" s="478"/>
      <c r="T169" s="478"/>
      <c r="U169" s="478"/>
      <c r="V169" s="478"/>
      <c r="W169" s="478"/>
      <c r="X169" s="478"/>
      <c r="Y169" s="478"/>
      <c r="Z169" s="478"/>
      <c r="AA169" s="478"/>
      <c r="AB169" s="478"/>
      <c r="AC169" s="478"/>
      <c r="AD169" s="478"/>
      <c r="AE169" s="478"/>
      <c r="AF169" s="52" t="s">
        <v>3437</v>
      </c>
      <c r="AG169" s="52" t="s">
        <v>3438</v>
      </c>
      <c r="AH169" s="52">
        <v>0.111</v>
      </c>
      <c r="AI169" s="52">
        <v>1986</v>
      </c>
      <c r="AJ169" s="54" t="s">
        <v>3439</v>
      </c>
    </row>
    <row r="170" spans="1:36" s="477" customFormat="1" ht="60" customHeight="1">
      <c r="A170" s="58"/>
      <c r="B170" s="478"/>
      <c r="C170" s="478"/>
      <c r="D170" s="478"/>
      <c r="E170" s="478"/>
      <c r="F170" s="478"/>
      <c r="G170" s="478"/>
      <c r="H170" s="478"/>
      <c r="I170" s="478"/>
      <c r="J170" s="478"/>
      <c r="K170" s="478"/>
      <c r="L170" s="478"/>
      <c r="M170" s="478"/>
      <c r="N170" s="478"/>
      <c r="O170" s="478"/>
      <c r="P170" s="478"/>
      <c r="Q170" s="478"/>
      <c r="R170" s="478"/>
      <c r="S170" s="478"/>
      <c r="T170" s="478"/>
      <c r="U170" s="478"/>
      <c r="V170" s="478"/>
      <c r="W170" s="478"/>
      <c r="X170" s="478"/>
      <c r="Y170" s="478"/>
      <c r="Z170" s="478"/>
      <c r="AA170" s="478"/>
      <c r="AB170" s="478"/>
      <c r="AC170" s="478"/>
      <c r="AD170" s="478"/>
      <c r="AE170" s="478"/>
      <c r="AF170" s="52" t="s">
        <v>3440</v>
      </c>
      <c r="AG170" s="52"/>
      <c r="AH170" s="52">
        <v>0.111</v>
      </c>
      <c r="AI170" s="52">
        <v>1986</v>
      </c>
      <c r="AJ170" s="54" t="s">
        <v>3195</v>
      </c>
    </row>
    <row r="171" spans="1:36" s="477" customFormat="1" ht="60" customHeight="1">
      <c r="A171" s="58"/>
      <c r="B171" s="478"/>
      <c r="C171" s="478"/>
      <c r="D171" s="478"/>
      <c r="E171" s="478"/>
      <c r="F171" s="478"/>
      <c r="G171" s="478"/>
      <c r="H171" s="478"/>
      <c r="I171" s="478"/>
      <c r="J171" s="478"/>
      <c r="K171" s="478"/>
      <c r="L171" s="478"/>
      <c r="M171" s="478"/>
      <c r="N171" s="478"/>
      <c r="O171" s="478"/>
      <c r="P171" s="478"/>
      <c r="Q171" s="478"/>
      <c r="R171" s="478"/>
      <c r="S171" s="478"/>
      <c r="T171" s="478"/>
      <c r="U171" s="478"/>
      <c r="V171" s="478"/>
      <c r="W171" s="478"/>
      <c r="X171" s="478"/>
      <c r="Y171" s="478"/>
      <c r="Z171" s="478"/>
      <c r="AA171" s="478"/>
      <c r="AB171" s="478"/>
      <c r="AC171" s="478"/>
      <c r="AD171" s="478"/>
      <c r="AE171" s="478"/>
      <c r="AF171" s="52" t="s">
        <v>3441</v>
      </c>
      <c r="AG171" s="52" t="s">
        <v>3442</v>
      </c>
      <c r="AH171" s="52">
        <v>5.2999999999999999E-2</v>
      </c>
      <c r="AI171" s="52">
        <v>1986</v>
      </c>
      <c r="AJ171" s="54" t="s">
        <v>3195</v>
      </c>
    </row>
    <row r="172" spans="1:36" s="477" customFormat="1" ht="60" customHeight="1">
      <c r="A172" s="58"/>
      <c r="B172" s="478"/>
      <c r="C172" s="478"/>
      <c r="D172" s="478"/>
      <c r="E172" s="478"/>
      <c r="F172" s="478"/>
      <c r="G172" s="478"/>
      <c r="H172" s="478"/>
      <c r="I172" s="478"/>
      <c r="J172" s="478"/>
      <c r="K172" s="478"/>
      <c r="L172" s="478"/>
      <c r="M172" s="478"/>
      <c r="N172" s="478"/>
      <c r="O172" s="478"/>
      <c r="P172" s="478"/>
      <c r="Q172" s="478"/>
      <c r="R172" s="478"/>
      <c r="S172" s="478"/>
      <c r="T172" s="478"/>
      <c r="U172" s="478"/>
      <c r="V172" s="478"/>
      <c r="W172" s="478"/>
      <c r="X172" s="478"/>
      <c r="Y172" s="478"/>
      <c r="Z172" s="478"/>
      <c r="AA172" s="478"/>
      <c r="AB172" s="478"/>
      <c r="AC172" s="478"/>
      <c r="AD172" s="478"/>
      <c r="AE172" s="478"/>
      <c r="AF172" s="52" t="s">
        <v>3443</v>
      </c>
      <c r="AG172" s="52" t="s">
        <v>3444</v>
      </c>
      <c r="AH172" s="52">
        <v>0.113</v>
      </c>
      <c r="AI172" s="52">
        <v>1986</v>
      </c>
      <c r="AJ172" s="54" t="s">
        <v>2870</v>
      </c>
    </row>
    <row r="173" spans="1:36" s="477" customFormat="1" ht="60" customHeight="1">
      <c r="A173" s="58"/>
      <c r="B173" s="478"/>
      <c r="C173" s="478"/>
      <c r="D173" s="478"/>
      <c r="E173" s="478"/>
      <c r="F173" s="478"/>
      <c r="G173" s="478"/>
      <c r="H173" s="478"/>
      <c r="I173" s="478"/>
      <c r="J173" s="478"/>
      <c r="K173" s="478"/>
      <c r="L173" s="478"/>
      <c r="M173" s="478"/>
      <c r="N173" s="478"/>
      <c r="O173" s="478"/>
      <c r="P173" s="478"/>
      <c r="Q173" s="478"/>
      <c r="R173" s="478"/>
      <c r="S173" s="478"/>
      <c r="T173" s="478"/>
      <c r="U173" s="478"/>
      <c r="V173" s="478"/>
      <c r="W173" s="478"/>
      <c r="X173" s="478"/>
      <c r="Y173" s="478"/>
      <c r="Z173" s="478"/>
      <c r="AA173" s="478"/>
      <c r="AB173" s="478"/>
      <c r="AC173" s="478"/>
      <c r="AD173" s="478"/>
      <c r="AE173" s="478"/>
      <c r="AF173" s="52" t="s">
        <v>3445</v>
      </c>
      <c r="AG173" s="52" t="s">
        <v>3446</v>
      </c>
      <c r="AH173" s="52">
        <v>4.2000000000000003E-2</v>
      </c>
      <c r="AI173" s="52">
        <v>1986</v>
      </c>
      <c r="AJ173" s="54" t="s">
        <v>2902</v>
      </c>
    </row>
    <row r="174" spans="1:36" s="477" customFormat="1" ht="60" customHeight="1" thickBot="1">
      <c r="A174" s="58"/>
      <c r="B174" s="478"/>
      <c r="C174" s="478"/>
      <c r="D174" s="478"/>
      <c r="E174" s="478"/>
      <c r="F174" s="478"/>
      <c r="G174" s="478"/>
      <c r="H174" s="478"/>
      <c r="I174" s="478"/>
      <c r="J174" s="478"/>
      <c r="K174" s="478"/>
      <c r="L174" s="478"/>
      <c r="M174" s="478"/>
      <c r="N174" s="478"/>
      <c r="O174" s="478"/>
      <c r="P174" s="478"/>
      <c r="Q174" s="478"/>
      <c r="R174" s="478"/>
      <c r="S174" s="478"/>
      <c r="T174" s="478"/>
      <c r="U174" s="478"/>
      <c r="V174" s="478"/>
      <c r="W174" s="478"/>
      <c r="X174" s="478"/>
      <c r="Y174" s="478"/>
      <c r="Z174" s="478"/>
      <c r="AA174" s="478"/>
      <c r="AB174" s="478"/>
      <c r="AC174" s="478"/>
      <c r="AD174" s="478"/>
      <c r="AE174" s="478"/>
      <c r="AF174" s="52" t="s">
        <v>3447</v>
      </c>
      <c r="AG174" s="52" t="s">
        <v>3448</v>
      </c>
      <c r="AH174" s="52">
        <v>0.34</v>
      </c>
      <c r="AI174" s="52">
        <v>2015</v>
      </c>
      <c r="AJ174" s="67" t="s">
        <v>3449</v>
      </c>
    </row>
    <row r="175" spans="1:36" s="477" customFormat="1" ht="60" customHeight="1">
      <c r="A175" s="58">
        <v>37</v>
      </c>
      <c r="B175" s="52" t="s">
        <v>2843</v>
      </c>
      <c r="C175" s="478"/>
      <c r="D175" s="478"/>
      <c r="E175" s="478"/>
      <c r="F175" s="478"/>
      <c r="G175" s="478"/>
      <c r="H175" s="478"/>
      <c r="I175" s="478"/>
      <c r="J175" s="478"/>
      <c r="K175" s="478"/>
      <c r="L175" s="52" t="s">
        <v>3450</v>
      </c>
      <c r="M175" s="52" t="s">
        <v>3451</v>
      </c>
      <c r="N175" s="52">
        <v>0.20699999999999999</v>
      </c>
      <c r="O175" s="52">
        <v>1982</v>
      </c>
      <c r="P175" s="52" t="s">
        <v>2954</v>
      </c>
      <c r="Q175" s="52" t="s">
        <v>3452</v>
      </c>
      <c r="R175" s="52" t="s">
        <v>146</v>
      </c>
      <c r="S175" s="64">
        <v>1982</v>
      </c>
      <c r="T175" s="52" t="s">
        <v>2828</v>
      </c>
      <c r="U175" s="52" t="s">
        <v>3160</v>
      </c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 t="s">
        <v>3453</v>
      </c>
      <c r="AG175" s="52" t="s">
        <v>3454</v>
      </c>
      <c r="AH175" s="52">
        <v>0.02</v>
      </c>
      <c r="AI175" s="52">
        <v>2009</v>
      </c>
      <c r="AJ175" s="63" t="s">
        <v>3455</v>
      </c>
    </row>
    <row r="176" spans="1:36" s="477" customFormat="1" ht="60" customHeight="1" thickBot="1">
      <c r="A176" s="58"/>
      <c r="B176" s="478"/>
      <c r="C176" s="478"/>
      <c r="D176" s="478"/>
      <c r="E176" s="478"/>
      <c r="F176" s="478"/>
      <c r="G176" s="478"/>
      <c r="H176" s="478"/>
      <c r="I176" s="478"/>
      <c r="J176" s="478"/>
      <c r="K176" s="478"/>
      <c r="L176" s="52"/>
      <c r="M176" s="52"/>
      <c r="N176" s="52"/>
      <c r="O176" s="52"/>
      <c r="P176" s="52"/>
      <c r="Q176" s="52" t="s">
        <v>3456</v>
      </c>
      <c r="R176" s="64"/>
      <c r="S176" s="64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6"/>
    </row>
    <row r="177" spans="1:36" s="477" customFormat="1" ht="60" customHeight="1">
      <c r="A177" s="58">
        <v>38</v>
      </c>
      <c r="B177" s="52" t="s">
        <v>2823</v>
      </c>
      <c r="C177" s="478"/>
      <c r="D177" s="478"/>
      <c r="E177" s="478"/>
      <c r="F177" s="478"/>
      <c r="G177" s="478"/>
      <c r="H177" s="478"/>
      <c r="I177" s="478"/>
      <c r="J177" s="478"/>
      <c r="K177" s="478"/>
      <c r="L177" s="52" t="s">
        <v>3457</v>
      </c>
      <c r="M177" s="52" t="s">
        <v>3458</v>
      </c>
      <c r="N177" s="52">
        <v>0.104</v>
      </c>
      <c r="O177" s="468" t="s">
        <v>780</v>
      </c>
      <c r="P177" s="52" t="s">
        <v>2861</v>
      </c>
      <c r="Q177" s="52" t="s">
        <v>3459</v>
      </c>
      <c r="R177" s="52" t="s">
        <v>172</v>
      </c>
      <c r="S177" s="468" t="s">
        <v>780</v>
      </c>
      <c r="T177" s="52" t="s">
        <v>2828</v>
      </c>
      <c r="U177" s="52" t="s">
        <v>3002</v>
      </c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 t="s">
        <v>3460</v>
      </c>
      <c r="AG177" s="52" t="s">
        <v>3461</v>
      </c>
      <c r="AH177" s="52">
        <v>6.5000000000000002E-2</v>
      </c>
      <c r="AI177" s="52">
        <v>1978</v>
      </c>
      <c r="AJ177" s="63" t="s">
        <v>3462</v>
      </c>
    </row>
    <row r="178" spans="1:36" s="477" customFormat="1" ht="60" customHeight="1">
      <c r="A178" s="58"/>
      <c r="B178" s="52" t="s">
        <v>2823</v>
      </c>
      <c r="C178" s="478"/>
      <c r="D178" s="478"/>
      <c r="E178" s="478"/>
      <c r="F178" s="478"/>
      <c r="G178" s="478"/>
      <c r="H178" s="478"/>
      <c r="I178" s="478"/>
      <c r="J178" s="478"/>
      <c r="K178" s="478"/>
      <c r="L178" s="52" t="s">
        <v>3463</v>
      </c>
      <c r="M178" s="52" t="s">
        <v>3464</v>
      </c>
      <c r="N178" s="52">
        <v>0.45200000000000001</v>
      </c>
      <c r="O178" s="52">
        <v>1986</v>
      </c>
      <c r="P178" s="52" t="s">
        <v>3465</v>
      </c>
      <c r="Q178" s="52" t="s">
        <v>3466</v>
      </c>
      <c r="R178" s="52"/>
      <c r="S178" s="53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 t="s">
        <v>3467</v>
      </c>
      <c r="AG178" s="52" t="s">
        <v>3468</v>
      </c>
      <c r="AH178" s="52">
        <v>5.8000000000000003E-2</v>
      </c>
      <c r="AI178" s="52">
        <v>1978</v>
      </c>
      <c r="AJ178" s="54" t="s">
        <v>3462</v>
      </c>
    </row>
    <row r="179" spans="1:36" s="477" customFormat="1" ht="60" customHeight="1">
      <c r="A179" s="58"/>
      <c r="B179" s="52" t="s">
        <v>2823</v>
      </c>
      <c r="C179" s="478"/>
      <c r="D179" s="478"/>
      <c r="E179" s="478"/>
      <c r="F179" s="478"/>
      <c r="G179" s="478"/>
      <c r="H179" s="478"/>
      <c r="I179" s="478"/>
      <c r="J179" s="478"/>
      <c r="K179" s="478"/>
      <c r="L179" s="52" t="s">
        <v>3469</v>
      </c>
      <c r="M179" s="52" t="s">
        <v>3470</v>
      </c>
      <c r="N179" s="52">
        <v>0.307</v>
      </c>
      <c r="O179" s="52">
        <v>1986</v>
      </c>
      <c r="P179" s="52" t="s">
        <v>2861</v>
      </c>
      <c r="Q179" s="52" t="s">
        <v>3471</v>
      </c>
      <c r="R179" s="52"/>
      <c r="S179" s="53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 t="s">
        <v>3472</v>
      </c>
      <c r="AG179" s="52" t="s">
        <v>3473</v>
      </c>
      <c r="AH179" s="52">
        <v>0.246</v>
      </c>
      <c r="AI179" s="52">
        <v>1978</v>
      </c>
      <c r="AJ179" s="54" t="s">
        <v>3474</v>
      </c>
    </row>
    <row r="180" spans="1:36" s="477" customFormat="1" ht="60" customHeight="1">
      <c r="A180" s="58"/>
      <c r="B180" s="478"/>
      <c r="C180" s="478"/>
      <c r="D180" s="478"/>
      <c r="E180" s="478"/>
      <c r="F180" s="478"/>
      <c r="G180" s="478"/>
      <c r="H180" s="478"/>
      <c r="I180" s="478"/>
      <c r="J180" s="478"/>
      <c r="K180" s="478"/>
      <c r="L180" s="52"/>
      <c r="M180" s="52"/>
      <c r="N180" s="52"/>
      <c r="O180" s="53"/>
      <c r="P180" s="52"/>
      <c r="Q180" s="52"/>
      <c r="R180" s="52"/>
      <c r="S180" s="53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 t="s">
        <v>3475</v>
      </c>
      <c r="AG180" s="52" t="s">
        <v>3476</v>
      </c>
      <c r="AH180" s="52">
        <v>0.26400000000000001</v>
      </c>
      <c r="AI180" s="52">
        <v>1978</v>
      </c>
      <c r="AJ180" s="54" t="s">
        <v>2826</v>
      </c>
    </row>
    <row r="181" spans="1:36" s="477" customFormat="1" ht="60" customHeight="1">
      <c r="A181" s="58"/>
      <c r="B181" s="478"/>
      <c r="C181" s="478"/>
      <c r="D181" s="478"/>
      <c r="E181" s="478"/>
      <c r="F181" s="478"/>
      <c r="G181" s="478"/>
      <c r="H181" s="478"/>
      <c r="I181" s="478"/>
      <c r="J181" s="478"/>
      <c r="K181" s="478"/>
      <c r="L181" s="52"/>
      <c r="M181" s="52"/>
      <c r="N181" s="52"/>
      <c r="O181" s="53"/>
      <c r="P181" s="52"/>
      <c r="Q181" s="52"/>
      <c r="R181" s="52"/>
      <c r="S181" s="53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4"/>
    </row>
    <row r="182" spans="1:36" s="477" customFormat="1" ht="60" customHeight="1">
      <c r="A182" s="58"/>
      <c r="B182" s="478"/>
      <c r="C182" s="478"/>
      <c r="D182" s="478"/>
      <c r="E182" s="478"/>
      <c r="F182" s="478"/>
      <c r="G182" s="478"/>
      <c r="H182" s="478"/>
      <c r="I182" s="478"/>
      <c r="J182" s="478"/>
      <c r="K182" s="478"/>
      <c r="L182" s="52"/>
      <c r="M182" s="52"/>
      <c r="N182" s="52"/>
      <c r="O182" s="53"/>
      <c r="P182" s="52"/>
      <c r="Q182" s="52"/>
      <c r="R182" s="52"/>
      <c r="S182" s="53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 t="s">
        <v>3477</v>
      </c>
      <c r="AG182" s="52" t="s">
        <v>3478</v>
      </c>
      <c r="AH182" s="52">
        <v>5.1999999999999998E-2</v>
      </c>
      <c r="AI182" s="52">
        <v>1978</v>
      </c>
      <c r="AJ182" s="54" t="s">
        <v>3479</v>
      </c>
    </row>
    <row r="183" spans="1:36" s="477" customFormat="1" ht="60" customHeight="1">
      <c r="A183" s="58"/>
      <c r="B183" s="478"/>
      <c r="C183" s="478"/>
      <c r="D183" s="478"/>
      <c r="E183" s="478"/>
      <c r="F183" s="478"/>
      <c r="G183" s="478"/>
      <c r="H183" s="478"/>
      <c r="I183" s="478"/>
      <c r="J183" s="478"/>
      <c r="K183" s="478"/>
      <c r="L183" s="52"/>
      <c r="M183" s="52"/>
      <c r="N183" s="52"/>
      <c r="O183" s="53"/>
      <c r="P183" s="52"/>
      <c r="Q183" s="52"/>
      <c r="R183" s="52"/>
      <c r="S183" s="53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 t="s">
        <v>3480</v>
      </c>
      <c r="AG183" s="52" t="s">
        <v>3481</v>
      </c>
      <c r="AH183" s="52">
        <v>3.1E-2</v>
      </c>
      <c r="AI183" s="52">
        <v>1982</v>
      </c>
      <c r="AJ183" s="54" t="s">
        <v>3482</v>
      </c>
    </row>
    <row r="184" spans="1:36" s="477" customFormat="1" ht="60" customHeight="1">
      <c r="A184" s="58"/>
      <c r="B184" s="478"/>
      <c r="C184" s="478"/>
      <c r="D184" s="478"/>
      <c r="E184" s="478"/>
      <c r="F184" s="478"/>
      <c r="G184" s="478"/>
      <c r="H184" s="478"/>
      <c r="I184" s="478"/>
      <c r="J184" s="478"/>
      <c r="K184" s="478"/>
      <c r="L184" s="52"/>
      <c r="M184" s="52"/>
      <c r="N184" s="52"/>
      <c r="O184" s="53"/>
      <c r="P184" s="52"/>
      <c r="Q184" s="52"/>
      <c r="R184" s="52"/>
      <c r="S184" s="53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 t="s">
        <v>3483</v>
      </c>
      <c r="AG184" s="52" t="s">
        <v>3484</v>
      </c>
      <c r="AH184" s="52">
        <v>7.0999999999999994E-2</v>
      </c>
      <c r="AI184" s="52">
        <v>1978</v>
      </c>
      <c r="AJ184" s="54" t="s">
        <v>3479</v>
      </c>
    </row>
    <row r="185" spans="1:36" s="477" customFormat="1" ht="60" customHeight="1">
      <c r="A185" s="58"/>
      <c r="B185" s="478"/>
      <c r="C185" s="478"/>
      <c r="D185" s="478"/>
      <c r="E185" s="478"/>
      <c r="F185" s="478"/>
      <c r="G185" s="478"/>
      <c r="H185" s="478"/>
      <c r="I185" s="478"/>
      <c r="J185" s="478"/>
      <c r="K185" s="478"/>
      <c r="L185" s="52"/>
      <c r="M185" s="52"/>
      <c r="N185" s="52"/>
      <c r="O185" s="53"/>
      <c r="P185" s="52"/>
      <c r="Q185" s="52"/>
      <c r="R185" s="52"/>
      <c r="S185" s="53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 t="s">
        <v>3485</v>
      </c>
      <c r="AG185" s="52" t="s">
        <v>3486</v>
      </c>
      <c r="AH185" s="52">
        <v>8.8999999999999996E-2</v>
      </c>
      <c r="AI185" s="52">
        <v>1978</v>
      </c>
      <c r="AJ185" s="54" t="s">
        <v>3487</v>
      </c>
    </row>
    <row r="186" spans="1:36" s="477" customFormat="1" ht="60" customHeight="1">
      <c r="A186" s="58"/>
      <c r="B186" s="478"/>
      <c r="C186" s="478"/>
      <c r="D186" s="478"/>
      <c r="E186" s="478"/>
      <c r="F186" s="478"/>
      <c r="G186" s="478"/>
      <c r="H186" s="478"/>
      <c r="I186" s="478"/>
      <c r="J186" s="478"/>
      <c r="K186" s="478"/>
      <c r="L186" s="52"/>
      <c r="M186" s="52"/>
      <c r="N186" s="52"/>
      <c r="O186" s="53"/>
      <c r="P186" s="52"/>
      <c r="Q186" s="52"/>
      <c r="R186" s="52"/>
      <c r="S186" s="53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 t="s">
        <v>3488</v>
      </c>
      <c r="AG186" s="52" t="s">
        <v>3489</v>
      </c>
      <c r="AH186" s="52">
        <v>2.4E-2</v>
      </c>
      <c r="AI186" s="52">
        <v>1978</v>
      </c>
      <c r="AJ186" s="54" t="s">
        <v>3195</v>
      </c>
    </row>
    <row r="187" spans="1:36" s="477" customFormat="1" ht="60" customHeight="1">
      <c r="A187" s="58"/>
      <c r="B187" s="478"/>
      <c r="C187" s="478"/>
      <c r="D187" s="478"/>
      <c r="E187" s="478"/>
      <c r="F187" s="478"/>
      <c r="G187" s="478"/>
      <c r="H187" s="478"/>
      <c r="I187" s="478"/>
      <c r="J187" s="478"/>
      <c r="K187" s="478"/>
      <c r="L187" s="52"/>
      <c r="M187" s="52"/>
      <c r="N187" s="52"/>
      <c r="O187" s="53"/>
      <c r="P187" s="52"/>
      <c r="Q187" s="52"/>
      <c r="R187" s="52"/>
      <c r="S187" s="53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 t="s">
        <v>3490</v>
      </c>
      <c r="AG187" s="52" t="s">
        <v>3491</v>
      </c>
      <c r="AH187" s="52">
        <v>0.2</v>
      </c>
      <c r="AI187" s="52">
        <v>1978</v>
      </c>
      <c r="AJ187" s="54" t="s">
        <v>2854</v>
      </c>
    </row>
    <row r="188" spans="1:36" s="477" customFormat="1" ht="60" customHeight="1">
      <c r="A188" s="58"/>
      <c r="B188" s="478"/>
      <c r="C188" s="478"/>
      <c r="D188" s="478"/>
      <c r="E188" s="478"/>
      <c r="F188" s="478"/>
      <c r="G188" s="478"/>
      <c r="H188" s="478"/>
      <c r="I188" s="478"/>
      <c r="J188" s="478"/>
      <c r="K188" s="478"/>
      <c r="L188" s="52"/>
      <c r="M188" s="52"/>
      <c r="N188" s="52"/>
      <c r="O188" s="53"/>
      <c r="P188" s="52"/>
      <c r="Q188" s="52"/>
      <c r="R188" s="52"/>
      <c r="S188" s="53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 t="s">
        <v>3492</v>
      </c>
      <c r="AG188" s="52" t="s">
        <v>3493</v>
      </c>
      <c r="AH188" s="52">
        <v>8.6999999999999994E-2</v>
      </c>
      <c r="AI188" s="52">
        <v>1978</v>
      </c>
      <c r="AJ188" s="54"/>
    </row>
    <row r="189" spans="1:36" s="477" customFormat="1" ht="60" customHeight="1">
      <c r="A189" s="58"/>
      <c r="B189" s="478"/>
      <c r="C189" s="478"/>
      <c r="D189" s="478"/>
      <c r="E189" s="478"/>
      <c r="F189" s="478"/>
      <c r="G189" s="478"/>
      <c r="H189" s="478"/>
      <c r="I189" s="478"/>
      <c r="J189" s="478"/>
      <c r="K189" s="478"/>
      <c r="L189" s="52"/>
      <c r="M189" s="52"/>
      <c r="N189" s="52"/>
      <c r="O189" s="53"/>
      <c r="P189" s="52"/>
      <c r="Q189" s="52"/>
      <c r="R189" s="52"/>
      <c r="S189" s="53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 t="s">
        <v>3490</v>
      </c>
      <c r="AG189" s="52" t="s">
        <v>3491</v>
      </c>
      <c r="AH189" s="52">
        <v>0.2</v>
      </c>
      <c r="AI189" s="52">
        <v>1978</v>
      </c>
      <c r="AJ189" s="54" t="s">
        <v>3494</v>
      </c>
    </row>
    <row r="190" spans="1:36" s="477" customFormat="1" ht="60" customHeight="1" thickBot="1">
      <c r="A190" s="58"/>
      <c r="B190" s="478"/>
      <c r="C190" s="478"/>
      <c r="D190" s="478"/>
      <c r="E190" s="478"/>
      <c r="F190" s="478"/>
      <c r="G190" s="478"/>
      <c r="H190" s="478"/>
      <c r="I190" s="478"/>
      <c r="J190" s="478"/>
      <c r="K190" s="478"/>
      <c r="L190" s="52"/>
      <c r="M190" s="52"/>
      <c r="N190" s="52"/>
      <c r="O190" s="53"/>
      <c r="P190" s="52"/>
      <c r="Q190" s="52"/>
      <c r="R190" s="52"/>
      <c r="S190" s="53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 t="s">
        <v>3495</v>
      </c>
      <c r="AG190" s="52" t="s">
        <v>3496</v>
      </c>
      <c r="AH190" s="52">
        <v>0.108</v>
      </c>
      <c r="AI190" s="52">
        <v>1982</v>
      </c>
      <c r="AJ190" s="56" t="s">
        <v>3195</v>
      </c>
    </row>
    <row r="191" spans="1:36" s="477" customFormat="1" ht="60" customHeight="1">
      <c r="A191" s="58">
        <v>39</v>
      </c>
      <c r="B191" s="52" t="s">
        <v>2843</v>
      </c>
      <c r="C191" s="478"/>
      <c r="D191" s="478"/>
      <c r="E191" s="478"/>
      <c r="F191" s="478"/>
      <c r="G191" s="478"/>
      <c r="H191" s="478"/>
      <c r="I191" s="478"/>
      <c r="J191" s="478"/>
      <c r="K191" s="478"/>
      <c r="L191" s="52" t="s">
        <v>3497</v>
      </c>
      <c r="M191" s="52" t="s">
        <v>3498</v>
      </c>
      <c r="N191" s="52">
        <v>0.51600000000000001</v>
      </c>
      <c r="O191" s="52">
        <v>1984</v>
      </c>
      <c r="P191" s="52" t="s">
        <v>2861</v>
      </c>
      <c r="Q191" s="52" t="s">
        <v>3499</v>
      </c>
      <c r="R191" s="52" t="s">
        <v>415</v>
      </c>
      <c r="S191" s="52">
        <v>1979</v>
      </c>
      <c r="T191" s="52" t="s">
        <v>2828</v>
      </c>
      <c r="U191" s="52" t="s">
        <v>2979</v>
      </c>
      <c r="V191" s="52" t="s">
        <v>3500</v>
      </c>
      <c r="W191" s="52">
        <v>0.49099999999999999</v>
      </c>
      <c r="X191" s="52" t="s">
        <v>3501</v>
      </c>
      <c r="Y191" s="52"/>
      <c r="Z191" s="52">
        <v>2011</v>
      </c>
      <c r="AA191" s="52" t="s">
        <v>3502</v>
      </c>
      <c r="AB191" s="52">
        <v>20</v>
      </c>
      <c r="AC191" s="52"/>
      <c r="AD191" s="52"/>
      <c r="AE191" s="52">
        <f>SUM(AB191:AD191)</f>
        <v>20</v>
      </c>
      <c r="AF191" s="52" t="s">
        <v>3503</v>
      </c>
      <c r="AG191" s="52" t="s">
        <v>3504</v>
      </c>
      <c r="AH191" s="52">
        <v>0.129</v>
      </c>
      <c r="AI191" s="52">
        <v>1987</v>
      </c>
      <c r="AJ191" s="63" t="s">
        <v>2988</v>
      </c>
    </row>
    <row r="192" spans="1:36" s="477" customFormat="1" ht="60" customHeight="1">
      <c r="A192" s="58"/>
      <c r="B192" s="52" t="s">
        <v>2843</v>
      </c>
      <c r="C192" s="478"/>
      <c r="D192" s="478"/>
      <c r="E192" s="478"/>
      <c r="F192" s="478"/>
      <c r="G192" s="478"/>
      <c r="H192" s="478"/>
      <c r="I192" s="478"/>
      <c r="J192" s="478"/>
      <c r="K192" s="478"/>
      <c r="L192" s="52" t="s">
        <v>3505</v>
      </c>
      <c r="M192" s="52" t="s">
        <v>3506</v>
      </c>
      <c r="N192" s="52">
        <v>0.13</v>
      </c>
      <c r="O192" s="52">
        <v>1988</v>
      </c>
      <c r="P192" s="52" t="s">
        <v>2861</v>
      </c>
      <c r="Q192" s="52" t="s">
        <v>3507</v>
      </c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 t="s">
        <v>3508</v>
      </c>
      <c r="AG192" s="52" t="s">
        <v>3509</v>
      </c>
      <c r="AH192" s="52">
        <v>4.4999999999999998E-2</v>
      </c>
      <c r="AI192" s="52">
        <v>1987</v>
      </c>
      <c r="AJ192" s="54" t="s">
        <v>3487</v>
      </c>
    </row>
    <row r="193" spans="1:36" s="477" customFormat="1" ht="60" customHeight="1">
      <c r="A193" s="58"/>
      <c r="B193" s="478"/>
      <c r="C193" s="478"/>
      <c r="D193" s="478"/>
      <c r="E193" s="478"/>
      <c r="F193" s="478"/>
      <c r="G193" s="478"/>
      <c r="H193" s="478"/>
      <c r="I193" s="478"/>
      <c r="J193" s="478"/>
      <c r="K193" s="478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 t="s">
        <v>3510</v>
      </c>
      <c r="AG193" s="52" t="s">
        <v>3511</v>
      </c>
      <c r="AH193" s="52">
        <v>5.5E-2</v>
      </c>
      <c r="AI193" s="52">
        <v>1987</v>
      </c>
      <c r="AJ193" s="54" t="s">
        <v>2854</v>
      </c>
    </row>
    <row r="194" spans="1:36" s="477" customFormat="1" ht="60" customHeight="1">
      <c r="A194" s="58"/>
      <c r="B194" s="478"/>
      <c r="C194" s="478"/>
      <c r="D194" s="478"/>
      <c r="E194" s="478"/>
      <c r="F194" s="478"/>
      <c r="G194" s="478"/>
      <c r="H194" s="478"/>
      <c r="I194" s="478"/>
      <c r="J194" s="478"/>
      <c r="K194" s="478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 t="s">
        <v>3512</v>
      </c>
      <c r="AG194" s="52" t="s">
        <v>3513</v>
      </c>
      <c r="AH194" s="52">
        <v>6.6000000000000003E-2</v>
      </c>
      <c r="AI194" s="52">
        <v>1987</v>
      </c>
      <c r="AJ194" s="54" t="s">
        <v>3514</v>
      </c>
    </row>
    <row r="195" spans="1:36" s="477" customFormat="1" ht="60" customHeight="1">
      <c r="A195" s="58"/>
      <c r="B195" s="478"/>
      <c r="C195" s="478"/>
      <c r="D195" s="478"/>
      <c r="E195" s="478"/>
      <c r="F195" s="478"/>
      <c r="G195" s="478"/>
      <c r="H195" s="478"/>
      <c r="I195" s="478"/>
      <c r="J195" s="478"/>
      <c r="K195" s="478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 t="s">
        <v>3515</v>
      </c>
      <c r="AG195" s="52" t="s">
        <v>3516</v>
      </c>
      <c r="AH195" s="52">
        <v>0.20399999999999999</v>
      </c>
      <c r="AI195" s="52">
        <v>1987</v>
      </c>
      <c r="AJ195" s="54" t="s">
        <v>858</v>
      </c>
    </row>
    <row r="196" spans="1:36" s="477" customFormat="1" ht="60" customHeight="1">
      <c r="A196" s="58"/>
      <c r="B196" s="478"/>
      <c r="C196" s="478"/>
      <c r="D196" s="478"/>
      <c r="E196" s="478"/>
      <c r="F196" s="478"/>
      <c r="G196" s="478"/>
      <c r="H196" s="478"/>
      <c r="I196" s="478"/>
      <c r="J196" s="478"/>
      <c r="K196" s="478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 t="s">
        <v>3517</v>
      </c>
      <c r="AG196" s="52" t="s">
        <v>3518</v>
      </c>
      <c r="AH196" s="52">
        <v>0.20699999999999999</v>
      </c>
      <c r="AI196" s="52">
        <v>1987</v>
      </c>
      <c r="AJ196" s="54" t="s">
        <v>3423</v>
      </c>
    </row>
    <row r="197" spans="1:36" s="477" customFormat="1" ht="60" customHeight="1">
      <c r="A197" s="58"/>
      <c r="B197" s="478"/>
      <c r="C197" s="478"/>
      <c r="D197" s="478"/>
      <c r="E197" s="478"/>
      <c r="F197" s="478"/>
      <c r="G197" s="478"/>
      <c r="H197" s="478"/>
      <c r="I197" s="478"/>
      <c r="J197" s="478"/>
      <c r="K197" s="478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 t="s">
        <v>3517</v>
      </c>
      <c r="AG197" s="52" t="s">
        <v>3519</v>
      </c>
      <c r="AH197" s="52">
        <v>0.23200000000000001</v>
      </c>
      <c r="AI197" s="52">
        <v>1987</v>
      </c>
      <c r="AJ197" s="54" t="s">
        <v>3009</v>
      </c>
    </row>
    <row r="198" spans="1:36" s="477" customFormat="1" ht="60" customHeight="1">
      <c r="A198" s="58"/>
      <c r="B198" s="478"/>
      <c r="C198" s="478"/>
      <c r="D198" s="478"/>
      <c r="E198" s="478"/>
      <c r="F198" s="478"/>
      <c r="G198" s="478"/>
      <c r="H198" s="478"/>
      <c r="I198" s="478"/>
      <c r="J198" s="478"/>
      <c r="K198" s="478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 t="s">
        <v>3520</v>
      </c>
      <c r="AG198" s="52" t="s">
        <v>3521</v>
      </c>
      <c r="AH198" s="52">
        <v>0.153</v>
      </c>
      <c r="AI198" s="52">
        <v>1987</v>
      </c>
      <c r="AJ198" s="54" t="s">
        <v>3009</v>
      </c>
    </row>
    <row r="199" spans="1:36" s="477" customFormat="1" ht="60" customHeight="1">
      <c r="A199" s="58"/>
      <c r="B199" s="478"/>
      <c r="C199" s="478"/>
      <c r="D199" s="478"/>
      <c r="E199" s="478"/>
      <c r="F199" s="478"/>
      <c r="G199" s="478"/>
      <c r="H199" s="478"/>
      <c r="I199" s="478"/>
      <c r="J199" s="478"/>
      <c r="K199" s="478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 t="s">
        <v>3522</v>
      </c>
      <c r="AG199" s="52" t="s">
        <v>3523</v>
      </c>
      <c r="AH199" s="52">
        <v>0.114</v>
      </c>
      <c r="AI199" s="52">
        <v>1987</v>
      </c>
      <c r="AJ199" s="54" t="s">
        <v>2947</v>
      </c>
    </row>
    <row r="200" spans="1:36" s="477" customFormat="1" ht="60" customHeight="1">
      <c r="A200" s="58"/>
      <c r="B200" s="478"/>
      <c r="C200" s="478"/>
      <c r="D200" s="478"/>
      <c r="E200" s="478"/>
      <c r="F200" s="478"/>
      <c r="G200" s="478"/>
      <c r="H200" s="478"/>
      <c r="I200" s="478"/>
      <c r="J200" s="478"/>
      <c r="K200" s="478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 t="s">
        <v>3524</v>
      </c>
      <c r="AG200" s="52" t="s">
        <v>3525</v>
      </c>
      <c r="AH200" s="52">
        <v>0.114</v>
      </c>
      <c r="AI200" s="52">
        <v>1987</v>
      </c>
      <c r="AJ200" s="54" t="s">
        <v>2947</v>
      </c>
    </row>
    <row r="201" spans="1:36" s="477" customFormat="1" ht="60" customHeight="1">
      <c r="A201" s="58"/>
      <c r="B201" s="478"/>
      <c r="C201" s="478"/>
      <c r="D201" s="478"/>
      <c r="E201" s="478"/>
      <c r="F201" s="478"/>
      <c r="G201" s="478"/>
      <c r="H201" s="478"/>
      <c r="I201" s="478"/>
      <c r="J201" s="478"/>
      <c r="K201" s="478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 t="s">
        <v>3526</v>
      </c>
      <c r="AG201" s="52" t="s">
        <v>3527</v>
      </c>
      <c r="AH201" s="52">
        <v>7.0000000000000007E-2</v>
      </c>
      <c r="AI201" s="52">
        <v>1987</v>
      </c>
      <c r="AJ201" s="54" t="s">
        <v>3528</v>
      </c>
    </row>
    <row r="202" spans="1:36" s="477" customFormat="1" ht="60" customHeight="1">
      <c r="A202" s="58"/>
      <c r="B202" s="478"/>
      <c r="C202" s="478"/>
      <c r="D202" s="478"/>
      <c r="E202" s="478"/>
      <c r="F202" s="478"/>
      <c r="G202" s="478"/>
      <c r="H202" s="478"/>
      <c r="I202" s="478"/>
      <c r="J202" s="478"/>
      <c r="K202" s="478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4"/>
    </row>
    <row r="203" spans="1:36" s="477" customFormat="1" ht="60" customHeight="1">
      <c r="A203" s="58"/>
      <c r="B203" s="478"/>
      <c r="C203" s="478"/>
      <c r="D203" s="478"/>
      <c r="E203" s="478"/>
      <c r="F203" s="478"/>
      <c r="G203" s="478"/>
      <c r="H203" s="478"/>
      <c r="I203" s="478"/>
      <c r="J203" s="478"/>
      <c r="K203" s="478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 t="s">
        <v>3529</v>
      </c>
      <c r="AG203" s="52" t="s">
        <v>3530</v>
      </c>
      <c r="AH203" s="52">
        <v>9.8000000000000004E-2</v>
      </c>
      <c r="AI203" s="52">
        <v>1987</v>
      </c>
      <c r="AJ203" s="54" t="s">
        <v>3149</v>
      </c>
    </row>
    <row r="204" spans="1:36" s="477" customFormat="1" ht="60" customHeight="1">
      <c r="A204" s="58"/>
      <c r="B204" s="478"/>
      <c r="C204" s="478"/>
      <c r="D204" s="478"/>
      <c r="E204" s="478"/>
      <c r="F204" s="478"/>
      <c r="G204" s="478"/>
      <c r="H204" s="478"/>
      <c r="I204" s="478"/>
      <c r="J204" s="478"/>
      <c r="K204" s="478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 t="s">
        <v>3531</v>
      </c>
      <c r="AG204" s="52" t="s">
        <v>3532</v>
      </c>
      <c r="AH204" s="52">
        <v>4.7E-2</v>
      </c>
      <c r="AI204" s="52">
        <v>1987</v>
      </c>
      <c r="AJ204" s="54" t="s">
        <v>3149</v>
      </c>
    </row>
    <row r="205" spans="1:36" s="477" customFormat="1" ht="60" customHeight="1">
      <c r="A205" s="58"/>
      <c r="B205" s="478"/>
      <c r="C205" s="478"/>
      <c r="D205" s="478"/>
      <c r="E205" s="478"/>
      <c r="F205" s="478"/>
      <c r="G205" s="478"/>
      <c r="H205" s="478"/>
      <c r="I205" s="478"/>
      <c r="J205" s="478"/>
      <c r="K205" s="478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 t="s">
        <v>3533</v>
      </c>
      <c r="AG205" s="52" t="s">
        <v>3534</v>
      </c>
      <c r="AH205" s="52">
        <v>0.113</v>
      </c>
      <c r="AI205" s="52">
        <v>1987</v>
      </c>
      <c r="AJ205" s="54" t="s">
        <v>3149</v>
      </c>
    </row>
    <row r="206" spans="1:36" s="477" customFormat="1" ht="60" customHeight="1">
      <c r="A206" s="58"/>
      <c r="B206" s="478"/>
      <c r="C206" s="478"/>
      <c r="D206" s="478"/>
      <c r="E206" s="478"/>
      <c r="F206" s="478"/>
      <c r="G206" s="478"/>
      <c r="H206" s="478"/>
      <c r="I206" s="478"/>
      <c r="J206" s="478"/>
      <c r="K206" s="478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 t="s">
        <v>3535</v>
      </c>
      <c r="AG206" s="52" t="s">
        <v>3536</v>
      </c>
      <c r="AH206" s="52">
        <v>5.8999999999999997E-2</v>
      </c>
      <c r="AI206" s="52">
        <v>1987</v>
      </c>
      <c r="AJ206" s="54" t="s">
        <v>3537</v>
      </c>
    </row>
    <row r="207" spans="1:36" s="477" customFormat="1" ht="60" customHeight="1">
      <c r="A207" s="58"/>
      <c r="B207" s="478"/>
      <c r="C207" s="478"/>
      <c r="D207" s="478"/>
      <c r="E207" s="478"/>
      <c r="F207" s="478"/>
      <c r="G207" s="478"/>
      <c r="H207" s="478"/>
      <c r="I207" s="478"/>
      <c r="J207" s="478"/>
      <c r="K207" s="478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 t="s">
        <v>3538</v>
      </c>
      <c r="AG207" s="52" t="s">
        <v>3539</v>
      </c>
      <c r="AH207" s="52">
        <v>5.6000000000000001E-2</v>
      </c>
      <c r="AI207" s="52">
        <v>1987</v>
      </c>
      <c r="AJ207" s="54" t="s">
        <v>2902</v>
      </c>
    </row>
    <row r="208" spans="1:36" s="477" customFormat="1" ht="60" customHeight="1">
      <c r="A208" s="58"/>
      <c r="B208" s="478"/>
      <c r="C208" s="478"/>
      <c r="D208" s="478"/>
      <c r="E208" s="478"/>
      <c r="F208" s="478"/>
      <c r="G208" s="478"/>
      <c r="H208" s="478"/>
      <c r="I208" s="478"/>
      <c r="J208" s="478"/>
      <c r="K208" s="478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 t="s">
        <v>3540</v>
      </c>
      <c r="AG208" s="52" t="s">
        <v>3541</v>
      </c>
      <c r="AH208" s="52">
        <v>3.3000000000000002E-2</v>
      </c>
      <c r="AI208" s="52">
        <v>1987</v>
      </c>
      <c r="AJ208" s="54" t="s">
        <v>2902</v>
      </c>
    </row>
    <row r="209" spans="1:36" s="477" customFormat="1" ht="60" customHeight="1" thickBot="1">
      <c r="A209" s="58"/>
      <c r="B209" s="478"/>
      <c r="C209" s="478"/>
      <c r="D209" s="478"/>
      <c r="E209" s="478"/>
      <c r="F209" s="478"/>
      <c r="G209" s="478"/>
      <c r="H209" s="478"/>
      <c r="I209" s="478"/>
      <c r="J209" s="478"/>
      <c r="K209" s="478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 t="s">
        <v>3542</v>
      </c>
      <c r="AG209" s="52"/>
      <c r="AH209" s="52">
        <v>3.3000000000000002E-2</v>
      </c>
      <c r="AI209" s="52">
        <v>1987</v>
      </c>
      <c r="AJ209" s="55" t="s">
        <v>3009</v>
      </c>
    </row>
    <row r="210" spans="1:36" s="477" customFormat="1" ht="60" customHeight="1">
      <c r="A210" s="58">
        <v>40</v>
      </c>
      <c r="B210" s="52" t="s">
        <v>2843</v>
      </c>
      <c r="C210" s="478"/>
      <c r="D210" s="478"/>
      <c r="E210" s="478"/>
      <c r="F210" s="478"/>
      <c r="G210" s="478"/>
      <c r="H210" s="478"/>
      <c r="I210" s="478"/>
      <c r="J210" s="478"/>
      <c r="K210" s="478"/>
      <c r="L210" s="52" t="s">
        <v>3543</v>
      </c>
      <c r="M210" s="52" t="s">
        <v>3544</v>
      </c>
      <c r="N210" s="52">
        <v>0.24399999999999999</v>
      </c>
      <c r="O210" s="52">
        <v>1987</v>
      </c>
      <c r="P210" s="52" t="s">
        <v>2839</v>
      </c>
      <c r="Q210" s="52" t="s">
        <v>3545</v>
      </c>
      <c r="R210" s="52" t="s">
        <v>229</v>
      </c>
      <c r="S210" s="52">
        <v>1983</v>
      </c>
      <c r="T210" s="52" t="s">
        <v>2828</v>
      </c>
      <c r="U210" s="52" t="s">
        <v>3160</v>
      </c>
      <c r="V210" s="52" t="s">
        <v>3546</v>
      </c>
      <c r="W210" s="52">
        <v>1.464</v>
      </c>
      <c r="X210" s="52" t="s">
        <v>3547</v>
      </c>
      <c r="Y210" s="65"/>
      <c r="Z210" s="52">
        <v>1983</v>
      </c>
      <c r="AA210" s="52" t="s">
        <v>3548</v>
      </c>
      <c r="AB210" s="52">
        <v>5</v>
      </c>
      <c r="AC210" s="52"/>
      <c r="AD210" s="52">
        <v>51</v>
      </c>
      <c r="AE210" s="52">
        <f>SUM(AB210:AD210)</f>
        <v>56</v>
      </c>
      <c r="AF210" s="52" t="s">
        <v>3549</v>
      </c>
      <c r="AG210" s="52" t="s">
        <v>3550</v>
      </c>
      <c r="AH210" s="52">
        <v>3.9E-2</v>
      </c>
      <c r="AI210" s="52">
        <v>1983</v>
      </c>
      <c r="AJ210" s="63" t="s">
        <v>3096</v>
      </c>
    </row>
    <row r="211" spans="1:36" s="477" customFormat="1" ht="60" customHeight="1">
      <c r="A211" s="58"/>
      <c r="B211" s="52" t="s">
        <v>2843</v>
      </c>
      <c r="C211" s="478"/>
      <c r="D211" s="478"/>
      <c r="E211" s="478"/>
      <c r="F211" s="478"/>
      <c r="G211" s="478"/>
      <c r="H211" s="478"/>
      <c r="I211" s="478"/>
      <c r="J211" s="478"/>
      <c r="K211" s="478"/>
      <c r="L211" s="52" t="s">
        <v>3551</v>
      </c>
      <c r="M211" s="52" t="s">
        <v>3552</v>
      </c>
      <c r="N211" s="52">
        <v>0.84899999999999998</v>
      </c>
      <c r="O211" s="52">
        <v>1983</v>
      </c>
      <c r="P211" s="52" t="s">
        <v>2861</v>
      </c>
      <c r="Q211" s="52" t="s">
        <v>3553</v>
      </c>
      <c r="R211" s="52"/>
      <c r="S211" s="52"/>
      <c r="T211" s="52"/>
      <c r="U211" s="52"/>
      <c r="V211" s="52"/>
      <c r="W211" s="52"/>
      <c r="X211" s="52"/>
      <c r="Y211" s="65"/>
      <c r="Z211" s="52"/>
      <c r="AA211" s="52"/>
      <c r="AB211" s="52"/>
      <c r="AC211" s="52"/>
      <c r="AD211" s="52"/>
      <c r="AE211" s="52"/>
      <c r="AF211" s="52" t="s">
        <v>3554</v>
      </c>
      <c r="AG211" s="52" t="s">
        <v>3555</v>
      </c>
      <c r="AH211" s="52">
        <v>0.08</v>
      </c>
      <c r="AI211" s="52">
        <v>1983</v>
      </c>
      <c r="AJ211" s="54" t="s">
        <v>3556</v>
      </c>
    </row>
    <row r="212" spans="1:36" s="477" customFormat="1" ht="60" customHeight="1">
      <c r="A212" s="58"/>
      <c r="B212" s="478"/>
      <c r="C212" s="478"/>
      <c r="D212" s="478"/>
      <c r="E212" s="478"/>
      <c r="F212" s="478"/>
      <c r="G212" s="478"/>
      <c r="H212" s="478"/>
      <c r="I212" s="478"/>
      <c r="J212" s="478"/>
      <c r="K212" s="478"/>
      <c r="L212" s="478"/>
      <c r="M212" s="478"/>
      <c r="N212" s="478"/>
      <c r="O212" s="478"/>
      <c r="P212" s="478"/>
      <c r="Q212" s="478"/>
      <c r="R212" s="478"/>
      <c r="S212" s="478"/>
      <c r="T212" s="478"/>
      <c r="U212" s="478"/>
      <c r="V212" s="52" t="s">
        <v>3557</v>
      </c>
      <c r="W212" s="52">
        <v>0.378</v>
      </c>
      <c r="X212" s="52" t="s">
        <v>3558</v>
      </c>
      <c r="Y212" s="52"/>
      <c r="Z212" s="52">
        <v>2013</v>
      </c>
      <c r="AA212" s="52" t="s">
        <v>3559</v>
      </c>
      <c r="AB212" s="52"/>
      <c r="AC212" s="52"/>
      <c r="AD212" s="52">
        <v>17</v>
      </c>
      <c r="AE212" s="52">
        <f>SUM(AB212:AD212)</f>
        <v>17</v>
      </c>
      <c r="AF212" s="52" t="s">
        <v>3560</v>
      </c>
      <c r="AG212" s="52" t="s">
        <v>3561</v>
      </c>
      <c r="AH212" s="52">
        <v>0.13100000000000001</v>
      </c>
      <c r="AI212" s="52">
        <v>1983</v>
      </c>
      <c r="AJ212" s="54" t="s">
        <v>3562</v>
      </c>
    </row>
    <row r="213" spans="1:36" s="477" customFormat="1" ht="60" customHeight="1">
      <c r="A213" s="58"/>
      <c r="B213" s="478"/>
      <c r="C213" s="478"/>
      <c r="D213" s="478"/>
      <c r="E213" s="478"/>
      <c r="F213" s="478"/>
      <c r="G213" s="478"/>
      <c r="H213" s="478"/>
      <c r="I213" s="478"/>
      <c r="J213" s="478"/>
      <c r="K213" s="478"/>
      <c r="L213" s="478"/>
      <c r="M213" s="478"/>
      <c r="N213" s="478"/>
      <c r="O213" s="478"/>
      <c r="P213" s="478"/>
      <c r="Q213" s="478"/>
      <c r="R213" s="478"/>
      <c r="S213" s="478"/>
      <c r="T213" s="478"/>
      <c r="U213" s="478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 t="s">
        <v>3563</v>
      </c>
      <c r="AG213" s="52" t="s">
        <v>3564</v>
      </c>
      <c r="AH213" s="52">
        <v>2.1000000000000001E-2</v>
      </c>
      <c r="AI213" s="52">
        <v>1983</v>
      </c>
      <c r="AJ213" s="54" t="s">
        <v>3565</v>
      </c>
    </row>
    <row r="214" spans="1:36" s="477" customFormat="1" ht="60" customHeight="1">
      <c r="A214" s="58"/>
      <c r="B214" s="478"/>
      <c r="C214" s="478"/>
      <c r="D214" s="478"/>
      <c r="E214" s="478"/>
      <c r="F214" s="478"/>
      <c r="G214" s="478"/>
      <c r="H214" s="478"/>
      <c r="I214" s="478"/>
      <c r="J214" s="478"/>
      <c r="K214" s="478"/>
      <c r="L214" s="478"/>
      <c r="M214" s="478"/>
      <c r="N214" s="478"/>
      <c r="O214" s="478"/>
      <c r="P214" s="478"/>
      <c r="Q214" s="478"/>
      <c r="R214" s="478"/>
      <c r="S214" s="478"/>
      <c r="T214" s="478"/>
      <c r="U214" s="478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 t="s">
        <v>3566</v>
      </c>
      <c r="AG214" s="52" t="s">
        <v>3567</v>
      </c>
      <c r="AH214" s="52">
        <v>0.08</v>
      </c>
      <c r="AI214" s="52">
        <v>1983</v>
      </c>
      <c r="AJ214" s="54" t="s">
        <v>3568</v>
      </c>
    </row>
    <row r="215" spans="1:36" s="477" customFormat="1" ht="60" customHeight="1" thickBot="1">
      <c r="A215" s="58"/>
      <c r="B215" s="478"/>
      <c r="C215" s="478"/>
      <c r="D215" s="478"/>
      <c r="E215" s="478"/>
      <c r="F215" s="478"/>
      <c r="G215" s="478"/>
      <c r="H215" s="478"/>
      <c r="I215" s="478"/>
      <c r="J215" s="478"/>
      <c r="K215" s="478"/>
      <c r="L215" s="478"/>
      <c r="M215" s="478"/>
      <c r="N215" s="478"/>
      <c r="O215" s="478"/>
      <c r="P215" s="478"/>
      <c r="Q215" s="478"/>
      <c r="R215" s="478"/>
      <c r="S215" s="478"/>
      <c r="T215" s="478"/>
      <c r="U215" s="478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 t="s">
        <v>3569</v>
      </c>
      <c r="AG215" s="52" t="s">
        <v>3570</v>
      </c>
      <c r="AH215" s="52">
        <v>0.09</v>
      </c>
      <c r="AI215" s="52">
        <v>1983</v>
      </c>
      <c r="AJ215" s="56" t="s">
        <v>3571</v>
      </c>
    </row>
    <row r="216" spans="1:36" s="477" customFormat="1" ht="60" customHeight="1">
      <c r="A216" s="58">
        <v>41</v>
      </c>
      <c r="B216" s="52" t="s">
        <v>2836</v>
      </c>
      <c r="C216" s="478"/>
      <c r="D216" s="478"/>
      <c r="E216" s="478"/>
      <c r="F216" s="478"/>
      <c r="G216" s="478"/>
      <c r="H216" s="478"/>
      <c r="I216" s="478"/>
      <c r="J216" s="478"/>
      <c r="K216" s="478"/>
      <c r="L216" s="52" t="s">
        <v>3572</v>
      </c>
      <c r="M216" s="52" t="s">
        <v>3573</v>
      </c>
      <c r="N216" s="52">
        <v>0.24299999999999999</v>
      </c>
      <c r="O216" s="52">
        <v>1987</v>
      </c>
      <c r="P216" s="52" t="s">
        <v>2839</v>
      </c>
      <c r="Q216" s="52" t="s">
        <v>3574</v>
      </c>
      <c r="R216" s="52" t="s">
        <v>978</v>
      </c>
      <c r="S216" s="52">
        <v>1987</v>
      </c>
      <c r="T216" s="52" t="s">
        <v>2828</v>
      </c>
      <c r="U216" s="52" t="s">
        <v>2979</v>
      </c>
      <c r="V216" s="478"/>
      <c r="W216" s="478"/>
      <c r="X216" s="478"/>
      <c r="Y216" s="478"/>
      <c r="Z216" s="478"/>
      <c r="AA216" s="478"/>
      <c r="AB216" s="478"/>
      <c r="AC216" s="478"/>
      <c r="AD216" s="478"/>
      <c r="AE216" s="478"/>
      <c r="AF216" s="478"/>
      <c r="AG216" s="478"/>
      <c r="AH216" s="478"/>
      <c r="AI216" s="478"/>
      <c r="AJ216" s="476"/>
    </row>
    <row r="217" spans="1:36" s="477" customFormat="1" ht="60" customHeight="1" thickBot="1">
      <c r="A217" s="58"/>
      <c r="B217" s="52" t="s">
        <v>2843</v>
      </c>
      <c r="C217" s="478"/>
      <c r="D217" s="478"/>
      <c r="E217" s="478"/>
      <c r="F217" s="478"/>
      <c r="G217" s="478"/>
      <c r="H217" s="478"/>
      <c r="I217" s="478"/>
      <c r="J217" s="478"/>
      <c r="K217" s="478"/>
      <c r="L217" s="478"/>
      <c r="M217" s="478"/>
      <c r="N217" s="478"/>
      <c r="O217" s="478"/>
      <c r="P217" s="478"/>
      <c r="Q217" s="52" t="s">
        <v>3575</v>
      </c>
      <c r="R217" s="52"/>
      <c r="S217" s="52"/>
      <c r="T217" s="52"/>
      <c r="U217" s="52"/>
      <c r="V217" s="478"/>
      <c r="W217" s="478"/>
      <c r="X217" s="478"/>
      <c r="Y217" s="478"/>
      <c r="Z217" s="478"/>
      <c r="AA217" s="478"/>
      <c r="AB217" s="478"/>
      <c r="AC217" s="478"/>
      <c r="AD217" s="478"/>
      <c r="AE217" s="478"/>
      <c r="AF217" s="478"/>
      <c r="AG217" s="478"/>
      <c r="AH217" s="478"/>
      <c r="AI217" s="478"/>
      <c r="AJ217" s="489"/>
    </row>
    <row r="218" spans="1:36" s="477" customFormat="1" ht="60" customHeight="1">
      <c r="A218" s="58">
        <v>42</v>
      </c>
      <c r="B218" s="52" t="s">
        <v>2823</v>
      </c>
      <c r="C218" s="478"/>
      <c r="D218" s="478"/>
      <c r="E218" s="478"/>
      <c r="F218" s="478"/>
      <c r="G218" s="478"/>
      <c r="H218" s="478"/>
      <c r="I218" s="478"/>
      <c r="J218" s="478"/>
      <c r="K218" s="478"/>
      <c r="L218" s="478"/>
      <c r="M218" s="478"/>
      <c r="N218" s="478"/>
      <c r="O218" s="478"/>
      <c r="P218" s="478"/>
      <c r="Q218" s="52" t="s">
        <v>3576</v>
      </c>
      <c r="R218" s="52" t="s">
        <v>336</v>
      </c>
      <c r="S218" s="52">
        <v>1988</v>
      </c>
      <c r="T218" s="52" t="s">
        <v>2828</v>
      </c>
      <c r="U218" s="52" t="s">
        <v>3298</v>
      </c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 t="s">
        <v>3577</v>
      </c>
      <c r="AG218" s="52" t="s">
        <v>3578</v>
      </c>
      <c r="AH218" s="52">
        <v>0.08</v>
      </c>
      <c r="AI218" s="52">
        <v>1988</v>
      </c>
      <c r="AJ218" s="63" t="s">
        <v>3579</v>
      </c>
    </row>
    <row r="219" spans="1:36" s="477" customFormat="1" ht="60" customHeight="1">
      <c r="A219" s="58"/>
      <c r="B219" s="52" t="s">
        <v>2843</v>
      </c>
      <c r="C219" s="478"/>
      <c r="D219" s="478"/>
      <c r="E219" s="478"/>
      <c r="F219" s="478"/>
      <c r="G219" s="478"/>
      <c r="H219" s="478"/>
      <c r="I219" s="478"/>
      <c r="J219" s="478"/>
      <c r="K219" s="478"/>
      <c r="L219" s="478"/>
      <c r="M219" s="478"/>
      <c r="N219" s="478"/>
      <c r="O219" s="478"/>
      <c r="P219" s="478"/>
      <c r="Q219" s="52" t="s">
        <v>3580</v>
      </c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 t="s">
        <v>3581</v>
      </c>
      <c r="AG219" s="52" t="s">
        <v>3582</v>
      </c>
      <c r="AH219" s="52">
        <v>0.08</v>
      </c>
      <c r="AI219" s="52">
        <v>1988</v>
      </c>
      <c r="AJ219" s="54" t="s">
        <v>3579</v>
      </c>
    </row>
    <row r="220" spans="1:36" s="477" customFormat="1" ht="60" customHeight="1">
      <c r="A220" s="58"/>
      <c r="B220" s="478"/>
      <c r="C220" s="478"/>
      <c r="D220" s="478"/>
      <c r="E220" s="478"/>
      <c r="F220" s="478"/>
      <c r="G220" s="478"/>
      <c r="H220" s="478"/>
      <c r="I220" s="478"/>
      <c r="J220" s="478"/>
      <c r="K220" s="478"/>
      <c r="L220" s="478"/>
      <c r="M220" s="478"/>
      <c r="N220" s="478"/>
      <c r="O220" s="478"/>
      <c r="P220" s="478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 t="s">
        <v>3583</v>
      </c>
      <c r="AG220" s="52" t="s">
        <v>3584</v>
      </c>
      <c r="AH220" s="52">
        <v>0.20100000000000001</v>
      </c>
      <c r="AI220" s="52">
        <v>1988</v>
      </c>
      <c r="AJ220" s="54" t="s">
        <v>3144</v>
      </c>
    </row>
    <row r="221" spans="1:36" s="477" customFormat="1" ht="60" customHeight="1">
      <c r="A221" s="58"/>
      <c r="B221" s="478"/>
      <c r="C221" s="478"/>
      <c r="D221" s="478"/>
      <c r="E221" s="478"/>
      <c r="F221" s="478"/>
      <c r="G221" s="478"/>
      <c r="H221" s="478"/>
      <c r="I221" s="478"/>
      <c r="J221" s="478"/>
      <c r="K221" s="478"/>
      <c r="L221" s="478"/>
      <c r="M221" s="478"/>
      <c r="N221" s="478"/>
      <c r="O221" s="478"/>
      <c r="P221" s="478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 t="s">
        <v>3585</v>
      </c>
      <c r="AG221" s="52" t="s">
        <v>3586</v>
      </c>
      <c r="AH221" s="52">
        <v>0.20100000000000001</v>
      </c>
      <c r="AI221" s="52">
        <v>1988</v>
      </c>
      <c r="AJ221" s="54" t="s">
        <v>3144</v>
      </c>
    </row>
    <row r="222" spans="1:36" s="477" customFormat="1" ht="60" customHeight="1">
      <c r="A222" s="58"/>
      <c r="B222" s="478"/>
      <c r="C222" s="478"/>
      <c r="D222" s="478"/>
      <c r="E222" s="478"/>
      <c r="F222" s="478"/>
      <c r="G222" s="478"/>
      <c r="H222" s="478"/>
      <c r="I222" s="478"/>
      <c r="J222" s="478"/>
      <c r="K222" s="478"/>
      <c r="L222" s="478"/>
      <c r="M222" s="478"/>
      <c r="N222" s="478"/>
      <c r="O222" s="478"/>
      <c r="P222" s="478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 t="s">
        <v>3587</v>
      </c>
      <c r="AG222" s="52" t="s">
        <v>3588</v>
      </c>
      <c r="AH222" s="52">
        <v>0.20100000000000001</v>
      </c>
      <c r="AI222" s="52">
        <v>1988</v>
      </c>
      <c r="AJ222" s="54" t="s">
        <v>3149</v>
      </c>
    </row>
    <row r="223" spans="1:36" s="477" customFormat="1" ht="60" customHeight="1">
      <c r="A223" s="58"/>
      <c r="B223" s="478"/>
      <c r="C223" s="478"/>
      <c r="D223" s="478"/>
      <c r="E223" s="478"/>
      <c r="F223" s="478"/>
      <c r="G223" s="478"/>
      <c r="H223" s="478"/>
      <c r="I223" s="478"/>
      <c r="J223" s="478"/>
      <c r="K223" s="478"/>
      <c r="L223" s="478"/>
      <c r="M223" s="478"/>
      <c r="N223" s="478"/>
      <c r="O223" s="478"/>
      <c r="P223" s="478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 t="s">
        <v>3589</v>
      </c>
      <c r="AG223" s="52" t="s">
        <v>3590</v>
      </c>
      <c r="AH223" s="52">
        <v>0.20100000000000001</v>
      </c>
      <c r="AI223" s="52">
        <v>1988</v>
      </c>
      <c r="AJ223" s="54" t="s">
        <v>3149</v>
      </c>
    </row>
    <row r="224" spans="1:36" s="477" customFormat="1" ht="60" customHeight="1" thickBot="1">
      <c r="A224" s="58"/>
      <c r="B224" s="478"/>
      <c r="C224" s="478"/>
      <c r="D224" s="478"/>
      <c r="E224" s="478"/>
      <c r="F224" s="478"/>
      <c r="G224" s="478"/>
      <c r="H224" s="478"/>
      <c r="I224" s="478"/>
      <c r="J224" s="478"/>
      <c r="K224" s="478"/>
      <c r="L224" s="478"/>
      <c r="M224" s="478"/>
      <c r="N224" s="478"/>
      <c r="O224" s="478"/>
      <c r="P224" s="478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 t="s">
        <v>3591</v>
      </c>
      <c r="AG224" s="52" t="s">
        <v>3592</v>
      </c>
      <c r="AH224" s="52">
        <v>0.26300000000000001</v>
      </c>
      <c r="AI224" s="52">
        <v>2013</v>
      </c>
      <c r="AJ224" s="56" t="s">
        <v>3593</v>
      </c>
    </row>
    <row r="225" spans="1:36" s="477" customFormat="1" ht="60" customHeight="1">
      <c r="A225" s="58">
        <v>43</v>
      </c>
      <c r="B225" s="52" t="s">
        <v>3312</v>
      </c>
      <c r="C225" s="52" t="s">
        <v>3594</v>
      </c>
      <c r="D225" s="52" t="s">
        <v>3595</v>
      </c>
      <c r="E225" s="52">
        <v>9.0999999999999998E-2</v>
      </c>
      <c r="F225" s="52">
        <v>1970</v>
      </c>
      <c r="G225" s="52" t="s">
        <v>1856</v>
      </c>
      <c r="H225" s="52"/>
      <c r="I225" s="52"/>
      <c r="J225" s="52">
        <v>2</v>
      </c>
      <c r="K225" s="52">
        <f>SUM(H225:J225)</f>
        <v>2</v>
      </c>
      <c r="L225" s="52" t="s">
        <v>3596</v>
      </c>
      <c r="M225" s="52" t="s">
        <v>3597</v>
      </c>
      <c r="N225" s="52">
        <v>0.38600000000000001</v>
      </c>
      <c r="O225" s="52">
        <v>1979</v>
      </c>
      <c r="P225" s="52" t="s">
        <v>2977</v>
      </c>
      <c r="Q225" s="52" t="s">
        <v>3598</v>
      </c>
      <c r="R225" s="52" t="s">
        <v>2715</v>
      </c>
      <c r="S225" s="52">
        <v>1979</v>
      </c>
      <c r="T225" s="52" t="s">
        <v>546</v>
      </c>
      <c r="U225" s="52" t="s">
        <v>2909</v>
      </c>
      <c r="V225" s="478"/>
      <c r="W225" s="478"/>
      <c r="X225" s="478"/>
      <c r="Y225" s="478"/>
      <c r="Z225" s="478"/>
      <c r="AA225" s="478"/>
      <c r="AB225" s="478"/>
      <c r="AC225" s="478"/>
      <c r="AD225" s="478"/>
      <c r="AE225" s="478"/>
      <c r="AF225" s="478"/>
      <c r="AG225" s="478"/>
      <c r="AH225" s="478"/>
      <c r="AI225" s="478"/>
      <c r="AJ225" s="476"/>
    </row>
    <row r="226" spans="1:36" s="477" customFormat="1" ht="60" customHeight="1" thickBot="1">
      <c r="A226" s="58"/>
      <c r="B226" s="478"/>
      <c r="C226" s="478"/>
      <c r="D226" s="478"/>
      <c r="E226" s="478"/>
      <c r="F226" s="478"/>
      <c r="G226" s="478"/>
      <c r="H226" s="478"/>
      <c r="I226" s="478"/>
      <c r="J226" s="478"/>
      <c r="K226" s="478"/>
      <c r="L226" s="478"/>
      <c r="M226" s="478"/>
      <c r="N226" s="478"/>
      <c r="O226" s="478"/>
      <c r="P226" s="478"/>
      <c r="Q226" s="52" t="s">
        <v>3599</v>
      </c>
      <c r="R226" s="52"/>
      <c r="S226" s="52"/>
      <c r="T226" s="52"/>
      <c r="U226" s="52"/>
      <c r="V226" s="478"/>
      <c r="W226" s="478"/>
      <c r="X226" s="478"/>
      <c r="Y226" s="478"/>
      <c r="Z226" s="478"/>
      <c r="AA226" s="478"/>
      <c r="AB226" s="478"/>
      <c r="AC226" s="478"/>
      <c r="AD226" s="478"/>
      <c r="AE226" s="478"/>
      <c r="AF226" s="478"/>
      <c r="AG226" s="478"/>
      <c r="AH226" s="478"/>
      <c r="AI226" s="478"/>
      <c r="AJ226" s="481"/>
    </row>
    <row r="227" spans="1:36" s="477" customFormat="1" ht="60" customHeight="1">
      <c r="A227" s="58">
        <v>44</v>
      </c>
      <c r="B227" s="52" t="s">
        <v>2836</v>
      </c>
      <c r="C227" s="478"/>
      <c r="D227" s="478"/>
      <c r="E227" s="478"/>
      <c r="F227" s="478"/>
      <c r="G227" s="478"/>
      <c r="H227" s="478"/>
      <c r="I227" s="478"/>
      <c r="J227" s="478"/>
      <c r="K227" s="478"/>
      <c r="L227" s="52" t="s">
        <v>3600</v>
      </c>
      <c r="M227" s="52" t="s">
        <v>3601</v>
      </c>
      <c r="N227" s="52">
        <v>0.23699999999999999</v>
      </c>
      <c r="O227" s="52">
        <v>1972</v>
      </c>
      <c r="P227" s="52" t="s">
        <v>2861</v>
      </c>
      <c r="Q227" s="52" t="s">
        <v>3602</v>
      </c>
      <c r="R227" s="52" t="s">
        <v>812</v>
      </c>
      <c r="S227" s="52">
        <v>2014</v>
      </c>
      <c r="T227" s="52" t="s">
        <v>416</v>
      </c>
      <c r="U227" s="52" t="s">
        <v>2979</v>
      </c>
      <c r="V227" s="52" t="s">
        <v>3603</v>
      </c>
      <c r="W227" s="52">
        <v>0.56000000000000005</v>
      </c>
      <c r="X227" s="52" t="s">
        <v>3604</v>
      </c>
      <c r="Y227" s="52"/>
      <c r="Z227" s="52">
        <v>1972</v>
      </c>
      <c r="AA227" s="52" t="s">
        <v>3605</v>
      </c>
      <c r="AB227" s="52">
        <v>5</v>
      </c>
      <c r="AC227" s="52">
        <v>0</v>
      </c>
      <c r="AD227" s="52">
        <v>0</v>
      </c>
      <c r="AE227" s="52">
        <f>SUM(AB227:AD227)</f>
        <v>5</v>
      </c>
      <c r="AF227" s="52" t="s">
        <v>3606</v>
      </c>
      <c r="AG227" s="52" t="s">
        <v>3607</v>
      </c>
      <c r="AH227" s="52">
        <v>0.14799999999999999</v>
      </c>
      <c r="AI227" s="52">
        <v>1972</v>
      </c>
      <c r="AJ227" s="63" t="s">
        <v>3282</v>
      </c>
    </row>
    <row r="228" spans="1:36" s="477" customFormat="1" ht="60" customHeight="1">
      <c r="A228" s="58"/>
      <c r="B228" s="478"/>
      <c r="C228" s="478"/>
      <c r="D228" s="478"/>
      <c r="E228" s="478"/>
      <c r="F228" s="478"/>
      <c r="G228" s="478"/>
      <c r="H228" s="478"/>
      <c r="I228" s="478"/>
      <c r="J228" s="478"/>
      <c r="K228" s="478"/>
      <c r="L228" s="478"/>
      <c r="M228" s="478"/>
      <c r="N228" s="478"/>
      <c r="O228" s="478"/>
      <c r="P228" s="478"/>
      <c r="Q228" s="52" t="s">
        <v>3608</v>
      </c>
      <c r="R228" s="52"/>
      <c r="S228" s="53"/>
      <c r="T228" s="52"/>
      <c r="U228" s="52"/>
      <c r="V228" s="52"/>
      <c r="W228" s="52"/>
      <c r="X228" s="64"/>
      <c r="Y228" s="52"/>
      <c r="Z228" s="52"/>
      <c r="AA228" s="52"/>
      <c r="AB228" s="52"/>
      <c r="AC228" s="52"/>
      <c r="AD228" s="52"/>
      <c r="AE228" s="52"/>
      <c r="AF228" s="52" t="s">
        <v>3609</v>
      </c>
      <c r="AG228" s="52" t="s">
        <v>3610</v>
      </c>
      <c r="AH228" s="52">
        <v>7.4999999999999997E-2</v>
      </c>
      <c r="AI228" s="52">
        <v>1972</v>
      </c>
      <c r="AJ228" s="54" t="s">
        <v>3487</v>
      </c>
    </row>
    <row r="229" spans="1:36" s="477" customFormat="1" ht="60" customHeight="1">
      <c r="A229" s="58"/>
      <c r="B229" s="478"/>
      <c r="C229" s="478"/>
      <c r="D229" s="478"/>
      <c r="E229" s="478"/>
      <c r="F229" s="478"/>
      <c r="G229" s="478"/>
      <c r="H229" s="478"/>
      <c r="I229" s="478"/>
      <c r="J229" s="478"/>
      <c r="K229" s="478"/>
      <c r="L229" s="478"/>
      <c r="M229" s="478"/>
      <c r="N229" s="478"/>
      <c r="O229" s="478"/>
      <c r="P229" s="478"/>
      <c r="Q229" s="52"/>
      <c r="R229" s="52"/>
      <c r="S229" s="52"/>
      <c r="T229" s="52"/>
      <c r="U229" s="52"/>
      <c r="V229" s="52" t="s">
        <v>3611</v>
      </c>
      <c r="W229" s="52">
        <v>0.28499999999999998</v>
      </c>
      <c r="X229" s="52" t="s">
        <v>3612</v>
      </c>
      <c r="Y229" s="52"/>
      <c r="Z229" s="52">
        <v>2014</v>
      </c>
      <c r="AA229" s="52" t="s">
        <v>2783</v>
      </c>
      <c r="AB229" s="52">
        <v>12</v>
      </c>
      <c r="AC229" s="52">
        <v>0</v>
      </c>
      <c r="AD229" s="52">
        <v>0</v>
      </c>
      <c r="AE229" s="52">
        <f>SUM(AB229:AD229)</f>
        <v>12</v>
      </c>
      <c r="AF229" s="52" t="s">
        <v>3613</v>
      </c>
      <c r="AG229" s="52" t="s">
        <v>3614</v>
      </c>
      <c r="AH229" s="52">
        <v>0.217</v>
      </c>
      <c r="AI229" s="52">
        <v>1972</v>
      </c>
      <c r="AJ229" s="54" t="s">
        <v>3579</v>
      </c>
    </row>
    <row r="230" spans="1:36" s="477" customFormat="1" ht="60" customHeight="1">
      <c r="A230" s="58"/>
      <c r="B230" s="478"/>
      <c r="C230" s="478"/>
      <c r="D230" s="478"/>
      <c r="E230" s="478"/>
      <c r="F230" s="478"/>
      <c r="G230" s="478"/>
      <c r="H230" s="478"/>
      <c r="I230" s="478"/>
      <c r="J230" s="478"/>
      <c r="K230" s="478"/>
      <c r="L230" s="478"/>
      <c r="M230" s="478"/>
      <c r="N230" s="478"/>
      <c r="O230" s="478"/>
      <c r="P230" s="478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 t="s">
        <v>3615</v>
      </c>
      <c r="AG230" s="52" t="s">
        <v>3616</v>
      </c>
      <c r="AH230" s="52">
        <v>0.14299999999999999</v>
      </c>
      <c r="AI230" s="52">
        <v>1972</v>
      </c>
      <c r="AJ230" s="54" t="s">
        <v>3111</v>
      </c>
    </row>
    <row r="231" spans="1:36" s="477" customFormat="1" ht="60" customHeight="1">
      <c r="A231" s="58"/>
      <c r="B231" s="478"/>
      <c r="C231" s="478"/>
      <c r="D231" s="478"/>
      <c r="E231" s="478"/>
      <c r="F231" s="478"/>
      <c r="G231" s="478"/>
      <c r="H231" s="478"/>
      <c r="I231" s="478"/>
      <c r="J231" s="478"/>
      <c r="K231" s="478"/>
      <c r="L231" s="478"/>
      <c r="M231" s="478"/>
      <c r="N231" s="478"/>
      <c r="O231" s="478"/>
      <c r="P231" s="478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 t="s">
        <v>3617</v>
      </c>
      <c r="AG231" s="52" t="s">
        <v>3618</v>
      </c>
      <c r="AH231" s="52">
        <v>0.01</v>
      </c>
      <c r="AI231" s="52">
        <v>1972</v>
      </c>
      <c r="AJ231" s="54" t="s">
        <v>2854</v>
      </c>
    </row>
    <row r="232" spans="1:36" s="477" customFormat="1" ht="60" customHeight="1">
      <c r="A232" s="58"/>
      <c r="B232" s="478"/>
      <c r="C232" s="478"/>
      <c r="D232" s="478"/>
      <c r="E232" s="478"/>
      <c r="F232" s="478"/>
      <c r="G232" s="478"/>
      <c r="H232" s="478"/>
      <c r="I232" s="478"/>
      <c r="J232" s="478"/>
      <c r="K232" s="478"/>
      <c r="L232" s="478"/>
      <c r="M232" s="478"/>
      <c r="N232" s="478"/>
      <c r="O232" s="478"/>
      <c r="P232" s="478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 t="s">
        <v>3619</v>
      </c>
      <c r="AG232" s="52" t="s">
        <v>3620</v>
      </c>
      <c r="AH232" s="52">
        <v>0.24</v>
      </c>
      <c r="AI232" s="52">
        <v>1972</v>
      </c>
      <c r="AJ232" s="54" t="s">
        <v>3621</v>
      </c>
    </row>
    <row r="233" spans="1:36" s="477" customFormat="1" ht="60" customHeight="1">
      <c r="A233" s="58"/>
      <c r="B233" s="478"/>
      <c r="C233" s="478"/>
      <c r="D233" s="478"/>
      <c r="E233" s="478"/>
      <c r="F233" s="478"/>
      <c r="G233" s="478"/>
      <c r="H233" s="478"/>
      <c r="I233" s="478"/>
      <c r="J233" s="478"/>
      <c r="K233" s="478"/>
      <c r="L233" s="478"/>
      <c r="M233" s="478"/>
      <c r="N233" s="478"/>
      <c r="O233" s="478"/>
      <c r="P233" s="478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 t="s">
        <v>3622</v>
      </c>
      <c r="AG233" s="52" t="s">
        <v>3623</v>
      </c>
      <c r="AH233" s="52">
        <v>0.27</v>
      </c>
      <c r="AI233" s="52">
        <v>1972</v>
      </c>
      <c r="AJ233" s="54" t="s">
        <v>2947</v>
      </c>
    </row>
    <row r="234" spans="1:36" s="477" customFormat="1" ht="60" customHeight="1">
      <c r="A234" s="58"/>
      <c r="B234" s="478"/>
      <c r="C234" s="478"/>
      <c r="D234" s="478"/>
      <c r="E234" s="478"/>
      <c r="F234" s="478"/>
      <c r="G234" s="478"/>
      <c r="H234" s="478"/>
      <c r="I234" s="478"/>
      <c r="J234" s="478"/>
      <c r="K234" s="478"/>
      <c r="L234" s="478"/>
      <c r="M234" s="478"/>
      <c r="N234" s="478"/>
      <c r="O234" s="478"/>
      <c r="P234" s="478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 t="s">
        <v>3624</v>
      </c>
      <c r="AG234" s="52" t="s">
        <v>3625</v>
      </c>
      <c r="AH234" s="52">
        <v>0.108</v>
      </c>
      <c r="AI234" s="52">
        <v>1972</v>
      </c>
      <c r="AJ234" s="54" t="s">
        <v>2988</v>
      </c>
    </row>
    <row r="235" spans="1:36" s="477" customFormat="1" ht="60" customHeight="1">
      <c r="A235" s="58"/>
      <c r="B235" s="478"/>
      <c r="C235" s="478"/>
      <c r="D235" s="478"/>
      <c r="E235" s="478"/>
      <c r="F235" s="478"/>
      <c r="G235" s="478"/>
      <c r="H235" s="478"/>
      <c r="I235" s="478"/>
      <c r="J235" s="478"/>
      <c r="K235" s="478"/>
      <c r="L235" s="478"/>
      <c r="M235" s="478"/>
      <c r="N235" s="478"/>
      <c r="O235" s="478"/>
      <c r="P235" s="478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 t="s">
        <v>3626</v>
      </c>
      <c r="AG235" s="52" t="s">
        <v>3627</v>
      </c>
      <c r="AH235" s="52">
        <v>0.13600000000000001</v>
      </c>
      <c r="AI235" s="52">
        <v>1972</v>
      </c>
      <c r="AJ235" s="54" t="s">
        <v>3092</v>
      </c>
    </row>
    <row r="236" spans="1:36" s="477" customFormat="1" ht="60" customHeight="1">
      <c r="A236" s="58"/>
      <c r="B236" s="478"/>
      <c r="C236" s="478"/>
      <c r="D236" s="478"/>
      <c r="E236" s="478"/>
      <c r="F236" s="478"/>
      <c r="G236" s="478"/>
      <c r="H236" s="478"/>
      <c r="I236" s="478"/>
      <c r="J236" s="478"/>
      <c r="K236" s="478"/>
      <c r="L236" s="478"/>
      <c r="M236" s="478"/>
      <c r="N236" s="478"/>
      <c r="O236" s="478"/>
      <c r="P236" s="478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 t="s">
        <v>3628</v>
      </c>
      <c r="AG236" s="52" t="s">
        <v>3629</v>
      </c>
      <c r="AH236" s="52">
        <v>9.2999999999999999E-2</v>
      </c>
      <c r="AI236" s="52">
        <v>1972</v>
      </c>
      <c r="AJ236" s="54" t="s">
        <v>3251</v>
      </c>
    </row>
    <row r="237" spans="1:36" s="477" customFormat="1" ht="60" customHeight="1">
      <c r="A237" s="58"/>
      <c r="B237" s="478"/>
      <c r="C237" s="478"/>
      <c r="D237" s="478"/>
      <c r="E237" s="478"/>
      <c r="F237" s="478"/>
      <c r="G237" s="478"/>
      <c r="H237" s="478"/>
      <c r="I237" s="478"/>
      <c r="J237" s="478"/>
      <c r="K237" s="478"/>
      <c r="L237" s="478"/>
      <c r="M237" s="478"/>
      <c r="N237" s="478"/>
      <c r="O237" s="478"/>
      <c r="P237" s="478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 t="s">
        <v>3630</v>
      </c>
      <c r="AG237" s="52" t="s">
        <v>3631</v>
      </c>
      <c r="AH237" s="52">
        <v>0.05</v>
      </c>
      <c r="AI237" s="52">
        <v>1972</v>
      </c>
      <c r="AJ237" s="54" t="s">
        <v>3251</v>
      </c>
    </row>
    <row r="238" spans="1:36" s="477" customFormat="1" ht="60" customHeight="1">
      <c r="A238" s="58"/>
      <c r="B238" s="478"/>
      <c r="C238" s="478"/>
      <c r="D238" s="478"/>
      <c r="E238" s="478"/>
      <c r="F238" s="478"/>
      <c r="G238" s="478"/>
      <c r="H238" s="478"/>
      <c r="I238" s="478"/>
      <c r="J238" s="478"/>
      <c r="K238" s="478"/>
      <c r="L238" s="478"/>
      <c r="M238" s="478"/>
      <c r="N238" s="478"/>
      <c r="O238" s="478"/>
      <c r="P238" s="478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 t="s">
        <v>3632</v>
      </c>
      <c r="AG238" s="52" t="s">
        <v>3633</v>
      </c>
      <c r="AH238" s="52">
        <v>0.10199999999999999</v>
      </c>
      <c r="AI238" s="52">
        <v>1972</v>
      </c>
      <c r="AJ238" s="54" t="s">
        <v>3251</v>
      </c>
    </row>
    <row r="239" spans="1:36" s="477" customFormat="1" ht="60" customHeight="1">
      <c r="A239" s="58"/>
      <c r="B239" s="478"/>
      <c r="C239" s="478"/>
      <c r="D239" s="478"/>
      <c r="E239" s="478"/>
      <c r="F239" s="478"/>
      <c r="G239" s="478"/>
      <c r="H239" s="478"/>
      <c r="I239" s="478"/>
      <c r="J239" s="478"/>
      <c r="K239" s="478"/>
      <c r="L239" s="478"/>
      <c r="M239" s="478"/>
      <c r="N239" s="478"/>
      <c r="O239" s="478"/>
      <c r="P239" s="478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 t="s">
        <v>3634</v>
      </c>
      <c r="AG239" s="52" t="s">
        <v>3635</v>
      </c>
      <c r="AH239" s="52">
        <v>8.3000000000000004E-2</v>
      </c>
      <c r="AI239" s="52">
        <v>1972</v>
      </c>
      <c r="AJ239" s="54" t="s">
        <v>3487</v>
      </c>
    </row>
    <row r="240" spans="1:36" s="477" customFormat="1" ht="60" customHeight="1">
      <c r="A240" s="58"/>
      <c r="B240" s="478"/>
      <c r="C240" s="478"/>
      <c r="D240" s="478"/>
      <c r="E240" s="478"/>
      <c r="F240" s="478"/>
      <c r="G240" s="478"/>
      <c r="H240" s="478"/>
      <c r="I240" s="478"/>
      <c r="J240" s="478"/>
      <c r="K240" s="478"/>
      <c r="L240" s="478"/>
      <c r="M240" s="478"/>
      <c r="N240" s="478"/>
      <c r="O240" s="478"/>
      <c r="P240" s="478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 t="s">
        <v>3636</v>
      </c>
      <c r="AG240" s="52" t="s">
        <v>3637</v>
      </c>
      <c r="AH240" s="52">
        <v>4.2999999999999997E-2</v>
      </c>
      <c r="AI240" s="52">
        <v>1972</v>
      </c>
      <c r="AJ240" s="54" t="s">
        <v>3638</v>
      </c>
    </row>
    <row r="241" spans="1:36" s="477" customFormat="1" ht="60" customHeight="1">
      <c r="A241" s="58"/>
      <c r="B241" s="478"/>
      <c r="C241" s="478"/>
      <c r="D241" s="478"/>
      <c r="E241" s="478"/>
      <c r="F241" s="478"/>
      <c r="G241" s="478"/>
      <c r="H241" s="478"/>
      <c r="I241" s="478"/>
      <c r="J241" s="478"/>
      <c r="K241" s="478"/>
      <c r="L241" s="478"/>
      <c r="M241" s="478"/>
      <c r="N241" s="478"/>
      <c r="O241" s="478"/>
      <c r="P241" s="478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 t="s">
        <v>3639</v>
      </c>
      <c r="AG241" s="52" t="s">
        <v>3640</v>
      </c>
      <c r="AH241" s="52">
        <v>0.05</v>
      </c>
      <c r="AI241" s="52">
        <v>1972</v>
      </c>
      <c r="AJ241" s="54" t="s">
        <v>3641</v>
      </c>
    </row>
    <row r="242" spans="1:36" s="477" customFormat="1" ht="60" customHeight="1">
      <c r="A242" s="58"/>
      <c r="B242" s="478"/>
      <c r="C242" s="478"/>
      <c r="D242" s="478"/>
      <c r="E242" s="478"/>
      <c r="F242" s="478"/>
      <c r="G242" s="478"/>
      <c r="H242" s="478"/>
      <c r="I242" s="478"/>
      <c r="J242" s="478"/>
      <c r="K242" s="478"/>
      <c r="L242" s="478"/>
      <c r="M242" s="478"/>
      <c r="N242" s="478"/>
      <c r="O242" s="478"/>
      <c r="P242" s="478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 t="s">
        <v>3642</v>
      </c>
      <c r="AG242" s="52" t="s">
        <v>3643</v>
      </c>
      <c r="AH242" s="52">
        <v>6.3E-2</v>
      </c>
      <c r="AI242" s="52">
        <v>1959</v>
      </c>
      <c r="AJ242" s="54" t="s">
        <v>3644</v>
      </c>
    </row>
    <row r="243" spans="1:36" s="477" customFormat="1" ht="60" customHeight="1" thickBot="1">
      <c r="A243" s="58"/>
      <c r="B243" s="478"/>
      <c r="C243" s="478"/>
      <c r="D243" s="478"/>
      <c r="E243" s="478"/>
      <c r="F243" s="478"/>
      <c r="G243" s="478"/>
      <c r="H243" s="478"/>
      <c r="I243" s="478"/>
      <c r="J243" s="478"/>
      <c r="K243" s="478"/>
      <c r="L243" s="478"/>
      <c r="M243" s="478"/>
      <c r="N243" s="478"/>
      <c r="O243" s="478"/>
      <c r="P243" s="478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 t="s">
        <v>3645</v>
      </c>
      <c r="AG243" s="52"/>
      <c r="AH243" s="52">
        <v>0.104</v>
      </c>
      <c r="AI243" s="52">
        <v>1972</v>
      </c>
      <c r="AJ243" s="55"/>
    </row>
    <row r="244" spans="1:36" s="477" customFormat="1" ht="60" customHeight="1">
      <c r="A244" s="58">
        <v>45</v>
      </c>
      <c r="B244" s="52" t="s">
        <v>3407</v>
      </c>
      <c r="C244" s="52" t="s">
        <v>3646</v>
      </c>
      <c r="D244" s="52" t="s">
        <v>3647</v>
      </c>
      <c r="E244" s="52">
        <v>7.3999999999999996E-2</v>
      </c>
      <c r="F244" s="52">
        <v>1987</v>
      </c>
      <c r="G244" s="52" t="s">
        <v>2925</v>
      </c>
      <c r="H244" s="52"/>
      <c r="I244" s="52"/>
      <c r="J244" s="52">
        <v>2</v>
      </c>
      <c r="K244" s="52">
        <f>SUM(H244:J244)</f>
        <v>2</v>
      </c>
      <c r="L244" s="52"/>
      <c r="M244" s="52"/>
      <c r="N244" s="52"/>
      <c r="O244" s="52"/>
      <c r="P244" s="52"/>
      <c r="Q244" s="52" t="s">
        <v>3648</v>
      </c>
      <c r="R244" s="52" t="s">
        <v>813</v>
      </c>
      <c r="S244" s="52">
        <v>2004</v>
      </c>
      <c r="T244" s="52" t="s">
        <v>546</v>
      </c>
      <c r="U244" s="468" t="s">
        <v>3649</v>
      </c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484"/>
      <c r="AG244" s="484"/>
      <c r="AH244" s="484"/>
      <c r="AI244" s="484"/>
      <c r="AJ244" s="483"/>
    </row>
    <row r="245" spans="1:36" s="477" customFormat="1" ht="60" customHeight="1" thickBot="1">
      <c r="A245" s="58"/>
      <c r="B245" s="478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468"/>
      <c r="V245" s="478"/>
      <c r="W245" s="478"/>
      <c r="X245" s="478"/>
      <c r="Y245" s="478"/>
      <c r="Z245" s="478"/>
      <c r="AA245" s="478"/>
      <c r="AB245" s="478"/>
      <c r="AC245" s="478"/>
      <c r="AD245" s="478"/>
      <c r="AE245" s="478"/>
      <c r="AF245" s="478"/>
      <c r="AG245" s="478"/>
      <c r="AH245" s="478"/>
      <c r="AI245" s="478"/>
      <c r="AJ245" s="489"/>
    </row>
    <row r="246" spans="1:36" s="477" customFormat="1" ht="60" customHeight="1">
      <c r="A246" s="58">
        <v>46</v>
      </c>
      <c r="B246" s="52" t="s">
        <v>3407</v>
      </c>
      <c r="C246" s="52" t="s">
        <v>3650</v>
      </c>
      <c r="D246" s="52" t="s">
        <v>3651</v>
      </c>
      <c r="E246" s="52">
        <v>0.91200000000000003</v>
      </c>
      <c r="F246" s="52">
        <v>1960</v>
      </c>
      <c r="G246" s="52" t="s">
        <v>2925</v>
      </c>
      <c r="H246" s="52">
        <v>1</v>
      </c>
      <c r="I246" s="52"/>
      <c r="J246" s="52">
        <v>29</v>
      </c>
      <c r="K246" s="52">
        <f>SUM(H246:J246)</f>
        <v>30</v>
      </c>
      <c r="L246" s="52" t="s">
        <v>3652</v>
      </c>
      <c r="M246" s="52" t="s">
        <v>3653</v>
      </c>
      <c r="N246" s="52">
        <v>0.16600000000000001</v>
      </c>
      <c r="O246" s="52">
        <v>1987</v>
      </c>
      <c r="P246" s="52" t="s">
        <v>2861</v>
      </c>
      <c r="Q246" s="52" t="s">
        <v>3654</v>
      </c>
      <c r="R246" s="52" t="s">
        <v>969</v>
      </c>
      <c r="S246" s="52">
        <v>1987</v>
      </c>
      <c r="T246" s="52" t="s">
        <v>2828</v>
      </c>
      <c r="U246" s="52" t="s">
        <v>3655</v>
      </c>
      <c r="V246" s="478"/>
      <c r="W246" s="478"/>
      <c r="X246" s="478"/>
      <c r="Y246" s="478"/>
      <c r="Z246" s="478"/>
      <c r="AA246" s="478"/>
      <c r="AB246" s="478"/>
      <c r="AC246" s="478"/>
      <c r="AD246" s="478"/>
      <c r="AE246" s="478"/>
      <c r="AF246" s="478"/>
      <c r="AG246" s="478"/>
      <c r="AH246" s="478"/>
      <c r="AI246" s="478"/>
      <c r="AJ246" s="475"/>
    </row>
    <row r="247" spans="1:36" s="477" customFormat="1" ht="60" customHeight="1">
      <c r="A247" s="58"/>
      <c r="B247" s="478"/>
      <c r="C247" s="478"/>
      <c r="D247" s="478"/>
      <c r="E247" s="478"/>
      <c r="F247" s="478"/>
      <c r="G247" s="478"/>
      <c r="H247" s="478"/>
      <c r="I247" s="478"/>
      <c r="J247" s="478"/>
      <c r="K247" s="478"/>
      <c r="L247" s="52" t="s">
        <v>3656</v>
      </c>
      <c r="M247" s="52" t="s">
        <v>3657</v>
      </c>
      <c r="N247" s="52">
        <v>0.28299999999999997</v>
      </c>
      <c r="O247" s="52">
        <v>1987</v>
      </c>
      <c r="P247" s="52" t="s">
        <v>2842</v>
      </c>
      <c r="Q247" s="52" t="s">
        <v>3658</v>
      </c>
      <c r="R247" s="52"/>
      <c r="S247" s="52"/>
      <c r="T247" s="52"/>
      <c r="U247" s="52"/>
      <c r="V247" s="478"/>
      <c r="W247" s="478"/>
      <c r="X247" s="478"/>
      <c r="Y247" s="478"/>
      <c r="Z247" s="478"/>
      <c r="AA247" s="478"/>
      <c r="AB247" s="478"/>
      <c r="AC247" s="478"/>
      <c r="AD247" s="478"/>
      <c r="AE247" s="478"/>
      <c r="AF247" s="478"/>
      <c r="AG247" s="478"/>
      <c r="AH247" s="478"/>
      <c r="AI247" s="478"/>
      <c r="AJ247" s="479"/>
    </row>
    <row r="248" spans="1:36" s="477" customFormat="1" ht="60" customHeight="1" thickBot="1">
      <c r="A248" s="58"/>
      <c r="B248" s="478"/>
      <c r="C248" s="478"/>
      <c r="D248" s="478"/>
      <c r="E248" s="478"/>
      <c r="F248" s="478"/>
      <c r="G248" s="478"/>
      <c r="H248" s="478"/>
      <c r="I248" s="478"/>
      <c r="J248" s="478"/>
      <c r="K248" s="478"/>
      <c r="L248" s="52" t="s">
        <v>3659</v>
      </c>
      <c r="M248" s="52" t="s">
        <v>3660</v>
      </c>
      <c r="N248" s="52">
        <v>0.33</v>
      </c>
      <c r="O248" s="52">
        <v>1987</v>
      </c>
      <c r="P248" s="52" t="s">
        <v>2944</v>
      </c>
      <c r="Q248" s="478"/>
      <c r="R248" s="478"/>
      <c r="S248" s="478"/>
      <c r="T248" s="478"/>
      <c r="U248" s="478"/>
      <c r="V248" s="478"/>
      <c r="W248" s="478"/>
      <c r="X248" s="478"/>
      <c r="Y248" s="478"/>
      <c r="Z248" s="478"/>
      <c r="AA248" s="478"/>
      <c r="AB248" s="478"/>
      <c r="AC248" s="478"/>
      <c r="AD248" s="478"/>
      <c r="AE248" s="478"/>
      <c r="AF248" s="478"/>
      <c r="AG248" s="478"/>
      <c r="AH248" s="478"/>
      <c r="AI248" s="478"/>
      <c r="AJ248" s="489"/>
    </row>
    <row r="249" spans="1:36" s="477" customFormat="1" ht="60" customHeight="1" thickBot="1">
      <c r="A249" s="58">
        <v>47</v>
      </c>
      <c r="B249" s="52" t="s">
        <v>3214</v>
      </c>
      <c r="C249" s="52" t="s">
        <v>3661</v>
      </c>
      <c r="D249" s="52" t="s">
        <v>3662</v>
      </c>
      <c r="E249" s="52">
        <v>1.0369999999999999</v>
      </c>
      <c r="F249" s="52">
        <v>2011</v>
      </c>
      <c r="G249" s="52" t="s">
        <v>1856</v>
      </c>
      <c r="H249" s="52"/>
      <c r="I249" s="52"/>
      <c r="J249" s="52">
        <v>27</v>
      </c>
      <c r="K249" s="52">
        <f>SUM(H249:J249)</f>
        <v>27</v>
      </c>
      <c r="L249" s="52"/>
      <c r="M249" s="52"/>
      <c r="N249" s="52"/>
      <c r="O249" s="52"/>
      <c r="P249" s="52"/>
      <c r="Q249" s="52" t="s">
        <v>3663</v>
      </c>
      <c r="R249" s="52" t="s">
        <v>2567</v>
      </c>
      <c r="S249" s="52">
        <v>2012</v>
      </c>
      <c r="T249" s="52" t="s">
        <v>546</v>
      </c>
      <c r="U249" s="52" t="s">
        <v>3073</v>
      </c>
      <c r="V249" s="52" t="s">
        <v>3664</v>
      </c>
      <c r="W249" s="52">
        <v>1.4350000000000001</v>
      </c>
      <c r="X249" s="52" t="s">
        <v>3665</v>
      </c>
      <c r="Y249" s="52"/>
      <c r="Z249" s="52">
        <v>2014</v>
      </c>
      <c r="AA249" s="52" t="s">
        <v>3666</v>
      </c>
      <c r="AB249" s="52"/>
      <c r="AC249" s="52"/>
      <c r="AD249" s="52">
        <v>35</v>
      </c>
      <c r="AE249" s="52">
        <f>SUM(AB249:AD249)</f>
        <v>35</v>
      </c>
      <c r="AF249" s="478"/>
      <c r="AG249" s="478"/>
      <c r="AH249" s="478"/>
      <c r="AI249" s="478"/>
      <c r="AJ249" s="492"/>
    </row>
    <row r="250" spans="1:36" s="477" customFormat="1" ht="60" customHeight="1">
      <c r="A250" s="58">
        <v>48</v>
      </c>
      <c r="B250" s="52" t="s">
        <v>3312</v>
      </c>
      <c r="C250" s="52" t="s">
        <v>3667</v>
      </c>
      <c r="D250" s="52" t="s">
        <v>3668</v>
      </c>
      <c r="E250" s="52">
        <v>4.7E-2</v>
      </c>
      <c r="F250" s="52">
        <v>1974</v>
      </c>
      <c r="G250" s="52" t="s">
        <v>1856</v>
      </c>
      <c r="H250" s="52">
        <v>1</v>
      </c>
      <c r="I250" s="52"/>
      <c r="J250" s="52"/>
      <c r="K250" s="52">
        <f>SUM(H250:J250)</f>
        <v>1</v>
      </c>
      <c r="L250" s="52"/>
      <c r="M250" s="52"/>
      <c r="N250" s="52"/>
      <c r="O250" s="52"/>
      <c r="P250" s="52"/>
      <c r="Q250" s="52" t="s">
        <v>3669</v>
      </c>
      <c r="R250" s="52" t="s">
        <v>3670</v>
      </c>
      <c r="S250" s="52">
        <v>1978</v>
      </c>
      <c r="T250" s="52" t="s">
        <v>2828</v>
      </c>
      <c r="U250" s="52" t="s">
        <v>2909</v>
      </c>
      <c r="V250" s="478"/>
      <c r="W250" s="478"/>
      <c r="X250" s="478"/>
      <c r="Y250" s="478"/>
      <c r="Z250" s="478"/>
      <c r="AA250" s="478"/>
      <c r="AB250" s="478"/>
      <c r="AC250" s="478"/>
      <c r="AD250" s="478"/>
      <c r="AE250" s="478"/>
      <c r="AF250" s="478"/>
      <c r="AG250" s="478"/>
      <c r="AH250" s="478"/>
      <c r="AI250" s="478"/>
      <c r="AJ250" s="476"/>
    </row>
    <row r="251" spans="1:36" s="477" customFormat="1" ht="60" customHeight="1">
      <c r="A251" s="58"/>
      <c r="B251" s="478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 t="s">
        <v>3671</v>
      </c>
      <c r="R251" s="52"/>
      <c r="S251" s="52"/>
      <c r="T251" s="52"/>
      <c r="U251" s="52"/>
      <c r="V251" s="478"/>
      <c r="W251" s="478"/>
      <c r="X251" s="478"/>
      <c r="Y251" s="478"/>
      <c r="Z251" s="478"/>
      <c r="AA251" s="478"/>
      <c r="AB251" s="478"/>
      <c r="AC251" s="478"/>
      <c r="AD251" s="478"/>
      <c r="AE251" s="478"/>
      <c r="AF251" s="478"/>
      <c r="AG251" s="478"/>
      <c r="AH251" s="478"/>
      <c r="AI251" s="478"/>
      <c r="AJ251" s="489"/>
    </row>
    <row r="252" spans="1:36" s="477" customFormat="1" ht="60" customHeight="1" thickBot="1">
      <c r="A252" s="58"/>
      <c r="B252" s="478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19" t="s">
        <v>3672</v>
      </c>
      <c r="R252" s="52"/>
      <c r="S252" s="52"/>
      <c r="T252" s="52"/>
      <c r="U252" s="52"/>
      <c r="V252" s="478"/>
      <c r="W252" s="478"/>
      <c r="X252" s="478"/>
      <c r="Y252" s="478"/>
      <c r="Z252" s="478"/>
      <c r="AA252" s="478"/>
      <c r="AB252" s="478"/>
      <c r="AC252" s="478"/>
      <c r="AD252" s="478"/>
      <c r="AE252" s="478"/>
      <c r="AF252" s="478"/>
      <c r="AG252" s="478"/>
      <c r="AH252" s="478"/>
      <c r="AI252" s="478"/>
      <c r="AJ252" s="489"/>
    </row>
    <row r="253" spans="1:36" s="477" customFormat="1" ht="60" customHeight="1">
      <c r="A253" s="58">
        <v>49</v>
      </c>
      <c r="B253" s="52" t="s">
        <v>2922</v>
      </c>
      <c r="C253" s="52" t="s">
        <v>3673</v>
      </c>
      <c r="D253" s="52" t="s">
        <v>3674</v>
      </c>
      <c r="E253" s="52">
        <v>0.251</v>
      </c>
      <c r="F253" s="52">
        <v>1962</v>
      </c>
      <c r="G253" s="52" t="s">
        <v>2905</v>
      </c>
      <c r="H253" s="52">
        <v>5</v>
      </c>
      <c r="I253" s="52"/>
      <c r="J253" s="52"/>
      <c r="K253" s="52">
        <f>SUM(H253:J253)</f>
        <v>5</v>
      </c>
      <c r="L253" s="52" t="s">
        <v>3675</v>
      </c>
      <c r="M253" s="52" t="s">
        <v>3676</v>
      </c>
      <c r="N253" s="52">
        <v>2E-3</v>
      </c>
      <c r="O253" s="52">
        <v>1962</v>
      </c>
      <c r="P253" s="52"/>
      <c r="Q253" s="52" t="s">
        <v>3677</v>
      </c>
      <c r="R253" s="52" t="s">
        <v>3678</v>
      </c>
      <c r="S253" s="52">
        <v>1962</v>
      </c>
      <c r="T253" s="52" t="s">
        <v>2828</v>
      </c>
      <c r="U253" s="52" t="s">
        <v>3324</v>
      </c>
      <c r="V253" s="478"/>
      <c r="W253" s="478"/>
      <c r="X253" s="478"/>
      <c r="Y253" s="478"/>
      <c r="Z253" s="478"/>
      <c r="AA253" s="478"/>
      <c r="AB253" s="478"/>
      <c r="AC253" s="478"/>
      <c r="AD253" s="478"/>
      <c r="AE253" s="478"/>
      <c r="AF253" s="478"/>
      <c r="AG253" s="478"/>
      <c r="AH253" s="478"/>
      <c r="AI253" s="478"/>
      <c r="AJ253" s="475"/>
    </row>
    <row r="254" spans="1:36" s="477" customFormat="1" ht="60" customHeight="1" thickBot="1">
      <c r="A254" s="58"/>
      <c r="B254" s="478"/>
      <c r="C254" s="478"/>
      <c r="D254" s="478"/>
      <c r="E254" s="478"/>
      <c r="F254" s="478"/>
      <c r="G254" s="478"/>
      <c r="H254" s="478"/>
      <c r="I254" s="478"/>
      <c r="J254" s="478"/>
      <c r="K254" s="478"/>
      <c r="L254" s="478"/>
      <c r="M254" s="478"/>
      <c r="N254" s="478"/>
      <c r="O254" s="478"/>
      <c r="P254" s="478"/>
      <c r="Q254" s="52" t="s">
        <v>3679</v>
      </c>
      <c r="R254" s="52" t="s">
        <v>1926</v>
      </c>
      <c r="S254" s="52" t="s">
        <v>1926</v>
      </c>
      <c r="T254" s="52" t="s">
        <v>1926</v>
      </c>
      <c r="U254" s="52" t="s">
        <v>1926</v>
      </c>
      <c r="V254" s="478"/>
      <c r="W254" s="478"/>
      <c r="X254" s="478"/>
      <c r="Y254" s="478"/>
      <c r="Z254" s="478"/>
      <c r="AA254" s="478"/>
      <c r="AB254" s="478"/>
      <c r="AC254" s="478"/>
      <c r="AD254" s="478"/>
      <c r="AE254" s="478"/>
      <c r="AF254" s="478"/>
      <c r="AG254" s="478"/>
      <c r="AH254" s="478"/>
      <c r="AI254" s="478"/>
      <c r="AJ254" s="480"/>
    </row>
    <row r="255" spans="1:36" s="477" customFormat="1" ht="60" customHeight="1">
      <c r="A255" s="58">
        <v>50</v>
      </c>
      <c r="B255" s="52" t="s">
        <v>3312</v>
      </c>
      <c r="C255" s="52" t="s">
        <v>3680</v>
      </c>
      <c r="D255" s="52" t="s">
        <v>3681</v>
      </c>
      <c r="E255" s="52">
        <v>0.18</v>
      </c>
      <c r="F255" s="52">
        <v>1999</v>
      </c>
      <c r="G255" s="52" t="s">
        <v>274</v>
      </c>
      <c r="H255" s="52">
        <v>6</v>
      </c>
      <c r="I255" s="52"/>
      <c r="J255" s="52"/>
      <c r="K255" s="52">
        <f>SUM(H255:J255)</f>
        <v>6</v>
      </c>
      <c r="L255" s="52" t="s">
        <v>3682</v>
      </c>
      <c r="M255" s="52" t="s">
        <v>3683</v>
      </c>
      <c r="N255" s="52">
        <v>0.52</v>
      </c>
      <c r="O255" s="52">
        <v>1962</v>
      </c>
      <c r="P255" s="52" t="s">
        <v>3684</v>
      </c>
      <c r="Q255" s="52" t="s">
        <v>3685</v>
      </c>
      <c r="R255" s="52" t="s">
        <v>3686</v>
      </c>
      <c r="S255" s="52">
        <v>1962</v>
      </c>
      <c r="T255" s="52" t="s">
        <v>2828</v>
      </c>
      <c r="U255" s="52" t="s">
        <v>3130</v>
      </c>
      <c r="V255" s="52" t="s">
        <v>3687</v>
      </c>
      <c r="W255" s="52">
        <v>0.76</v>
      </c>
      <c r="X255" s="52" t="s">
        <v>3688</v>
      </c>
      <c r="Y255" s="52">
        <v>0.75600000000000001</v>
      </c>
      <c r="Z255" s="52">
        <v>1962</v>
      </c>
      <c r="AA255" s="52" t="s">
        <v>1180</v>
      </c>
      <c r="AB255" s="647"/>
      <c r="AC255" s="52"/>
      <c r="AD255" s="647">
        <v>20</v>
      </c>
      <c r="AE255" s="52">
        <f>SUM(AB255:AD255)</f>
        <v>20</v>
      </c>
      <c r="AF255" s="478"/>
      <c r="AG255" s="478"/>
      <c r="AH255" s="478"/>
      <c r="AI255" s="478"/>
      <c r="AJ255" s="475"/>
    </row>
    <row r="256" spans="1:36" s="477" customFormat="1" ht="60" customHeight="1" thickBot="1">
      <c r="A256" s="58"/>
      <c r="B256" s="478"/>
      <c r="C256" s="478"/>
      <c r="D256" s="478"/>
      <c r="E256" s="478"/>
      <c r="F256" s="478"/>
      <c r="G256" s="478"/>
      <c r="H256" s="478"/>
      <c r="I256" s="478"/>
      <c r="J256" s="478"/>
      <c r="K256" s="478"/>
      <c r="L256" s="478"/>
      <c r="M256" s="478"/>
      <c r="N256" s="478"/>
      <c r="O256" s="478"/>
      <c r="P256" s="478"/>
      <c r="Q256" s="52" t="s">
        <v>3689</v>
      </c>
      <c r="R256" s="52"/>
      <c r="S256" s="52"/>
      <c r="T256" s="52"/>
      <c r="U256" s="52"/>
      <c r="V256" s="52" t="s">
        <v>3690</v>
      </c>
      <c r="W256" s="52">
        <v>0.27</v>
      </c>
      <c r="X256" s="52" t="s">
        <v>3691</v>
      </c>
      <c r="Y256" s="52">
        <v>0.27</v>
      </c>
      <c r="Z256" s="52">
        <v>2012</v>
      </c>
      <c r="AA256" s="52" t="s">
        <v>1565</v>
      </c>
      <c r="AB256" s="647"/>
      <c r="AC256" s="52"/>
      <c r="AD256" s="52">
        <v>9</v>
      </c>
      <c r="AE256" s="52">
        <f>SUM(AB256:AD256)</f>
        <v>9</v>
      </c>
      <c r="AF256" s="478"/>
      <c r="AG256" s="478"/>
      <c r="AH256" s="478"/>
      <c r="AI256" s="478"/>
      <c r="AJ256" s="489"/>
    </row>
    <row r="257" spans="1:36" s="477" customFormat="1" ht="60" customHeight="1">
      <c r="A257" s="58">
        <v>51</v>
      </c>
      <c r="B257" s="52" t="s">
        <v>2836</v>
      </c>
      <c r="C257" s="478"/>
      <c r="D257" s="478"/>
      <c r="E257" s="478"/>
      <c r="F257" s="478"/>
      <c r="G257" s="478"/>
      <c r="H257" s="478"/>
      <c r="I257" s="478"/>
      <c r="J257" s="478"/>
      <c r="K257" s="478"/>
      <c r="L257" s="52" t="s">
        <v>3692</v>
      </c>
      <c r="M257" s="52" t="s">
        <v>3693</v>
      </c>
      <c r="N257" s="52">
        <v>0.68100000000000005</v>
      </c>
      <c r="O257" s="52">
        <v>1998</v>
      </c>
      <c r="P257" s="52" t="s">
        <v>2861</v>
      </c>
      <c r="Q257" s="52" t="s">
        <v>3694</v>
      </c>
      <c r="R257" s="52" t="s">
        <v>3695</v>
      </c>
      <c r="S257" s="52">
        <v>1997</v>
      </c>
      <c r="T257" s="52" t="s">
        <v>2828</v>
      </c>
      <c r="U257" s="52" t="s">
        <v>3298</v>
      </c>
      <c r="V257" s="52" t="s">
        <v>3696</v>
      </c>
      <c r="W257" s="52">
        <v>0.6</v>
      </c>
      <c r="X257" s="52" t="s">
        <v>3697</v>
      </c>
      <c r="Y257" s="52">
        <v>0.6</v>
      </c>
      <c r="Z257" s="52">
        <v>2013</v>
      </c>
      <c r="AA257" s="52" t="s">
        <v>3698</v>
      </c>
      <c r="AB257" s="52">
        <v>7</v>
      </c>
      <c r="AC257" s="52"/>
      <c r="AD257" s="52">
        <v>12</v>
      </c>
      <c r="AE257" s="52">
        <f>SUM(AB257:AD257)</f>
        <v>19</v>
      </c>
      <c r="AF257" s="52" t="s">
        <v>3699</v>
      </c>
      <c r="AG257" s="52" t="s">
        <v>3700</v>
      </c>
      <c r="AH257" s="52">
        <v>0.17499999999999999</v>
      </c>
      <c r="AI257" s="52">
        <v>1998</v>
      </c>
      <c r="AJ257" s="63" t="s">
        <v>2902</v>
      </c>
    </row>
    <row r="258" spans="1:36" s="477" customFormat="1" ht="60" customHeight="1">
      <c r="A258" s="58"/>
      <c r="B258" s="52" t="s">
        <v>2843</v>
      </c>
      <c r="C258" s="478"/>
      <c r="D258" s="478"/>
      <c r="E258" s="478"/>
      <c r="F258" s="478"/>
      <c r="G258" s="478"/>
      <c r="H258" s="478"/>
      <c r="I258" s="478"/>
      <c r="J258" s="478"/>
      <c r="K258" s="478"/>
      <c r="L258" s="52" t="s">
        <v>3701</v>
      </c>
      <c r="M258" s="52" t="s">
        <v>3702</v>
      </c>
      <c r="N258" s="52">
        <v>0.54700000000000004</v>
      </c>
      <c r="O258" s="52">
        <v>1999</v>
      </c>
      <c r="P258" s="52" t="s">
        <v>2861</v>
      </c>
      <c r="Q258" s="52" t="s">
        <v>3703</v>
      </c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 t="s">
        <v>3704</v>
      </c>
      <c r="AG258" s="52" t="s">
        <v>3705</v>
      </c>
      <c r="AH258" s="52">
        <v>0.10299999999999999</v>
      </c>
      <c r="AI258" s="52">
        <v>1998</v>
      </c>
      <c r="AJ258" s="54" t="s">
        <v>3184</v>
      </c>
    </row>
    <row r="259" spans="1:36" s="477" customFormat="1" ht="60" customHeight="1">
      <c r="A259" s="58"/>
      <c r="B259" s="478"/>
      <c r="C259" s="478"/>
      <c r="D259" s="478"/>
      <c r="E259" s="478"/>
      <c r="F259" s="478"/>
      <c r="G259" s="478"/>
      <c r="H259" s="478"/>
      <c r="I259" s="478"/>
      <c r="J259" s="478"/>
      <c r="K259" s="478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 t="s">
        <v>3706</v>
      </c>
      <c r="AG259" s="52" t="s">
        <v>3707</v>
      </c>
      <c r="AH259" s="52">
        <v>0.10299999999999999</v>
      </c>
      <c r="AI259" s="52">
        <v>1998</v>
      </c>
      <c r="AJ259" s="54" t="s">
        <v>3184</v>
      </c>
    </row>
    <row r="260" spans="1:36" s="477" customFormat="1" ht="60" customHeight="1">
      <c r="A260" s="58"/>
      <c r="B260" s="478"/>
      <c r="C260" s="478"/>
      <c r="D260" s="478"/>
      <c r="E260" s="478"/>
      <c r="F260" s="478"/>
      <c r="G260" s="478"/>
      <c r="H260" s="478"/>
      <c r="I260" s="478"/>
      <c r="J260" s="478"/>
      <c r="K260" s="478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 t="s">
        <v>3708</v>
      </c>
      <c r="AG260" s="52" t="s">
        <v>3709</v>
      </c>
      <c r="AH260" s="52">
        <v>0.10299999999999999</v>
      </c>
      <c r="AI260" s="52">
        <v>1998</v>
      </c>
      <c r="AJ260" s="54" t="s">
        <v>3144</v>
      </c>
    </row>
    <row r="261" spans="1:36" s="477" customFormat="1" ht="60" customHeight="1">
      <c r="A261" s="58"/>
      <c r="B261" s="478"/>
      <c r="C261" s="478"/>
      <c r="D261" s="478"/>
      <c r="E261" s="478"/>
      <c r="F261" s="478"/>
      <c r="G261" s="478"/>
      <c r="H261" s="478"/>
      <c r="I261" s="478"/>
      <c r="J261" s="478"/>
      <c r="K261" s="478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 t="s">
        <v>3710</v>
      </c>
      <c r="AG261" s="52" t="s">
        <v>3711</v>
      </c>
      <c r="AH261" s="52">
        <v>0.10299999999999999</v>
      </c>
      <c r="AI261" s="52">
        <v>1998</v>
      </c>
      <c r="AJ261" s="54" t="s">
        <v>3144</v>
      </c>
    </row>
    <row r="262" spans="1:36" s="477" customFormat="1" ht="60" customHeight="1">
      <c r="A262" s="58"/>
      <c r="B262" s="478"/>
      <c r="C262" s="478"/>
      <c r="D262" s="478"/>
      <c r="E262" s="478"/>
      <c r="F262" s="478"/>
      <c r="G262" s="478"/>
      <c r="H262" s="478"/>
      <c r="I262" s="478"/>
      <c r="J262" s="478"/>
      <c r="K262" s="478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 t="s">
        <v>3712</v>
      </c>
      <c r="AG262" s="52" t="s">
        <v>3713</v>
      </c>
      <c r="AH262" s="52">
        <v>0.10299999999999999</v>
      </c>
      <c r="AI262" s="52">
        <v>1998</v>
      </c>
      <c r="AJ262" s="54" t="s">
        <v>3184</v>
      </c>
    </row>
    <row r="263" spans="1:36" s="477" customFormat="1" ht="60" customHeight="1">
      <c r="A263" s="58"/>
      <c r="B263" s="478"/>
      <c r="C263" s="478"/>
      <c r="D263" s="478"/>
      <c r="E263" s="478"/>
      <c r="F263" s="478"/>
      <c r="G263" s="478"/>
      <c r="H263" s="478"/>
      <c r="I263" s="478"/>
      <c r="J263" s="478"/>
      <c r="K263" s="478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 t="s">
        <v>3714</v>
      </c>
      <c r="AG263" s="52" t="s">
        <v>3715</v>
      </c>
      <c r="AH263" s="52">
        <v>0.10299999999999999</v>
      </c>
      <c r="AI263" s="52">
        <v>1998</v>
      </c>
      <c r="AJ263" s="54" t="s">
        <v>3184</v>
      </c>
    </row>
    <row r="264" spans="1:36" s="477" customFormat="1" ht="60" customHeight="1">
      <c r="A264" s="58"/>
      <c r="B264" s="478"/>
      <c r="C264" s="478"/>
      <c r="D264" s="478"/>
      <c r="E264" s="478"/>
      <c r="F264" s="478"/>
      <c r="G264" s="478"/>
      <c r="H264" s="478"/>
      <c r="I264" s="478"/>
      <c r="J264" s="478"/>
      <c r="K264" s="478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 t="s">
        <v>3716</v>
      </c>
      <c r="AG264" s="52" t="s">
        <v>3717</v>
      </c>
      <c r="AH264" s="52">
        <v>0.24</v>
      </c>
      <c r="AI264" s="52">
        <v>2009</v>
      </c>
      <c r="AJ264" s="54" t="s">
        <v>3718</v>
      </c>
    </row>
    <row r="265" spans="1:36" s="477" customFormat="1" ht="60" customHeight="1">
      <c r="A265" s="58"/>
      <c r="B265" s="478"/>
      <c r="C265" s="478"/>
      <c r="D265" s="478"/>
      <c r="E265" s="478"/>
      <c r="F265" s="478"/>
      <c r="G265" s="478"/>
      <c r="H265" s="478"/>
      <c r="I265" s="478"/>
      <c r="J265" s="478"/>
      <c r="K265" s="478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 t="s">
        <v>3719</v>
      </c>
      <c r="AG265" s="52" t="s">
        <v>3720</v>
      </c>
      <c r="AH265" s="52">
        <v>0.63400000000000001</v>
      </c>
      <c r="AI265" s="52">
        <v>2009</v>
      </c>
      <c r="AJ265" s="54" t="s">
        <v>3721</v>
      </c>
    </row>
    <row r="266" spans="1:36" s="477" customFormat="1" ht="60" customHeight="1">
      <c r="A266" s="58"/>
      <c r="B266" s="478"/>
      <c r="C266" s="478"/>
      <c r="D266" s="478"/>
      <c r="E266" s="478"/>
      <c r="F266" s="478"/>
      <c r="G266" s="478"/>
      <c r="H266" s="478"/>
      <c r="I266" s="478"/>
      <c r="J266" s="478"/>
      <c r="K266" s="478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 t="s">
        <v>3722</v>
      </c>
      <c r="AG266" s="52" t="s">
        <v>3723</v>
      </c>
      <c r="AH266" s="52">
        <v>0.24</v>
      </c>
      <c r="AI266" s="52">
        <v>2009</v>
      </c>
      <c r="AJ266" s="54" t="s">
        <v>3718</v>
      </c>
    </row>
    <row r="267" spans="1:36" s="477" customFormat="1" ht="60" customHeight="1" thickBot="1">
      <c r="A267" s="58"/>
      <c r="B267" s="478"/>
      <c r="C267" s="478"/>
      <c r="D267" s="478"/>
      <c r="E267" s="478"/>
      <c r="F267" s="478"/>
      <c r="G267" s="478"/>
      <c r="H267" s="478"/>
      <c r="I267" s="478"/>
      <c r="J267" s="478"/>
      <c r="K267" s="478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 t="s">
        <v>3724</v>
      </c>
      <c r="AG267" s="52" t="s">
        <v>3725</v>
      </c>
      <c r="AH267" s="52">
        <v>0.63400000000000001</v>
      </c>
      <c r="AI267" s="52">
        <v>2009</v>
      </c>
      <c r="AJ267" s="56" t="s">
        <v>3721</v>
      </c>
    </row>
    <row r="268" spans="1:36" s="477" customFormat="1" ht="60" customHeight="1">
      <c r="A268" s="58">
        <v>52</v>
      </c>
      <c r="B268" s="52" t="s">
        <v>2836</v>
      </c>
      <c r="C268" s="478"/>
      <c r="D268" s="478"/>
      <c r="E268" s="478"/>
      <c r="F268" s="478"/>
      <c r="G268" s="478"/>
      <c r="H268" s="478"/>
      <c r="I268" s="478"/>
      <c r="J268" s="478"/>
      <c r="K268" s="478"/>
      <c r="L268" s="52" t="s">
        <v>3726</v>
      </c>
      <c r="M268" s="52" t="s">
        <v>3727</v>
      </c>
      <c r="N268" s="52">
        <v>0.28799999999999998</v>
      </c>
      <c r="O268" s="52">
        <v>2002</v>
      </c>
      <c r="P268" s="52" t="s">
        <v>2854</v>
      </c>
      <c r="Q268" s="52" t="s">
        <v>3728</v>
      </c>
      <c r="R268" s="52" t="s">
        <v>3729</v>
      </c>
      <c r="S268" s="52">
        <v>1963</v>
      </c>
      <c r="T268" s="52" t="s">
        <v>2828</v>
      </c>
      <c r="U268" s="52" t="s">
        <v>2909</v>
      </c>
      <c r="V268" s="52" t="s">
        <v>3730</v>
      </c>
      <c r="W268" s="52">
        <v>0.60799999999999998</v>
      </c>
      <c r="X268" s="52" t="s">
        <v>3731</v>
      </c>
      <c r="Y268" s="52"/>
      <c r="Z268" s="52">
        <v>1963</v>
      </c>
      <c r="AA268" s="52" t="s">
        <v>3221</v>
      </c>
      <c r="AB268" s="52">
        <v>16</v>
      </c>
      <c r="AC268" s="52"/>
      <c r="AD268" s="52"/>
      <c r="AE268" s="52">
        <f>SUM(AB268:AD268)</f>
        <v>16</v>
      </c>
      <c r="AF268" s="478"/>
      <c r="AG268" s="478"/>
      <c r="AH268" s="478"/>
      <c r="AI268" s="478"/>
      <c r="AJ268" s="475"/>
    </row>
    <row r="269" spans="1:36" s="477" customFormat="1" ht="60" customHeight="1" thickBot="1">
      <c r="A269" s="58"/>
      <c r="B269" s="478"/>
      <c r="C269" s="478"/>
      <c r="D269" s="478"/>
      <c r="E269" s="478"/>
      <c r="F269" s="478"/>
      <c r="G269" s="478"/>
      <c r="H269" s="478"/>
      <c r="I269" s="478"/>
      <c r="J269" s="478"/>
      <c r="K269" s="478"/>
      <c r="L269" s="478"/>
      <c r="M269" s="478"/>
      <c r="N269" s="478"/>
      <c r="O269" s="478"/>
      <c r="P269" s="478"/>
      <c r="Q269" s="52" t="s">
        <v>3732</v>
      </c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478"/>
      <c r="AG269" s="478"/>
      <c r="AH269" s="478"/>
      <c r="AI269" s="478"/>
      <c r="AJ269" s="482"/>
    </row>
    <row r="270" spans="1:36" s="477" customFormat="1" ht="60" customHeight="1">
      <c r="A270" s="58">
        <v>53</v>
      </c>
      <c r="B270" s="478"/>
      <c r="C270" s="478"/>
      <c r="D270" s="478"/>
      <c r="E270" s="478"/>
      <c r="F270" s="478"/>
      <c r="G270" s="478"/>
      <c r="H270" s="478"/>
      <c r="I270" s="478"/>
      <c r="J270" s="478"/>
      <c r="K270" s="478"/>
      <c r="L270" s="478"/>
      <c r="M270" s="478"/>
      <c r="N270" s="478"/>
      <c r="O270" s="478"/>
      <c r="P270" s="478"/>
      <c r="Q270" s="478"/>
      <c r="R270" s="478"/>
      <c r="S270" s="478"/>
      <c r="T270" s="478"/>
      <c r="U270" s="478"/>
      <c r="V270" s="52" t="s">
        <v>3733</v>
      </c>
      <c r="W270" s="52">
        <v>0.93400000000000005</v>
      </c>
      <c r="X270" s="52" t="s">
        <v>3734</v>
      </c>
      <c r="Y270" s="52"/>
      <c r="Z270" s="52">
        <v>2013</v>
      </c>
      <c r="AA270" s="52" t="s">
        <v>1180</v>
      </c>
      <c r="AB270" s="52"/>
      <c r="AC270" s="52"/>
      <c r="AD270" s="52">
        <v>14</v>
      </c>
      <c r="AE270" s="52">
        <f>SUM(AB270:AD270)</f>
        <v>14</v>
      </c>
      <c r="AF270" s="478"/>
      <c r="AG270" s="478"/>
      <c r="AH270" s="478"/>
      <c r="AI270" s="478"/>
      <c r="AJ270" s="475"/>
    </row>
    <row r="271" spans="1:36" s="477" customFormat="1" ht="60" customHeight="1" thickBot="1">
      <c r="A271" s="58"/>
      <c r="B271" s="478"/>
      <c r="C271" s="478"/>
      <c r="D271" s="478"/>
      <c r="E271" s="478"/>
      <c r="F271" s="478"/>
      <c r="G271" s="478"/>
      <c r="H271" s="478"/>
      <c r="I271" s="478"/>
      <c r="J271" s="478"/>
      <c r="K271" s="478"/>
      <c r="L271" s="478"/>
      <c r="M271" s="478"/>
      <c r="N271" s="478"/>
      <c r="O271" s="478"/>
      <c r="P271" s="478"/>
      <c r="Q271" s="478"/>
      <c r="R271" s="478"/>
      <c r="S271" s="478"/>
      <c r="T271" s="478"/>
      <c r="U271" s="478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478"/>
      <c r="AG271" s="478"/>
      <c r="AH271" s="478"/>
      <c r="AI271" s="478"/>
      <c r="AJ271" s="481"/>
    </row>
    <row r="272" spans="1:36" s="477" customFormat="1" ht="60" customHeight="1">
      <c r="A272" s="58">
        <v>54</v>
      </c>
      <c r="B272" s="52" t="s">
        <v>3214</v>
      </c>
      <c r="C272" s="478"/>
      <c r="D272" s="478"/>
      <c r="E272" s="478"/>
      <c r="F272" s="478"/>
      <c r="G272" s="478"/>
      <c r="H272" s="478"/>
      <c r="I272" s="478"/>
      <c r="J272" s="478"/>
      <c r="K272" s="478"/>
      <c r="L272" s="648" t="s">
        <v>3735</v>
      </c>
      <c r="M272" s="648" t="s">
        <v>3736</v>
      </c>
      <c r="N272" s="648">
        <v>1.24</v>
      </c>
      <c r="O272" s="648">
        <v>2009</v>
      </c>
      <c r="P272" s="648" t="s">
        <v>1815</v>
      </c>
      <c r="Q272" s="649" t="s">
        <v>3737</v>
      </c>
      <c r="R272" s="649" t="s">
        <v>1536</v>
      </c>
      <c r="S272" s="649" t="s">
        <v>2717</v>
      </c>
      <c r="T272" s="649" t="s">
        <v>416</v>
      </c>
      <c r="U272" s="649" t="s">
        <v>3738</v>
      </c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478"/>
      <c r="AG272" s="478"/>
      <c r="AH272" s="478"/>
      <c r="AI272" s="478"/>
      <c r="AJ272" s="482"/>
    </row>
    <row r="273" spans="1:36" s="477" customFormat="1" ht="60" customHeight="1" thickBot="1">
      <c r="A273" s="58"/>
      <c r="B273" s="52" t="s">
        <v>2843</v>
      </c>
      <c r="C273" s="478"/>
      <c r="D273" s="478"/>
      <c r="E273" s="478"/>
      <c r="F273" s="478"/>
      <c r="G273" s="478"/>
      <c r="H273" s="478"/>
      <c r="I273" s="478"/>
      <c r="J273" s="478"/>
      <c r="K273" s="478"/>
      <c r="L273" s="478"/>
      <c r="M273" s="478"/>
      <c r="N273" s="478"/>
      <c r="O273" s="478"/>
      <c r="P273" s="478"/>
      <c r="Q273" s="478"/>
      <c r="R273" s="478"/>
      <c r="S273" s="478"/>
      <c r="T273" s="478"/>
      <c r="U273" s="478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478"/>
      <c r="AG273" s="478"/>
      <c r="AH273" s="478"/>
      <c r="AI273" s="478"/>
      <c r="AJ273" s="489"/>
    </row>
    <row r="274" spans="1:36" s="477" customFormat="1" ht="60" customHeight="1">
      <c r="A274" s="58">
        <v>55</v>
      </c>
      <c r="B274" s="52" t="s">
        <v>2836</v>
      </c>
      <c r="C274" s="478"/>
      <c r="D274" s="478"/>
      <c r="E274" s="478"/>
      <c r="F274" s="478"/>
      <c r="G274" s="478"/>
      <c r="H274" s="478"/>
      <c r="I274" s="478"/>
      <c r="J274" s="478"/>
      <c r="K274" s="478"/>
      <c r="L274" s="52" t="s">
        <v>3739</v>
      </c>
      <c r="M274" s="52" t="s">
        <v>3740</v>
      </c>
      <c r="N274" s="52">
        <v>0.26700000000000002</v>
      </c>
      <c r="O274" s="52">
        <v>2002</v>
      </c>
      <c r="P274" s="52" t="s">
        <v>2861</v>
      </c>
      <c r="Q274" s="52" t="s">
        <v>3741</v>
      </c>
      <c r="R274" s="52" t="s">
        <v>3742</v>
      </c>
      <c r="S274" s="52">
        <v>2002</v>
      </c>
      <c r="T274" s="52" t="s">
        <v>2828</v>
      </c>
      <c r="U274" s="52" t="s">
        <v>3298</v>
      </c>
      <c r="V274" s="52" t="s">
        <v>3743</v>
      </c>
      <c r="W274" s="52">
        <v>1.2969999999999999</v>
      </c>
      <c r="X274" s="64" t="s">
        <v>3744</v>
      </c>
      <c r="Y274" s="52"/>
      <c r="Z274" s="52">
        <v>1968</v>
      </c>
      <c r="AA274" s="52" t="s">
        <v>3745</v>
      </c>
      <c r="AB274" s="52"/>
      <c r="AC274" s="52"/>
      <c r="AD274" s="52">
        <v>30</v>
      </c>
      <c r="AE274" s="52">
        <f>SUM(AB274:AD274)</f>
        <v>30</v>
      </c>
      <c r="AF274" s="52" t="s">
        <v>3746</v>
      </c>
      <c r="AG274" s="52" t="s">
        <v>3747</v>
      </c>
      <c r="AH274" s="52">
        <v>3.9E-2</v>
      </c>
      <c r="AI274" s="52">
        <v>2002</v>
      </c>
      <c r="AJ274" s="63" t="s">
        <v>3748</v>
      </c>
    </row>
    <row r="275" spans="1:36" s="477" customFormat="1" ht="60" customHeight="1">
      <c r="A275" s="58"/>
      <c r="B275" s="478"/>
      <c r="C275" s="478"/>
      <c r="D275" s="478"/>
      <c r="E275" s="478"/>
      <c r="F275" s="478"/>
      <c r="G275" s="478"/>
      <c r="H275" s="478"/>
      <c r="I275" s="478"/>
      <c r="J275" s="478"/>
      <c r="K275" s="478"/>
      <c r="L275" s="58" t="s">
        <v>3749</v>
      </c>
      <c r="M275" s="52" t="s">
        <v>3750</v>
      </c>
      <c r="N275" s="58">
        <v>0.5</v>
      </c>
      <c r="O275" s="58">
        <v>2009</v>
      </c>
      <c r="P275" s="58" t="s">
        <v>2977</v>
      </c>
      <c r="Q275" s="52" t="s">
        <v>3751</v>
      </c>
      <c r="R275" s="52"/>
      <c r="S275" s="52"/>
      <c r="T275" s="52"/>
      <c r="U275" s="52"/>
      <c r="V275" s="52" t="s">
        <v>3752</v>
      </c>
      <c r="W275" s="52">
        <v>0.09</v>
      </c>
      <c r="X275" s="52" t="s">
        <v>3753</v>
      </c>
      <c r="Y275" s="52"/>
      <c r="Z275" s="52">
        <v>2016</v>
      </c>
      <c r="AA275" s="52" t="s">
        <v>3745</v>
      </c>
      <c r="AB275" s="52"/>
      <c r="AC275" s="52"/>
      <c r="AD275" s="52">
        <v>3</v>
      </c>
      <c r="AE275" s="52">
        <v>3</v>
      </c>
      <c r="AF275" s="52" t="s">
        <v>3754</v>
      </c>
      <c r="AG275" s="52" t="s">
        <v>3755</v>
      </c>
      <c r="AH275" s="52">
        <v>3.9E-2</v>
      </c>
      <c r="AI275" s="52">
        <v>2002</v>
      </c>
      <c r="AJ275" s="54" t="s">
        <v>3748</v>
      </c>
    </row>
    <row r="276" spans="1:36" s="477" customFormat="1" ht="60" customHeight="1">
      <c r="A276" s="58"/>
      <c r="B276" s="478"/>
      <c r="C276" s="478"/>
      <c r="D276" s="478"/>
      <c r="E276" s="478"/>
      <c r="F276" s="478"/>
      <c r="G276" s="478"/>
      <c r="H276" s="478"/>
      <c r="I276" s="478"/>
      <c r="J276" s="478"/>
      <c r="K276" s="478"/>
      <c r="L276" s="478"/>
      <c r="M276" s="478"/>
      <c r="N276" s="478"/>
      <c r="O276" s="478"/>
      <c r="P276" s="478"/>
      <c r="Q276" s="52"/>
      <c r="R276" s="52"/>
      <c r="S276" s="52"/>
      <c r="T276" s="52"/>
      <c r="U276" s="52"/>
      <c r="V276" s="52"/>
      <c r="W276" s="52"/>
      <c r="X276" s="58"/>
      <c r="Y276" s="52"/>
      <c r="Z276" s="52"/>
      <c r="AA276" s="52"/>
      <c r="AB276" s="52"/>
      <c r="AC276" s="52"/>
      <c r="AD276" s="52"/>
      <c r="AE276" s="52"/>
      <c r="AF276" s="52" t="s">
        <v>3756</v>
      </c>
      <c r="AG276" s="52" t="s">
        <v>3757</v>
      </c>
      <c r="AH276" s="52">
        <v>0.16900000000000001</v>
      </c>
      <c r="AI276" s="52">
        <v>2002</v>
      </c>
      <c r="AJ276" s="54" t="s">
        <v>3758</v>
      </c>
    </row>
    <row r="277" spans="1:36" s="477" customFormat="1" ht="60" customHeight="1">
      <c r="A277" s="58"/>
      <c r="B277" s="478"/>
      <c r="C277" s="478"/>
      <c r="D277" s="478"/>
      <c r="E277" s="478"/>
      <c r="F277" s="478"/>
      <c r="G277" s="478"/>
      <c r="H277" s="478"/>
      <c r="I277" s="478"/>
      <c r="J277" s="478"/>
      <c r="K277" s="478"/>
      <c r="L277" s="478"/>
      <c r="M277" s="478"/>
      <c r="N277" s="478"/>
      <c r="O277" s="478"/>
      <c r="P277" s="478"/>
      <c r="Q277" s="52"/>
      <c r="R277" s="52"/>
      <c r="S277" s="52"/>
      <c r="T277" s="52"/>
      <c r="U277" s="52"/>
      <c r="V277" s="52"/>
      <c r="W277" s="52"/>
      <c r="X277" s="58"/>
      <c r="Y277" s="52"/>
      <c r="Z277" s="52"/>
      <c r="AA277" s="52"/>
      <c r="AB277" s="52"/>
      <c r="AC277" s="52"/>
      <c r="AD277" s="52"/>
      <c r="AE277" s="52"/>
      <c r="AF277" s="52" t="s">
        <v>3759</v>
      </c>
      <c r="AG277" s="52" t="s">
        <v>3760</v>
      </c>
      <c r="AH277" s="52">
        <v>0.31</v>
      </c>
      <c r="AI277" s="52">
        <v>2014</v>
      </c>
      <c r="AJ277" s="54" t="s">
        <v>3758</v>
      </c>
    </row>
    <row r="278" spans="1:36" s="477" customFormat="1" ht="60" customHeight="1" thickBot="1">
      <c r="A278" s="58"/>
      <c r="B278" s="478"/>
      <c r="C278" s="478"/>
      <c r="D278" s="478"/>
      <c r="E278" s="478"/>
      <c r="F278" s="478"/>
      <c r="G278" s="478"/>
      <c r="H278" s="478"/>
      <c r="I278" s="478"/>
      <c r="J278" s="478"/>
      <c r="K278" s="478"/>
      <c r="L278" s="478"/>
      <c r="M278" s="478"/>
      <c r="N278" s="478"/>
      <c r="O278" s="478"/>
      <c r="P278" s="478"/>
      <c r="Q278" s="52"/>
      <c r="R278" s="52"/>
      <c r="S278" s="52"/>
      <c r="T278" s="52"/>
      <c r="U278" s="52"/>
      <c r="V278" s="52"/>
      <c r="W278" s="52"/>
      <c r="X278" s="58"/>
      <c r="Y278" s="52"/>
      <c r="Z278" s="52"/>
      <c r="AA278" s="52"/>
      <c r="AB278" s="52"/>
      <c r="AC278" s="52"/>
      <c r="AD278" s="52"/>
      <c r="AE278" s="52"/>
      <c r="AF278" s="52" t="s">
        <v>3761</v>
      </c>
      <c r="AG278" s="52" t="s">
        <v>3762</v>
      </c>
      <c r="AH278" s="52">
        <v>0.48699999999999999</v>
      </c>
      <c r="AI278" s="52">
        <v>2015</v>
      </c>
      <c r="AJ278" s="56" t="s">
        <v>3763</v>
      </c>
    </row>
    <row r="279" spans="1:36" s="477" customFormat="1" ht="60" customHeight="1">
      <c r="A279" s="58">
        <v>56</v>
      </c>
      <c r="B279" s="52" t="s">
        <v>2887</v>
      </c>
      <c r="C279" s="478"/>
      <c r="D279" s="478"/>
      <c r="E279" s="478"/>
      <c r="F279" s="478"/>
      <c r="G279" s="478"/>
      <c r="H279" s="478"/>
      <c r="I279" s="478"/>
      <c r="J279" s="478"/>
      <c r="K279" s="478"/>
      <c r="L279" s="52" t="s">
        <v>3764</v>
      </c>
      <c r="M279" s="52" t="s">
        <v>3765</v>
      </c>
      <c r="N279" s="52">
        <v>0.25</v>
      </c>
      <c r="O279" s="52" t="s">
        <v>3766</v>
      </c>
      <c r="P279" s="52" t="s">
        <v>3767</v>
      </c>
      <c r="Q279" s="52" t="s">
        <v>3768</v>
      </c>
      <c r="R279" s="52" t="s">
        <v>3769</v>
      </c>
      <c r="S279" s="52">
        <v>1964</v>
      </c>
      <c r="T279" s="52" t="s">
        <v>2828</v>
      </c>
      <c r="U279" s="52" t="s">
        <v>3130</v>
      </c>
      <c r="V279" s="52" t="s">
        <v>3770</v>
      </c>
      <c r="W279" s="52">
        <v>0.44400000000000001</v>
      </c>
      <c r="X279" s="52" t="s">
        <v>3771</v>
      </c>
      <c r="Y279" s="52"/>
      <c r="Z279" s="64">
        <v>2005</v>
      </c>
      <c r="AA279" s="52" t="s">
        <v>2964</v>
      </c>
      <c r="AB279" s="52">
        <v>7</v>
      </c>
      <c r="AC279" s="52">
        <v>2</v>
      </c>
      <c r="AD279" s="52"/>
      <c r="AE279" s="52">
        <f>SUM(AB279:AD279)</f>
        <v>9</v>
      </c>
      <c r="AF279" s="52" t="s">
        <v>3772</v>
      </c>
      <c r="AG279" s="52" t="s">
        <v>3773</v>
      </c>
      <c r="AH279" s="52">
        <v>7.8E-2</v>
      </c>
      <c r="AI279" s="52">
        <v>1964</v>
      </c>
      <c r="AJ279" s="57" t="s">
        <v>3758</v>
      </c>
    </row>
    <row r="280" spans="1:36" s="477" customFormat="1" ht="60" customHeight="1">
      <c r="A280" s="58"/>
      <c r="B280" s="478"/>
      <c r="C280" s="478"/>
      <c r="D280" s="478"/>
      <c r="E280" s="478"/>
      <c r="F280" s="478"/>
      <c r="G280" s="478"/>
      <c r="H280" s="478"/>
      <c r="I280" s="478"/>
      <c r="J280" s="478"/>
      <c r="K280" s="478"/>
      <c r="L280" s="478"/>
      <c r="M280" s="478"/>
      <c r="N280" s="478"/>
      <c r="O280" s="478"/>
      <c r="P280" s="478"/>
      <c r="Q280" s="52" t="s">
        <v>3774</v>
      </c>
      <c r="R280" s="52"/>
      <c r="S280" s="53"/>
      <c r="T280" s="52"/>
      <c r="U280" s="52"/>
      <c r="V280" s="52"/>
      <c r="W280" s="52"/>
      <c r="X280" s="52"/>
      <c r="Y280" s="52"/>
      <c r="Z280" s="64"/>
      <c r="AA280" s="52"/>
      <c r="AB280" s="52"/>
      <c r="AC280" s="52"/>
      <c r="AD280" s="52"/>
      <c r="AE280" s="52"/>
      <c r="AF280" s="52" t="s">
        <v>3775</v>
      </c>
      <c r="AG280" s="52" t="s">
        <v>3776</v>
      </c>
      <c r="AH280" s="52">
        <v>9.5000000000000001E-2</v>
      </c>
      <c r="AI280" s="52">
        <v>1964</v>
      </c>
      <c r="AJ280" s="54" t="s">
        <v>3777</v>
      </c>
    </row>
    <row r="281" spans="1:36" s="477" customFormat="1" ht="60" customHeight="1">
      <c r="A281" s="58"/>
      <c r="B281" s="478"/>
      <c r="C281" s="478"/>
      <c r="D281" s="478"/>
      <c r="E281" s="478"/>
      <c r="F281" s="478"/>
      <c r="G281" s="478"/>
      <c r="H281" s="478"/>
      <c r="I281" s="478"/>
      <c r="J281" s="478"/>
      <c r="K281" s="478"/>
      <c r="L281" s="478"/>
      <c r="M281" s="478"/>
      <c r="N281" s="478"/>
      <c r="O281" s="478"/>
      <c r="P281" s="478"/>
      <c r="Q281" s="52"/>
      <c r="R281" s="52"/>
      <c r="S281" s="53"/>
      <c r="T281" s="52"/>
      <c r="U281" s="52"/>
      <c r="V281" s="52"/>
      <c r="W281" s="52"/>
      <c r="X281" s="52"/>
      <c r="Y281" s="52"/>
      <c r="Z281" s="64"/>
      <c r="AA281" s="52"/>
      <c r="AB281" s="52"/>
      <c r="AC281" s="52"/>
      <c r="AD281" s="52"/>
      <c r="AE281" s="52"/>
      <c r="AF281" s="52" t="s">
        <v>3778</v>
      </c>
      <c r="AG281" s="52" t="s">
        <v>3779</v>
      </c>
      <c r="AH281" s="52">
        <v>0.24</v>
      </c>
      <c r="AI281" s="52">
        <v>1964</v>
      </c>
      <c r="AJ281" s="54" t="s">
        <v>3780</v>
      </c>
    </row>
    <row r="282" spans="1:36" s="477" customFormat="1" ht="60" customHeight="1">
      <c r="A282" s="58"/>
      <c r="B282" s="478"/>
      <c r="C282" s="478"/>
      <c r="D282" s="478"/>
      <c r="E282" s="478"/>
      <c r="F282" s="478"/>
      <c r="G282" s="478"/>
      <c r="H282" s="478"/>
      <c r="I282" s="478"/>
      <c r="J282" s="478"/>
      <c r="K282" s="478"/>
      <c r="L282" s="478"/>
      <c r="M282" s="478"/>
      <c r="N282" s="478"/>
      <c r="O282" s="478"/>
      <c r="P282" s="478"/>
      <c r="Q282" s="52"/>
      <c r="R282" s="52"/>
      <c r="S282" s="53"/>
      <c r="T282" s="52"/>
      <c r="U282" s="52"/>
      <c r="V282" s="52"/>
      <c r="W282" s="52"/>
      <c r="X282" s="52" t="s">
        <v>1926</v>
      </c>
      <c r="Y282" s="52" t="s">
        <v>1926</v>
      </c>
      <c r="Z282" s="52" t="s">
        <v>1926</v>
      </c>
      <c r="AA282" s="52" t="s">
        <v>1926</v>
      </c>
      <c r="AB282" s="52"/>
      <c r="AC282" s="52"/>
      <c r="AD282" s="52"/>
      <c r="AE282" s="52"/>
      <c r="AF282" s="52" t="s">
        <v>3781</v>
      </c>
      <c r="AG282" s="52" t="s">
        <v>3782</v>
      </c>
      <c r="AH282" s="52">
        <v>1.4E-2</v>
      </c>
      <c r="AI282" s="52">
        <v>1964</v>
      </c>
      <c r="AJ282" s="54" t="s">
        <v>3783</v>
      </c>
    </row>
    <row r="283" spans="1:36" s="477" customFormat="1" ht="60" customHeight="1">
      <c r="A283" s="58"/>
      <c r="B283" s="478"/>
      <c r="C283" s="478"/>
      <c r="D283" s="478"/>
      <c r="E283" s="478"/>
      <c r="F283" s="478"/>
      <c r="G283" s="478"/>
      <c r="H283" s="478"/>
      <c r="I283" s="478"/>
      <c r="J283" s="478"/>
      <c r="K283" s="478"/>
      <c r="L283" s="478"/>
      <c r="M283" s="478"/>
      <c r="N283" s="478"/>
      <c r="O283" s="478"/>
      <c r="P283" s="478"/>
      <c r="Q283" s="52"/>
      <c r="R283" s="52"/>
      <c r="S283" s="53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 t="s">
        <v>3784</v>
      </c>
      <c r="AG283" s="52" t="s">
        <v>3785</v>
      </c>
      <c r="AH283" s="52">
        <v>9.5000000000000001E-2</v>
      </c>
      <c r="AI283" s="52">
        <v>1964</v>
      </c>
      <c r="AJ283" s="54" t="s">
        <v>3786</v>
      </c>
    </row>
    <row r="284" spans="1:36" s="477" customFormat="1" ht="60" customHeight="1">
      <c r="A284" s="58"/>
      <c r="B284" s="478"/>
      <c r="C284" s="478"/>
      <c r="D284" s="478"/>
      <c r="E284" s="478"/>
      <c r="F284" s="478"/>
      <c r="G284" s="478"/>
      <c r="H284" s="478"/>
      <c r="I284" s="478"/>
      <c r="J284" s="478"/>
      <c r="K284" s="478"/>
      <c r="L284" s="478"/>
      <c r="M284" s="478"/>
      <c r="N284" s="478"/>
      <c r="O284" s="478"/>
      <c r="P284" s="478"/>
      <c r="Q284" s="52"/>
      <c r="R284" s="52"/>
      <c r="S284" s="53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 t="s">
        <v>3787</v>
      </c>
      <c r="AG284" s="52" t="s">
        <v>3788</v>
      </c>
      <c r="AH284" s="52">
        <v>4.1000000000000002E-2</v>
      </c>
      <c r="AI284" s="52">
        <v>1964</v>
      </c>
      <c r="AJ284" s="54" t="s">
        <v>3789</v>
      </c>
    </row>
    <row r="285" spans="1:36" s="477" customFormat="1" ht="60" customHeight="1">
      <c r="A285" s="58"/>
      <c r="B285" s="478"/>
      <c r="C285" s="478"/>
      <c r="D285" s="478"/>
      <c r="E285" s="478"/>
      <c r="F285" s="478"/>
      <c r="G285" s="478"/>
      <c r="H285" s="478"/>
      <c r="I285" s="478"/>
      <c r="J285" s="478"/>
      <c r="K285" s="478"/>
      <c r="L285" s="478"/>
      <c r="M285" s="478"/>
      <c r="N285" s="478"/>
      <c r="O285" s="478"/>
      <c r="P285" s="478"/>
      <c r="Q285" s="52"/>
      <c r="R285" s="52"/>
      <c r="S285" s="53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 t="s">
        <v>3790</v>
      </c>
      <c r="AG285" s="52" t="s">
        <v>3791</v>
      </c>
      <c r="AH285" s="52">
        <v>6.2E-2</v>
      </c>
      <c r="AI285" s="52">
        <v>1964</v>
      </c>
      <c r="AJ285" s="54" t="s">
        <v>3792</v>
      </c>
    </row>
    <row r="286" spans="1:36" s="477" customFormat="1" ht="60" customHeight="1">
      <c r="A286" s="58"/>
      <c r="B286" s="478"/>
      <c r="C286" s="478"/>
      <c r="D286" s="478"/>
      <c r="E286" s="478"/>
      <c r="F286" s="478"/>
      <c r="G286" s="478"/>
      <c r="H286" s="478"/>
      <c r="I286" s="478"/>
      <c r="J286" s="478"/>
      <c r="K286" s="478"/>
      <c r="L286" s="478"/>
      <c r="M286" s="478"/>
      <c r="N286" s="478"/>
      <c r="O286" s="478"/>
      <c r="P286" s="478"/>
      <c r="Q286" s="52"/>
      <c r="R286" s="52"/>
      <c r="S286" s="53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 t="s">
        <v>3793</v>
      </c>
      <c r="AG286" s="52" t="s">
        <v>3794</v>
      </c>
      <c r="AH286" s="52">
        <v>0.127</v>
      </c>
      <c r="AI286" s="52">
        <v>1964</v>
      </c>
      <c r="AJ286" s="54" t="s">
        <v>3783</v>
      </c>
    </row>
    <row r="287" spans="1:36" s="477" customFormat="1" ht="60" customHeight="1">
      <c r="A287" s="58"/>
      <c r="B287" s="478"/>
      <c r="C287" s="478"/>
      <c r="D287" s="478"/>
      <c r="E287" s="478"/>
      <c r="F287" s="478"/>
      <c r="G287" s="478"/>
      <c r="H287" s="478"/>
      <c r="I287" s="478"/>
      <c r="J287" s="478"/>
      <c r="K287" s="478"/>
      <c r="L287" s="478"/>
      <c r="M287" s="478"/>
      <c r="N287" s="478"/>
      <c r="O287" s="478"/>
      <c r="P287" s="478"/>
      <c r="Q287" s="52"/>
      <c r="R287" s="52"/>
      <c r="S287" s="53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 t="s">
        <v>3795</v>
      </c>
      <c r="AG287" s="52" t="s">
        <v>3796</v>
      </c>
      <c r="AH287" s="52">
        <v>4.1000000000000002E-2</v>
      </c>
      <c r="AI287" s="52">
        <v>1964</v>
      </c>
      <c r="AJ287" s="54" t="s">
        <v>3789</v>
      </c>
    </row>
    <row r="288" spans="1:36" s="477" customFormat="1" ht="60" customHeight="1">
      <c r="A288" s="58"/>
      <c r="B288" s="478"/>
      <c r="C288" s="478"/>
      <c r="D288" s="478"/>
      <c r="E288" s="478"/>
      <c r="F288" s="478"/>
      <c r="G288" s="478"/>
      <c r="H288" s="478"/>
      <c r="I288" s="478"/>
      <c r="J288" s="478"/>
      <c r="K288" s="478"/>
      <c r="L288" s="478"/>
      <c r="M288" s="478"/>
      <c r="N288" s="478"/>
      <c r="O288" s="478"/>
      <c r="P288" s="478"/>
      <c r="Q288" s="52"/>
      <c r="R288" s="52"/>
      <c r="S288" s="53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 t="s">
        <v>3797</v>
      </c>
      <c r="AG288" s="52" t="s">
        <v>3798</v>
      </c>
      <c r="AH288" s="52">
        <v>0.114</v>
      </c>
      <c r="AI288" s="52">
        <v>1964</v>
      </c>
      <c r="AJ288" s="54" t="s">
        <v>3799</v>
      </c>
    </row>
    <row r="289" spans="1:36" s="477" customFormat="1" ht="60" customHeight="1">
      <c r="A289" s="58"/>
      <c r="B289" s="478"/>
      <c r="C289" s="478"/>
      <c r="D289" s="478"/>
      <c r="E289" s="478"/>
      <c r="F289" s="478"/>
      <c r="G289" s="478"/>
      <c r="H289" s="478"/>
      <c r="I289" s="478"/>
      <c r="J289" s="478"/>
      <c r="K289" s="478"/>
      <c r="L289" s="478"/>
      <c r="M289" s="478"/>
      <c r="N289" s="478"/>
      <c r="O289" s="478"/>
      <c r="P289" s="478"/>
      <c r="Q289" s="52"/>
      <c r="R289" s="52"/>
      <c r="S289" s="53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 t="s">
        <v>3800</v>
      </c>
      <c r="AG289" s="52"/>
      <c r="AH289" s="52"/>
      <c r="AI289" s="52"/>
      <c r="AJ289" s="54"/>
    </row>
    <row r="290" spans="1:36" s="477" customFormat="1" ht="60" customHeight="1">
      <c r="A290" s="58"/>
      <c r="B290" s="478"/>
      <c r="C290" s="478"/>
      <c r="D290" s="478"/>
      <c r="E290" s="478"/>
      <c r="F290" s="478"/>
      <c r="G290" s="478"/>
      <c r="H290" s="478"/>
      <c r="I290" s="478"/>
      <c r="J290" s="478"/>
      <c r="K290" s="478"/>
      <c r="L290" s="478"/>
      <c r="M290" s="478"/>
      <c r="N290" s="478"/>
      <c r="O290" s="478"/>
      <c r="P290" s="478"/>
      <c r="Q290" s="52"/>
      <c r="R290" s="52"/>
      <c r="S290" s="53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 t="s">
        <v>3801</v>
      </c>
      <c r="AG290" s="52" t="s">
        <v>3802</v>
      </c>
      <c r="AH290" s="52">
        <v>0.05</v>
      </c>
      <c r="AI290" s="52">
        <v>1964</v>
      </c>
      <c r="AJ290" s="54" t="s">
        <v>3783</v>
      </c>
    </row>
    <row r="291" spans="1:36" s="477" customFormat="1" ht="60" customHeight="1">
      <c r="A291" s="58"/>
      <c r="B291" s="478"/>
      <c r="C291" s="478"/>
      <c r="D291" s="478"/>
      <c r="E291" s="478"/>
      <c r="F291" s="478"/>
      <c r="G291" s="478"/>
      <c r="H291" s="478"/>
      <c r="I291" s="478"/>
      <c r="J291" s="478"/>
      <c r="K291" s="478"/>
      <c r="L291" s="478"/>
      <c r="M291" s="478"/>
      <c r="N291" s="478"/>
      <c r="O291" s="478"/>
      <c r="P291" s="478"/>
      <c r="Q291" s="52"/>
      <c r="R291" s="52"/>
      <c r="S291" s="53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 t="s">
        <v>3803</v>
      </c>
      <c r="AG291" s="52" t="s">
        <v>3804</v>
      </c>
      <c r="AH291" s="52">
        <v>0.06</v>
      </c>
      <c r="AI291" s="52">
        <v>1964</v>
      </c>
      <c r="AJ291" s="54" t="s">
        <v>3786</v>
      </c>
    </row>
    <row r="292" spans="1:36" s="477" customFormat="1" ht="60" customHeight="1">
      <c r="A292" s="58"/>
      <c r="B292" s="478"/>
      <c r="C292" s="478"/>
      <c r="D292" s="478"/>
      <c r="E292" s="478"/>
      <c r="F292" s="478"/>
      <c r="G292" s="478"/>
      <c r="H292" s="478"/>
      <c r="I292" s="478"/>
      <c r="J292" s="478"/>
      <c r="K292" s="478"/>
      <c r="L292" s="478"/>
      <c r="M292" s="478"/>
      <c r="N292" s="478"/>
      <c r="O292" s="478"/>
      <c r="P292" s="478"/>
      <c r="Q292" s="52"/>
      <c r="R292" s="52"/>
      <c r="S292" s="53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 t="s">
        <v>3805</v>
      </c>
      <c r="AG292" s="52" t="s">
        <v>3806</v>
      </c>
      <c r="AH292" s="52">
        <v>7.1999999999999995E-2</v>
      </c>
      <c r="AI292" s="52">
        <v>1964</v>
      </c>
      <c r="AJ292" s="54" t="s">
        <v>3786</v>
      </c>
    </row>
    <row r="293" spans="1:36" s="477" customFormat="1" ht="60" customHeight="1">
      <c r="A293" s="58"/>
      <c r="B293" s="478"/>
      <c r="C293" s="478"/>
      <c r="D293" s="478"/>
      <c r="E293" s="478"/>
      <c r="F293" s="478"/>
      <c r="G293" s="478"/>
      <c r="H293" s="478"/>
      <c r="I293" s="478"/>
      <c r="J293" s="478"/>
      <c r="K293" s="478"/>
      <c r="L293" s="478"/>
      <c r="M293" s="478"/>
      <c r="N293" s="478"/>
      <c r="O293" s="478"/>
      <c r="P293" s="478"/>
      <c r="Q293" s="52"/>
      <c r="R293" s="52"/>
      <c r="S293" s="53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 t="s">
        <v>3807</v>
      </c>
      <c r="AG293" s="52" t="s">
        <v>3808</v>
      </c>
      <c r="AH293" s="52">
        <v>4.9000000000000002E-2</v>
      </c>
      <c r="AI293" s="52">
        <v>1964</v>
      </c>
      <c r="AJ293" s="54" t="s">
        <v>3792</v>
      </c>
    </row>
    <row r="294" spans="1:36" s="477" customFormat="1" ht="60" customHeight="1" thickBot="1">
      <c r="A294" s="58"/>
      <c r="B294" s="478"/>
      <c r="C294" s="478"/>
      <c r="D294" s="478"/>
      <c r="E294" s="478"/>
      <c r="F294" s="478"/>
      <c r="G294" s="478"/>
      <c r="H294" s="478"/>
      <c r="I294" s="478"/>
      <c r="J294" s="478"/>
      <c r="K294" s="478"/>
      <c r="L294" s="478"/>
      <c r="M294" s="478"/>
      <c r="N294" s="478"/>
      <c r="O294" s="478"/>
      <c r="P294" s="478"/>
      <c r="Q294" s="52"/>
      <c r="R294" s="52"/>
      <c r="S294" s="53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 t="s">
        <v>3809</v>
      </c>
      <c r="AG294" s="52"/>
      <c r="AH294" s="52">
        <v>5.3999999999999999E-2</v>
      </c>
      <c r="AI294" s="52">
        <v>1964</v>
      </c>
      <c r="AJ294" s="56"/>
    </row>
    <row r="295" spans="1:36" s="477" customFormat="1" ht="60" customHeight="1">
      <c r="A295" s="58">
        <v>57</v>
      </c>
      <c r="B295" s="52" t="s">
        <v>2843</v>
      </c>
      <c r="C295" s="478"/>
      <c r="D295" s="478"/>
      <c r="E295" s="478"/>
      <c r="F295" s="478"/>
      <c r="G295" s="478"/>
      <c r="H295" s="478"/>
      <c r="I295" s="478"/>
      <c r="J295" s="478"/>
      <c r="K295" s="478"/>
      <c r="L295" s="52" t="s">
        <v>3810</v>
      </c>
      <c r="M295" s="52" t="s">
        <v>3811</v>
      </c>
      <c r="N295" s="52">
        <v>0.32200000000000001</v>
      </c>
      <c r="O295" s="52">
        <v>1976</v>
      </c>
      <c r="P295" s="52" t="s">
        <v>2977</v>
      </c>
      <c r="Q295" s="52" t="s">
        <v>3812</v>
      </c>
      <c r="R295" s="52" t="s">
        <v>1526</v>
      </c>
      <c r="S295" s="52">
        <v>2007</v>
      </c>
      <c r="T295" s="52" t="s">
        <v>2828</v>
      </c>
      <c r="U295" s="52" t="s">
        <v>3002</v>
      </c>
      <c r="V295" s="478"/>
      <c r="W295" s="478"/>
      <c r="X295" s="478"/>
      <c r="Y295" s="478"/>
      <c r="Z295" s="478"/>
      <c r="AA295" s="478"/>
      <c r="AB295" s="478"/>
      <c r="AC295" s="478"/>
      <c r="AD295" s="478"/>
      <c r="AE295" s="478"/>
      <c r="AF295" s="52" t="s">
        <v>3813</v>
      </c>
      <c r="AG295" s="52" t="s">
        <v>3814</v>
      </c>
      <c r="AH295" s="52">
        <v>8.1000000000000003E-2</v>
      </c>
      <c r="AI295" s="52" t="s">
        <v>3815</v>
      </c>
      <c r="AJ295" s="63" t="s">
        <v>3816</v>
      </c>
    </row>
    <row r="296" spans="1:36" s="477" customFormat="1" ht="60" customHeight="1" thickBot="1">
      <c r="A296" s="58"/>
      <c r="B296" s="478"/>
      <c r="C296" s="478"/>
      <c r="D296" s="478"/>
      <c r="E296" s="478"/>
      <c r="F296" s="478"/>
      <c r="G296" s="478"/>
      <c r="H296" s="478"/>
      <c r="I296" s="478"/>
      <c r="J296" s="478"/>
      <c r="K296" s="478"/>
      <c r="L296" s="478"/>
      <c r="M296" s="478"/>
      <c r="N296" s="478"/>
      <c r="O296" s="478"/>
      <c r="P296" s="478"/>
      <c r="Q296" s="478"/>
      <c r="R296" s="478"/>
      <c r="S296" s="478"/>
      <c r="T296" s="478"/>
      <c r="U296" s="478"/>
      <c r="V296" s="478"/>
      <c r="W296" s="478"/>
      <c r="X296" s="478"/>
      <c r="Y296" s="478"/>
      <c r="Z296" s="478"/>
      <c r="AA296" s="478"/>
      <c r="AB296" s="478"/>
      <c r="AC296" s="478"/>
      <c r="AD296" s="478"/>
      <c r="AE296" s="478"/>
      <c r="AF296" s="52" t="s">
        <v>3817</v>
      </c>
      <c r="AG296" s="52" t="s">
        <v>3818</v>
      </c>
      <c r="AH296" s="52">
        <v>9.2999999999999999E-2</v>
      </c>
      <c r="AI296" s="52">
        <v>2000</v>
      </c>
      <c r="AJ296" s="56" t="s">
        <v>3149</v>
      </c>
    </row>
    <row r="297" spans="1:36" s="477" customFormat="1" ht="60" customHeight="1" thickBot="1">
      <c r="A297" s="58"/>
      <c r="B297" s="478"/>
      <c r="C297" s="478"/>
      <c r="D297" s="478"/>
      <c r="E297" s="478"/>
      <c r="F297" s="478"/>
      <c r="G297" s="478"/>
      <c r="H297" s="478"/>
      <c r="I297" s="478"/>
      <c r="J297" s="478"/>
      <c r="K297" s="478"/>
      <c r="L297" s="478"/>
      <c r="M297" s="478"/>
      <c r="N297" s="478"/>
      <c r="O297" s="478"/>
      <c r="P297" s="478"/>
      <c r="Q297" s="478"/>
      <c r="R297" s="478"/>
      <c r="S297" s="478"/>
      <c r="T297" s="478"/>
      <c r="U297" s="478"/>
      <c r="V297" s="478"/>
      <c r="W297" s="478"/>
      <c r="X297" s="478"/>
      <c r="Y297" s="478"/>
      <c r="Z297" s="478"/>
      <c r="AA297" s="478"/>
      <c r="AB297" s="478"/>
      <c r="AC297" s="478"/>
      <c r="AD297" s="478"/>
      <c r="AE297" s="478"/>
      <c r="AF297" s="52" t="s">
        <v>3819</v>
      </c>
      <c r="AG297" s="52" t="s">
        <v>3820</v>
      </c>
      <c r="AH297" s="52">
        <v>0.20499999999999999</v>
      </c>
      <c r="AI297" s="52">
        <v>2014</v>
      </c>
      <c r="AJ297" s="56"/>
    </row>
    <row r="298" spans="1:36" s="477" customFormat="1" ht="60" customHeight="1">
      <c r="A298" s="58">
        <v>58</v>
      </c>
      <c r="B298" s="52" t="s">
        <v>3407</v>
      </c>
      <c r="C298" s="52" t="s">
        <v>3821</v>
      </c>
      <c r="D298" s="52" t="s">
        <v>3822</v>
      </c>
      <c r="E298" s="52">
        <v>5.2999999999999999E-2</v>
      </c>
      <c r="F298" s="52">
        <v>1976</v>
      </c>
      <c r="G298" s="52" t="s">
        <v>3823</v>
      </c>
      <c r="H298" s="52">
        <v>2</v>
      </c>
      <c r="I298" s="52"/>
      <c r="J298" s="52"/>
      <c r="K298" s="52">
        <f>SUM(H298:J298)</f>
        <v>2</v>
      </c>
      <c r="L298" s="478"/>
      <c r="M298" s="478"/>
      <c r="N298" s="478"/>
      <c r="O298" s="478"/>
      <c r="P298" s="478"/>
      <c r="Q298" s="52" t="s">
        <v>3824</v>
      </c>
      <c r="R298" s="52" t="s">
        <v>1181</v>
      </c>
      <c r="S298" s="52">
        <v>1976</v>
      </c>
      <c r="T298" s="52" t="s">
        <v>3825</v>
      </c>
      <c r="U298" s="52" t="s">
        <v>2930</v>
      </c>
      <c r="V298" s="52" t="s">
        <v>3826</v>
      </c>
      <c r="W298" s="52">
        <v>0.15</v>
      </c>
      <c r="X298" s="52" t="s">
        <v>3827</v>
      </c>
      <c r="Y298" s="52"/>
      <c r="Z298" s="52">
        <v>2013</v>
      </c>
      <c r="AA298" s="52" t="s">
        <v>2783</v>
      </c>
      <c r="AB298" s="52"/>
      <c r="AC298" s="52"/>
      <c r="AD298" s="52">
        <v>4</v>
      </c>
      <c r="AE298" s="52">
        <f>SUM(AB298:AD298)</f>
        <v>4</v>
      </c>
      <c r="AF298" s="478"/>
      <c r="AG298" s="478"/>
      <c r="AH298" s="478"/>
      <c r="AI298" s="478"/>
      <c r="AJ298" s="475"/>
    </row>
    <row r="299" spans="1:36" s="477" customFormat="1" ht="60" customHeight="1" thickBot="1">
      <c r="A299" s="58"/>
      <c r="B299" s="478"/>
      <c r="C299" s="478"/>
      <c r="D299" s="478"/>
      <c r="E299" s="478"/>
      <c r="F299" s="478"/>
      <c r="G299" s="478"/>
      <c r="H299" s="478"/>
      <c r="I299" s="478"/>
      <c r="J299" s="478"/>
      <c r="K299" s="478"/>
      <c r="L299" s="478"/>
      <c r="M299" s="478"/>
      <c r="N299" s="478"/>
      <c r="O299" s="478"/>
      <c r="P299" s="478"/>
      <c r="Q299" s="52" t="s">
        <v>3828</v>
      </c>
      <c r="R299" s="52"/>
      <c r="S299" s="52"/>
      <c r="T299" s="52"/>
      <c r="U299" s="52"/>
      <c r="V299" s="478"/>
      <c r="W299" s="478"/>
      <c r="X299" s="478"/>
      <c r="Y299" s="478"/>
      <c r="Z299" s="478"/>
      <c r="AA299" s="478"/>
      <c r="AB299" s="478"/>
      <c r="AC299" s="478"/>
      <c r="AD299" s="478"/>
      <c r="AE299" s="478"/>
      <c r="AF299" s="478"/>
      <c r="AG299" s="478"/>
      <c r="AH299" s="478"/>
      <c r="AI299" s="478"/>
      <c r="AJ299" s="480"/>
    </row>
    <row r="300" spans="1:36" s="477" customFormat="1" ht="60" customHeight="1">
      <c r="A300" s="58">
        <v>59</v>
      </c>
      <c r="B300" s="52" t="s">
        <v>3407</v>
      </c>
      <c r="C300" s="478"/>
      <c r="D300" s="478"/>
      <c r="E300" s="478"/>
      <c r="F300" s="478"/>
      <c r="G300" s="478"/>
      <c r="H300" s="478"/>
      <c r="I300" s="478"/>
      <c r="J300" s="478"/>
      <c r="K300" s="478"/>
      <c r="L300" s="478"/>
      <c r="M300" s="478"/>
      <c r="N300" s="478"/>
      <c r="O300" s="478"/>
      <c r="P300" s="478"/>
      <c r="Q300" s="52" t="s">
        <v>3829</v>
      </c>
      <c r="R300" s="52" t="s">
        <v>3830</v>
      </c>
      <c r="S300" s="52">
        <v>1960</v>
      </c>
      <c r="T300" s="52" t="s">
        <v>546</v>
      </c>
      <c r="U300" s="52" t="s">
        <v>2930</v>
      </c>
      <c r="V300" s="52" t="s">
        <v>3831</v>
      </c>
      <c r="W300" s="52">
        <v>0.307</v>
      </c>
      <c r="X300" s="52" t="s">
        <v>3832</v>
      </c>
      <c r="Y300" s="52"/>
      <c r="Z300" s="52">
        <v>1999</v>
      </c>
      <c r="AA300" s="52" t="s">
        <v>2783</v>
      </c>
      <c r="AB300" s="52"/>
      <c r="AC300" s="52"/>
      <c r="AD300" s="52">
        <v>3</v>
      </c>
      <c r="AE300" s="52">
        <f>SUM(AB300:AD300)</f>
        <v>3</v>
      </c>
      <c r="AF300" s="478"/>
      <c r="AG300" s="478"/>
      <c r="AH300" s="478"/>
      <c r="AI300" s="478"/>
      <c r="AJ300" s="475"/>
    </row>
    <row r="301" spans="1:36" s="477" customFormat="1" ht="60" customHeight="1" thickBot="1">
      <c r="A301" s="58"/>
      <c r="B301" s="478"/>
      <c r="C301" s="478"/>
      <c r="D301" s="478"/>
      <c r="E301" s="478"/>
      <c r="F301" s="478"/>
      <c r="G301" s="478"/>
      <c r="H301" s="478"/>
      <c r="I301" s="478"/>
      <c r="J301" s="478"/>
      <c r="K301" s="478"/>
      <c r="L301" s="478"/>
      <c r="M301" s="478"/>
      <c r="N301" s="478"/>
      <c r="O301" s="478"/>
      <c r="P301" s="478"/>
      <c r="Q301" s="52" t="s">
        <v>3833</v>
      </c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478"/>
      <c r="AG301" s="478"/>
      <c r="AH301" s="478"/>
      <c r="AI301" s="478"/>
      <c r="AJ301" s="480"/>
    </row>
    <row r="302" spans="1:36" s="477" customFormat="1" ht="60" customHeight="1" thickBot="1">
      <c r="A302" s="58">
        <v>60</v>
      </c>
      <c r="B302" s="52" t="s">
        <v>2843</v>
      </c>
      <c r="C302" s="478"/>
      <c r="D302" s="478"/>
      <c r="E302" s="478"/>
      <c r="F302" s="478"/>
      <c r="G302" s="478"/>
      <c r="H302" s="478"/>
      <c r="I302" s="478"/>
      <c r="J302" s="478"/>
      <c r="K302" s="478"/>
      <c r="L302" s="52" t="s">
        <v>3834</v>
      </c>
      <c r="M302" s="52" t="s">
        <v>3835</v>
      </c>
      <c r="N302" s="52">
        <v>0.35399999999999998</v>
      </c>
      <c r="O302" s="52">
        <v>1998</v>
      </c>
      <c r="P302" s="52" t="s">
        <v>2954</v>
      </c>
      <c r="Q302" s="478"/>
      <c r="R302" s="478"/>
      <c r="S302" s="478"/>
      <c r="T302" s="478"/>
      <c r="U302" s="478"/>
      <c r="V302" s="478"/>
      <c r="W302" s="478"/>
      <c r="X302" s="478"/>
      <c r="Y302" s="478"/>
      <c r="Z302" s="478"/>
      <c r="AA302" s="478"/>
      <c r="AB302" s="478"/>
      <c r="AC302" s="478"/>
      <c r="AD302" s="478"/>
      <c r="AE302" s="478"/>
      <c r="AF302" s="52" t="s">
        <v>3836</v>
      </c>
      <c r="AG302" s="52"/>
      <c r="AH302" s="52">
        <v>7.9000000000000001E-2</v>
      </c>
      <c r="AI302" s="52">
        <v>1973</v>
      </c>
      <c r="AJ302" s="66"/>
    </row>
    <row r="303" spans="1:36" s="477" customFormat="1" ht="60" customHeight="1">
      <c r="A303" s="58">
        <v>61</v>
      </c>
      <c r="B303" s="52" t="s">
        <v>2887</v>
      </c>
      <c r="C303" s="478"/>
      <c r="D303" s="478"/>
      <c r="E303" s="478"/>
      <c r="F303" s="478"/>
      <c r="G303" s="478"/>
      <c r="H303" s="478"/>
      <c r="I303" s="478"/>
      <c r="J303" s="478"/>
      <c r="K303" s="478"/>
      <c r="L303" s="52" t="s">
        <v>3837</v>
      </c>
      <c r="M303" s="52" t="s">
        <v>3838</v>
      </c>
      <c r="N303" s="52">
        <v>0.41199999999999998</v>
      </c>
      <c r="O303" s="52">
        <v>2002</v>
      </c>
      <c r="P303" s="52" t="s">
        <v>3839</v>
      </c>
      <c r="Q303" s="52" t="s">
        <v>3840</v>
      </c>
      <c r="R303" s="52" t="s">
        <v>1517</v>
      </c>
      <c r="S303" s="52">
        <v>2002</v>
      </c>
      <c r="T303" s="52" t="s">
        <v>2828</v>
      </c>
      <c r="U303" s="52" t="s">
        <v>2909</v>
      </c>
      <c r="V303" s="52" t="s">
        <v>3841</v>
      </c>
      <c r="W303" s="52">
        <v>2.3119999999999998</v>
      </c>
      <c r="X303" s="52" t="s">
        <v>3842</v>
      </c>
      <c r="Y303" s="52"/>
      <c r="Z303" s="52">
        <v>2002</v>
      </c>
      <c r="AA303" s="52" t="s">
        <v>3843</v>
      </c>
      <c r="AB303" s="52">
        <v>27</v>
      </c>
      <c r="AC303" s="52"/>
      <c r="AD303" s="52">
        <v>26</v>
      </c>
      <c r="AE303" s="52">
        <f>SUM(AB303:AD303)</f>
        <v>53</v>
      </c>
      <c r="AF303" s="478"/>
      <c r="AG303" s="478"/>
      <c r="AH303" s="478"/>
      <c r="AI303" s="478"/>
      <c r="AJ303" s="475"/>
    </row>
    <row r="304" spans="1:36" s="477" customFormat="1" ht="60" customHeight="1">
      <c r="A304" s="58"/>
      <c r="B304" s="478"/>
      <c r="C304" s="478"/>
      <c r="D304" s="478"/>
      <c r="E304" s="478"/>
      <c r="F304" s="478"/>
      <c r="G304" s="478"/>
      <c r="H304" s="478"/>
      <c r="I304" s="478"/>
      <c r="J304" s="478"/>
      <c r="K304" s="478"/>
      <c r="L304" s="52"/>
      <c r="M304" s="52"/>
      <c r="N304" s="52"/>
      <c r="O304" s="52"/>
      <c r="P304" s="52"/>
      <c r="Q304" s="52" t="s">
        <v>3844</v>
      </c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478"/>
      <c r="AG304" s="478"/>
      <c r="AH304" s="478"/>
      <c r="AI304" s="478"/>
      <c r="AJ304" s="479"/>
    </row>
    <row r="305" spans="1:36" s="477" customFormat="1" ht="60" customHeight="1" thickBot="1">
      <c r="A305" s="58"/>
      <c r="B305" s="478"/>
      <c r="C305" s="478"/>
      <c r="D305" s="478"/>
      <c r="E305" s="478"/>
      <c r="F305" s="478"/>
      <c r="G305" s="478"/>
      <c r="H305" s="478"/>
      <c r="I305" s="478"/>
      <c r="J305" s="478"/>
      <c r="K305" s="478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478"/>
      <c r="AG305" s="478"/>
      <c r="AH305" s="478"/>
      <c r="AI305" s="478"/>
      <c r="AJ305" s="480"/>
    </row>
    <row r="306" spans="1:36" s="477" customFormat="1" ht="60" customHeight="1">
      <c r="A306" s="58">
        <v>62</v>
      </c>
      <c r="B306" s="52" t="s">
        <v>2843</v>
      </c>
      <c r="C306" s="478"/>
      <c r="D306" s="478"/>
      <c r="E306" s="478"/>
      <c r="F306" s="478"/>
      <c r="G306" s="478"/>
      <c r="H306" s="478"/>
      <c r="I306" s="478"/>
      <c r="J306" s="478"/>
      <c r="K306" s="478"/>
      <c r="L306" s="52"/>
      <c r="M306" s="52"/>
      <c r="N306" s="52"/>
      <c r="O306" s="52"/>
      <c r="P306" s="52"/>
      <c r="Q306" s="52" t="s">
        <v>3845</v>
      </c>
      <c r="R306" s="64" t="s">
        <v>3846</v>
      </c>
      <c r="S306" s="64">
        <v>1985</v>
      </c>
      <c r="T306" s="52" t="s">
        <v>2828</v>
      </c>
      <c r="U306" s="52" t="s">
        <v>3160</v>
      </c>
      <c r="V306" s="52" t="s">
        <v>3847</v>
      </c>
      <c r="W306" s="52">
        <v>0.125</v>
      </c>
      <c r="X306" s="52" t="s">
        <v>3848</v>
      </c>
      <c r="Y306" s="52"/>
      <c r="Z306" s="52">
        <v>1949</v>
      </c>
      <c r="AA306" s="52" t="s">
        <v>3849</v>
      </c>
      <c r="AB306" s="52"/>
      <c r="AC306" s="52"/>
      <c r="AD306" s="52"/>
      <c r="AE306" s="52">
        <f>SUM(AB306:AD306)</f>
        <v>0</v>
      </c>
      <c r="AF306" s="52" t="s">
        <v>3850</v>
      </c>
      <c r="AG306" s="52" t="s">
        <v>3851</v>
      </c>
      <c r="AH306" s="52">
        <v>1.9E-2</v>
      </c>
      <c r="AI306" s="52">
        <v>1963</v>
      </c>
      <c r="AJ306" s="63" t="s">
        <v>3487</v>
      </c>
    </row>
    <row r="307" spans="1:36" s="477" customFormat="1" ht="60" customHeight="1">
      <c r="A307" s="58"/>
      <c r="B307" s="52" t="s">
        <v>2836</v>
      </c>
      <c r="C307" s="478"/>
      <c r="D307" s="478"/>
      <c r="E307" s="478"/>
      <c r="F307" s="478"/>
      <c r="G307" s="478"/>
      <c r="H307" s="478"/>
      <c r="I307" s="478"/>
      <c r="J307" s="478"/>
      <c r="K307" s="478"/>
      <c r="L307" s="52"/>
      <c r="M307" s="52"/>
      <c r="N307" s="52"/>
      <c r="O307" s="52"/>
      <c r="P307" s="52"/>
      <c r="Q307" s="52" t="s">
        <v>3852</v>
      </c>
      <c r="R307" s="64"/>
      <c r="S307" s="64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 t="s">
        <v>3853</v>
      </c>
      <c r="AG307" s="52" t="s">
        <v>3854</v>
      </c>
      <c r="AH307" s="52">
        <v>7.6999999999999999E-2</v>
      </c>
      <c r="AI307" s="52">
        <v>1963</v>
      </c>
      <c r="AJ307" s="54" t="s">
        <v>3855</v>
      </c>
    </row>
    <row r="308" spans="1:36" s="477" customFormat="1" ht="60" customHeight="1">
      <c r="A308" s="58"/>
      <c r="B308" s="478"/>
      <c r="C308" s="478"/>
      <c r="D308" s="478"/>
      <c r="E308" s="478"/>
      <c r="F308" s="478"/>
      <c r="G308" s="478"/>
      <c r="H308" s="478"/>
      <c r="I308" s="478"/>
      <c r="J308" s="478"/>
      <c r="K308" s="478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 t="s">
        <v>3856</v>
      </c>
      <c r="AG308" s="52" t="s">
        <v>3857</v>
      </c>
      <c r="AH308" s="52">
        <v>7.6999999999999999E-2</v>
      </c>
      <c r="AI308" s="52">
        <v>1963</v>
      </c>
      <c r="AJ308" s="54" t="s">
        <v>3855</v>
      </c>
    </row>
    <row r="309" spans="1:36" s="477" customFormat="1" ht="60" customHeight="1">
      <c r="A309" s="58"/>
      <c r="B309" s="478"/>
      <c r="C309" s="478"/>
      <c r="D309" s="478"/>
      <c r="E309" s="478"/>
      <c r="F309" s="478"/>
      <c r="G309" s="478"/>
      <c r="H309" s="478"/>
      <c r="I309" s="478"/>
      <c r="J309" s="478"/>
      <c r="K309" s="478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 t="s">
        <v>3858</v>
      </c>
      <c r="AG309" s="52" t="s">
        <v>3859</v>
      </c>
      <c r="AH309" s="52">
        <v>0.20499999999999999</v>
      </c>
      <c r="AI309" s="52">
        <v>1963</v>
      </c>
      <c r="AJ309" s="54" t="s">
        <v>3860</v>
      </c>
    </row>
    <row r="310" spans="1:36" s="477" customFormat="1" ht="60" customHeight="1">
      <c r="A310" s="58"/>
      <c r="B310" s="478"/>
      <c r="C310" s="478"/>
      <c r="D310" s="478"/>
      <c r="E310" s="478"/>
      <c r="F310" s="478"/>
      <c r="G310" s="478"/>
      <c r="H310" s="478"/>
      <c r="I310" s="478"/>
      <c r="J310" s="478"/>
      <c r="K310" s="478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 t="s">
        <v>3861</v>
      </c>
      <c r="AG310" s="52" t="s">
        <v>3862</v>
      </c>
      <c r="AH310" s="52">
        <v>9.4E-2</v>
      </c>
      <c r="AI310" s="52">
        <v>1963</v>
      </c>
      <c r="AJ310" s="54" t="s">
        <v>2944</v>
      </c>
    </row>
    <row r="311" spans="1:36" s="477" customFormat="1" ht="60" customHeight="1">
      <c r="A311" s="58"/>
      <c r="B311" s="478"/>
      <c r="C311" s="478"/>
      <c r="D311" s="478"/>
      <c r="E311" s="478"/>
      <c r="F311" s="478"/>
      <c r="G311" s="478"/>
      <c r="H311" s="478"/>
      <c r="I311" s="478"/>
      <c r="J311" s="478"/>
      <c r="K311" s="478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 t="s">
        <v>3863</v>
      </c>
      <c r="AG311" s="52" t="s">
        <v>3864</v>
      </c>
      <c r="AH311" s="52">
        <v>0.11799999999999999</v>
      </c>
      <c r="AI311" s="52">
        <v>1963</v>
      </c>
      <c r="AJ311" s="54" t="s">
        <v>2826</v>
      </c>
    </row>
    <row r="312" spans="1:36" s="477" customFormat="1" ht="60" customHeight="1" thickBot="1">
      <c r="A312" s="58"/>
      <c r="B312" s="478"/>
      <c r="C312" s="478"/>
      <c r="D312" s="478"/>
      <c r="E312" s="478"/>
      <c r="F312" s="478"/>
      <c r="G312" s="478"/>
      <c r="H312" s="478"/>
      <c r="I312" s="478"/>
      <c r="J312" s="478"/>
      <c r="K312" s="478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 t="s">
        <v>3865</v>
      </c>
      <c r="AG312" s="52" t="s">
        <v>3866</v>
      </c>
      <c r="AH312" s="52">
        <v>0.128</v>
      </c>
      <c r="AI312" s="52">
        <v>1963</v>
      </c>
      <c r="AJ312" s="56" t="s">
        <v>3867</v>
      </c>
    </row>
    <row r="313" spans="1:36" s="477" customFormat="1" ht="60" customHeight="1">
      <c r="A313" s="58">
        <v>63</v>
      </c>
      <c r="B313" s="52" t="s">
        <v>2823</v>
      </c>
      <c r="C313" s="478"/>
      <c r="D313" s="478"/>
      <c r="E313" s="478"/>
      <c r="F313" s="478"/>
      <c r="G313" s="478"/>
      <c r="H313" s="478"/>
      <c r="I313" s="478"/>
      <c r="J313" s="478"/>
      <c r="K313" s="478"/>
      <c r="L313" s="52" t="s">
        <v>3868</v>
      </c>
      <c r="M313" s="52" t="s">
        <v>3869</v>
      </c>
      <c r="N313" s="52">
        <v>0.78800000000000003</v>
      </c>
      <c r="O313" s="52">
        <v>1978</v>
      </c>
      <c r="P313" s="52" t="s">
        <v>3870</v>
      </c>
      <c r="Q313" s="52" t="s">
        <v>3871</v>
      </c>
      <c r="R313" s="52" t="s">
        <v>1787</v>
      </c>
      <c r="S313" s="52">
        <v>1969</v>
      </c>
      <c r="T313" s="52" t="s">
        <v>2828</v>
      </c>
      <c r="U313" s="52" t="s">
        <v>2930</v>
      </c>
      <c r="V313" s="478"/>
      <c r="W313" s="478"/>
      <c r="X313" s="478"/>
      <c r="Y313" s="478"/>
      <c r="Z313" s="478"/>
      <c r="AA313" s="478"/>
      <c r="AB313" s="478"/>
      <c r="AC313" s="478"/>
      <c r="AD313" s="478"/>
      <c r="AE313" s="478"/>
      <c r="AF313" s="52" t="s">
        <v>3872</v>
      </c>
      <c r="AG313" s="52" t="s">
        <v>3873</v>
      </c>
      <c r="AH313" s="52">
        <v>0.13100000000000001</v>
      </c>
      <c r="AI313" s="52">
        <v>1969</v>
      </c>
      <c r="AJ313" s="63" t="s">
        <v>2902</v>
      </c>
    </row>
    <row r="314" spans="1:36" s="477" customFormat="1" ht="60" customHeight="1">
      <c r="A314" s="58"/>
      <c r="B314" s="52" t="s">
        <v>2836</v>
      </c>
      <c r="C314" s="478"/>
      <c r="D314" s="478"/>
      <c r="E314" s="478"/>
      <c r="F314" s="478"/>
      <c r="G314" s="478"/>
      <c r="H314" s="478"/>
      <c r="I314" s="478"/>
      <c r="J314" s="478"/>
      <c r="K314" s="478"/>
      <c r="L314" s="52" t="s">
        <v>3874</v>
      </c>
      <c r="M314" s="52" t="s">
        <v>3875</v>
      </c>
      <c r="N314" s="52">
        <v>0.11899999999999999</v>
      </c>
      <c r="O314" s="52">
        <v>1969</v>
      </c>
      <c r="P314" s="52" t="s">
        <v>3876</v>
      </c>
      <c r="Q314" s="52" t="s">
        <v>3877</v>
      </c>
      <c r="R314" s="52"/>
      <c r="S314" s="53"/>
      <c r="T314" s="52"/>
      <c r="U314" s="52"/>
      <c r="V314" s="478"/>
      <c r="W314" s="478"/>
      <c r="X314" s="478"/>
      <c r="Y314" s="478"/>
      <c r="Z314" s="478"/>
      <c r="AA314" s="478"/>
      <c r="AB314" s="478"/>
      <c r="AC314" s="478"/>
      <c r="AD314" s="478"/>
      <c r="AE314" s="478"/>
      <c r="AF314" s="52" t="s">
        <v>3878</v>
      </c>
      <c r="AG314" s="52" t="s">
        <v>3879</v>
      </c>
      <c r="AH314" s="52">
        <v>0.10100000000000001</v>
      </c>
      <c r="AI314" s="52">
        <v>1969</v>
      </c>
      <c r="AJ314" s="54" t="s">
        <v>3880</v>
      </c>
    </row>
    <row r="315" spans="1:36" s="477" customFormat="1" ht="60" customHeight="1">
      <c r="A315" s="58"/>
      <c r="B315" s="52" t="s">
        <v>2823</v>
      </c>
      <c r="C315" s="478"/>
      <c r="D315" s="478"/>
      <c r="E315" s="478"/>
      <c r="F315" s="478"/>
      <c r="G315" s="478"/>
      <c r="H315" s="478"/>
      <c r="I315" s="478"/>
      <c r="J315" s="478"/>
      <c r="K315" s="478"/>
      <c r="L315" s="52" t="s">
        <v>3881</v>
      </c>
      <c r="M315" s="52" t="s">
        <v>3882</v>
      </c>
      <c r="N315" s="52">
        <v>0.46500000000000002</v>
      </c>
      <c r="O315" s="52">
        <v>1970</v>
      </c>
      <c r="P315" s="52" t="s">
        <v>3382</v>
      </c>
      <c r="Q315" s="478"/>
      <c r="R315" s="478"/>
      <c r="S315" s="478"/>
      <c r="T315" s="478"/>
      <c r="U315" s="478"/>
      <c r="V315" s="478"/>
      <c r="W315" s="478"/>
      <c r="X315" s="478"/>
      <c r="Y315" s="478"/>
      <c r="Z315" s="478"/>
      <c r="AA315" s="478"/>
      <c r="AB315" s="478"/>
      <c r="AC315" s="478"/>
      <c r="AD315" s="478"/>
      <c r="AE315" s="478"/>
      <c r="AF315" s="52" t="s">
        <v>3883</v>
      </c>
      <c r="AG315" s="52" t="s">
        <v>3884</v>
      </c>
      <c r="AH315" s="52">
        <v>0.312</v>
      </c>
      <c r="AI315" s="52">
        <v>1969</v>
      </c>
      <c r="AJ315" s="54" t="s">
        <v>2902</v>
      </c>
    </row>
    <row r="316" spans="1:36" s="477" customFormat="1" ht="60" customHeight="1">
      <c r="A316" s="58"/>
      <c r="B316" s="478"/>
      <c r="C316" s="478"/>
      <c r="D316" s="478"/>
      <c r="E316" s="478"/>
      <c r="F316" s="478"/>
      <c r="G316" s="478"/>
      <c r="H316" s="478"/>
      <c r="I316" s="478"/>
      <c r="J316" s="478"/>
      <c r="K316" s="478"/>
      <c r="L316" s="478"/>
      <c r="M316" s="478"/>
      <c r="N316" s="478"/>
      <c r="O316" s="478"/>
      <c r="P316" s="478"/>
      <c r="Q316" s="478"/>
      <c r="R316" s="478"/>
      <c r="S316" s="478"/>
      <c r="T316" s="478"/>
      <c r="U316" s="478"/>
      <c r="V316" s="478"/>
      <c r="W316" s="478"/>
      <c r="X316" s="478"/>
      <c r="Y316" s="478"/>
      <c r="Z316" s="478"/>
      <c r="AA316" s="478"/>
      <c r="AB316" s="478"/>
      <c r="AC316" s="478"/>
      <c r="AD316" s="478"/>
      <c r="AE316" s="478"/>
      <c r="AF316" s="52" t="s">
        <v>3885</v>
      </c>
      <c r="AG316" s="52" t="s">
        <v>3886</v>
      </c>
      <c r="AH316" s="52">
        <v>2.4E-2</v>
      </c>
      <c r="AI316" s="52">
        <v>1969</v>
      </c>
      <c r="AJ316" s="54" t="s">
        <v>2902</v>
      </c>
    </row>
    <row r="317" spans="1:36" s="477" customFormat="1" ht="60" customHeight="1">
      <c r="A317" s="58"/>
      <c r="B317" s="478"/>
      <c r="C317" s="478"/>
      <c r="D317" s="478"/>
      <c r="E317" s="478"/>
      <c r="F317" s="478"/>
      <c r="G317" s="478"/>
      <c r="H317" s="478"/>
      <c r="I317" s="478"/>
      <c r="J317" s="478"/>
      <c r="K317" s="478"/>
      <c r="L317" s="478"/>
      <c r="M317" s="478"/>
      <c r="N317" s="478"/>
      <c r="O317" s="478"/>
      <c r="P317" s="478"/>
      <c r="Q317" s="478"/>
      <c r="R317" s="478"/>
      <c r="S317" s="478"/>
      <c r="T317" s="478"/>
      <c r="U317" s="478"/>
      <c r="V317" s="478"/>
      <c r="W317" s="478"/>
      <c r="X317" s="478"/>
      <c r="Y317" s="478"/>
      <c r="Z317" s="478"/>
      <c r="AA317" s="478"/>
      <c r="AB317" s="478"/>
      <c r="AC317" s="478"/>
      <c r="AD317" s="478"/>
      <c r="AE317" s="478"/>
      <c r="AF317" s="52" t="s">
        <v>3887</v>
      </c>
      <c r="AG317" s="52" t="s">
        <v>3888</v>
      </c>
      <c r="AH317" s="52">
        <v>0.191</v>
      </c>
      <c r="AI317" s="52">
        <v>1969</v>
      </c>
      <c r="AJ317" s="54" t="s">
        <v>2902</v>
      </c>
    </row>
    <row r="318" spans="1:36" s="477" customFormat="1" ht="60" customHeight="1">
      <c r="A318" s="58"/>
      <c r="B318" s="478"/>
      <c r="C318" s="478"/>
      <c r="D318" s="478"/>
      <c r="E318" s="478"/>
      <c r="F318" s="478"/>
      <c r="G318" s="478"/>
      <c r="H318" s="478"/>
      <c r="I318" s="478"/>
      <c r="J318" s="478"/>
      <c r="K318" s="478"/>
      <c r="L318" s="478"/>
      <c r="M318" s="478"/>
      <c r="N318" s="478"/>
      <c r="O318" s="478"/>
      <c r="P318" s="478"/>
      <c r="Q318" s="478"/>
      <c r="R318" s="478"/>
      <c r="S318" s="478"/>
      <c r="T318" s="478"/>
      <c r="U318" s="478"/>
      <c r="V318" s="478"/>
      <c r="W318" s="478"/>
      <c r="X318" s="478"/>
      <c r="Y318" s="478"/>
      <c r="Z318" s="478"/>
      <c r="AA318" s="478"/>
      <c r="AB318" s="478"/>
      <c r="AC318" s="478"/>
      <c r="AD318" s="478"/>
      <c r="AE318" s="478"/>
      <c r="AF318" s="52" t="s">
        <v>3887</v>
      </c>
      <c r="AG318" s="52" t="s">
        <v>3889</v>
      </c>
      <c r="AH318" s="52">
        <v>0.191</v>
      </c>
      <c r="AI318" s="52">
        <v>1969</v>
      </c>
      <c r="AJ318" s="54" t="s">
        <v>3487</v>
      </c>
    </row>
    <row r="319" spans="1:36" s="477" customFormat="1" ht="60" customHeight="1">
      <c r="A319" s="58"/>
      <c r="B319" s="478"/>
      <c r="C319" s="478"/>
      <c r="D319" s="478"/>
      <c r="E319" s="478"/>
      <c r="F319" s="478"/>
      <c r="G319" s="478"/>
      <c r="H319" s="478"/>
      <c r="I319" s="478"/>
      <c r="J319" s="478"/>
      <c r="K319" s="478"/>
      <c r="L319" s="478"/>
      <c r="M319" s="478"/>
      <c r="N319" s="478"/>
      <c r="O319" s="478"/>
      <c r="P319" s="478"/>
      <c r="Q319" s="478"/>
      <c r="R319" s="478"/>
      <c r="S319" s="478"/>
      <c r="T319" s="478"/>
      <c r="U319" s="478"/>
      <c r="V319" s="478"/>
      <c r="W319" s="478"/>
      <c r="X319" s="478"/>
      <c r="Y319" s="478"/>
      <c r="Z319" s="478"/>
      <c r="AA319" s="478"/>
      <c r="AB319" s="478"/>
      <c r="AC319" s="478"/>
      <c r="AD319" s="478"/>
      <c r="AE319" s="478"/>
      <c r="AF319" s="52" t="s">
        <v>3890</v>
      </c>
      <c r="AG319" s="52" t="s">
        <v>3891</v>
      </c>
      <c r="AH319" s="52">
        <v>0.191</v>
      </c>
      <c r="AI319" s="52">
        <v>1969</v>
      </c>
      <c r="AJ319" s="54" t="s">
        <v>3487</v>
      </c>
    </row>
    <row r="320" spans="1:36" s="477" customFormat="1" ht="60" customHeight="1">
      <c r="A320" s="58"/>
      <c r="B320" s="478"/>
      <c r="C320" s="478"/>
      <c r="D320" s="478"/>
      <c r="E320" s="478"/>
      <c r="F320" s="478"/>
      <c r="G320" s="478"/>
      <c r="H320" s="478"/>
      <c r="I320" s="478"/>
      <c r="J320" s="478"/>
      <c r="K320" s="478"/>
      <c r="L320" s="478"/>
      <c r="M320" s="478"/>
      <c r="N320" s="478"/>
      <c r="O320" s="478"/>
      <c r="P320" s="478"/>
      <c r="Q320" s="478"/>
      <c r="R320" s="478"/>
      <c r="S320" s="478"/>
      <c r="T320" s="478"/>
      <c r="U320" s="478"/>
      <c r="V320" s="478"/>
      <c r="W320" s="478"/>
      <c r="X320" s="478"/>
      <c r="Y320" s="478"/>
      <c r="Z320" s="478"/>
      <c r="AA320" s="478"/>
      <c r="AB320" s="478"/>
      <c r="AC320" s="478"/>
      <c r="AD320" s="478"/>
      <c r="AE320" s="478"/>
      <c r="AF320" s="52" t="s">
        <v>3892</v>
      </c>
      <c r="AG320" s="52" t="s">
        <v>3893</v>
      </c>
      <c r="AH320" s="52">
        <v>0.312</v>
      </c>
      <c r="AI320" s="52">
        <v>1969</v>
      </c>
      <c r="AJ320" s="54" t="s">
        <v>3894</v>
      </c>
    </row>
    <row r="321" spans="1:36" s="477" customFormat="1" ht="60" customHeight="1">
      <c r="A321" s="58"/>
      <c r="B321" s="478"/>
      <c r="C321" s="478"/>
      <c r="D321" s="478"/>
      <c r="E321" s="478"/>
      <c r="F321" s="478"/>
      <c r="G321" s="478"/>
      <c r="H321" s="478"/>
      <c r="I321" s="478"/>
      <c r="J321" s="478"/>
      <c r="K321" s="478"/>
      <c r="L321" s="478"/>
      <c r="M321" s="478"/>
      <c r="N321" s="478"/>
      <c r="O321" s="478"/>
      <c r="P321" s="478"/>
      <c r="Q321" s="478"/>
      <c r="R321" s="478"/>
      <c r="S321" s="478"/>
      <c r="T321" s="478"/>
      <c r="U321" s="478"/>
      <c r="V321" s="478"/>
      <c r="W321" s="478"/>
      <c r="X321" s="478"/>
      <c r="Y321" s="478"/>
      <c r="Z321" s="478"/>
      <c r="AA321" s="478"/>
      <c r="AB321" s="478"/>
      <c r="AC321" s="478"/>
      <c r="AD321" s="478"/>
      <c r="AE321" s="478"/>
      <c r="AF321" s="52" t="s">
        <v>3895</v>
      </c>
      <c r="AG321" s="52" t="s">
        <v>3896</v>
      </c>
      <c r="AH321" s="52">
        <v>0.20499999999999999</v>
      </c>
      <c r="AI321" s="52">
        <v>1969</v>
      </c>
      <c r="AJ321" s="54" t="s">
        <v>2902</v>
      </c>
    </row>
    <row r="322" spans="1:36" s="477" customFormat="1" ht="60" customHeight="1">
      <c r="A322" s="58"/>
      <c r="B322" s="478"/>
      <c r="C322" s="478"/>
      <c r="D322" s="478"/>
      <c r="E322" s="478"/>
      <c r="F322" s="478"/>
      <c r="G322" s="478"/>
      <c r="H322" s="478"/>
      <c r="I322" s="478"/>
      <c r="J322" s="478"/>
      <c r="K322" s="478"/>
      <c r="L322" s="478"/>
      <c r="M322" s="478"/>
      <c r="N322" s="478"/>
      <c r="O322" s="478"/>
      <c r="P322" s="478"/>
      <c r="Q322" s="478"/>
      <c r="R322" s="478"/>
      <c r="S322" s="478"/>
      <c r="T322" s="478"/>
      <c r="U322" s="478"/>
      <c r="V322" s="478"/>
      <c r="W322" s="478"/>
      <c r="X322" s="478"/>
      <c r="Y322" s="478"/>
      <c r="Z322" s="478"/>
      <c r="AA322" s="478"/>
      <c r="AB322" s="478"/>
      <c r="AC322" s="478"/>
      <c r="AD322" s="478"/>
      <c r="AE322" s="478"/>
      <c r="AF322" s="52" t="s">
        <v>3897</v>
      </c>
      <c r="AG322" s="52" t="s">
        <v>3898</v>
      </c>
      <c r="AH322" s="52">
        <v>0.16900000000000001</v>
      </c>
      <c r="AI322" s="52">
        <v>1969</v>
      </c>
      <c r="AJ322" s="54" t="s">
        <v>3880</v>
      </c>
    </row>
    <row r="323" spans="1:36" s="477" customFormat="1" ht="60" customHeight="1" thickBot="1">
      <c r="A323" s="58"/>
      <c r="B323" s="478"/>
      <c r="C323" s="478"/>
      <c r="D323" s="478"/>
      <c r="E323" s="478"/>
      <c r="F323" s="478"/>
      <c r="G323" s="478"/>
      <c r="H323" s="478"/>
      <c r="I323" s="478"/>
      <c r="J323" s="478"/>
      <c r="K323" s="478"/>
      <c r="L323" s="478"/>
      <c r="M323" s="478"/>
      <c r="N323" s="478"/>
      <c r="O323" s="478"/>
      <c r="P323" s="478"/>
      <c r="Q323" s="478"/>
      <c r="R323" s="478"/>
      <c r="S323" s="478"/>
      <c r="T323" s="478"/>
      <c r="U323" s="478"/>
      <c r="V323" s="478"/>
      <c r="W323" s="478"/>
      <c r="X323" s="478"/>
      <c r="Y323" s="478"/>
      <c r="Z323" s="478"/>
      <c r="AA323" s="478"/>
      <c r="AB323" s="478"/>
      <c r="AC323" s="478"/>
      <c r="AD323" s="478"/>
      <c r="AE323" s="478"/>
      <c r="AF323" s="52"/>
      <c r="AG323" s="52"/>
      <c r="AH323" s="52"/>
      <c r="AI323" s="52"/>
      <c r="AJ323" s="56"/>
    </row>
    <row r="324" spans="1:36" s="477" customFormat="1" ht="60" customHeight="1">
      <c r="A324" s="58">
        <v>64</v>
      </c>
      <c r="B324" s="52" t="s">
        <v>3214</v>
      </c>
      <c r="C324" s="52" t="s">
        <v>3899</v>
      </c>
      <c r="D324" s="52" t="s">
        <v>3900</v>
      </c>
      <c r="E324" s="52">
        <v>1.3660000000000001</v>
      </c>
      <c r="F324" s="52">
        <v>1969</v>
      </c>
      <c r="G324" s="52" t="s">
        <v>1856</v>
      </c>
      <c r="H324" s="52"/>
      <c r="I324" s="52"/>
      <c r="J324" s="52">
        <v>18</v>
      </c>
      <c r="K324" s="52">
        <f>SUM(H324:J324)</f>
        <v>18</v>
      </c>
      <c r="L324" s="52" t="s">
        <v>3901</v>
      </c>
      <c r="M324" s="52" t="s">
        <v>3902</v>
      </c>
      <c r="N324" s="52">
        <v>1.7470000000000001</v>
      </c>
      <c r="O324" s="52">
        <v>1991</v>
      </c>
      <c r="P324" s="52" t="s">
        <v>2839</v>
      </c>
      <c r="Q324" s="52" t="s">
        <v>3903</v>
      </c>
      <c r="R324" s="52" t="s">
        <v>1725</v>
      </c>
      <c r="S324" s="52">
        <v>1969</v>
      </c>
      <c r="T324" s="52" t="s">
        <v>2828</v>
      </c>
      <c r="U324" s="52" t="s">
        <v>2930</v>
      </c>
      <c r="V324" s="478"/>
      <c r="W324" s="478"/>
      <c r="X324" s="478"/>
      <c r="Y324" s="478"/>
      <c r="Z324" s="478"/>
      <c r="AA324" s="478"/>
      <c r="AB324" s="478"/>
      <c r="AC324" s="478"/>
      <c r="AD324" s="478"/>
      <c r="AE324" s="478"/>
      <c r="AF324" s="478"/>
      <c r="AG324" s="478"/>
      <c r="AH324" s="478"/>
      <c r="AI324" s="478"/>
      <c r="AJ324" s="475"/>
    </row>
    <row r="325" spans="1:36" s="477" customFormat="1" ht="60" customHeight="1" thickBot="1">
      <c r="A325" s="58"/>
      <c r="B325" s="478"/>
      <c r="C325" s="478"/>
      <c r="D325" s="478"/>
      <c r="E325" s="478"/>
      <c r="F325" s="478"/>
      <c r="G325" s="478"/>
      <c r="H325" s="478"/>
      <c r="I325" s="478"/>
      <c r="J325" s="478"/>
      <c r="K325" s="478"/>
      <c r="L325" s="52" t="s">
        <v>3904</v>
      </c>
      <c r="M325" s="52" t="s">
        <v>3905</v>
      </c>
      <c r="N325" s="52">
        <v>0.02</v>
      </c>
      <c r="O325" s="52" t="s">
        <v>3906</v>
      </c>
      <c r="P325" s="52" t="s">
        <v>2954</v>
      </c>
      <c r="Q325" s="52" t="s">
        <v>3907</v>
      </c>
      <c r="R325" s="52"/>
      <c r="S325" s="52"/>
      <c r="T325" s="52"/>
      <c r="U325" s="52"/>
      <c r="V325" s="478"/>
      <c r="W325" s="478"/>
      <c r="X325" s="478"/>
      <c r="Y325" s="478"/>
      <c r="Z325" s="478"/>
      <c r="AA325" s="478"/>
      <c r="AB325" s="478"/>
      <c r="AC325" s="478"/>
      <c r="AD325" s="478"/>
      <c r="AE325" s="478"/>
      <c r="AF325" s="478"/>
      <c r="AG325" s="478"/>
      <c r="AH325" s="478"/>
      <c r="AI325" s="478"/>
      <c r="AJ325" s="480"/>
    </row>
    <row r="326" spans="1:36" s="477" customFormat="1" ht="60" customHeight="1" thickBot="1">
      <c r="A326" s="58">
        <v>65</v>
      </c>
      <c r="B326" s="52" t="s">
        <v>2887</v>
      </c>
      <c r="C326" s="52" t="s">
        <v>3908</v>
      </c>
      <c r="D326" s="52" t="s">
        <v>3909</v>
      </c>
      <c r="E326" s="52">
        <v>1.6439999999999999</v>
      </c>
      <c r="F326" s="52">
        <v>1985</v>
      </c>
      <c r="G326" s="52" t="s">
        <v>724</v>
      </c>
      <c r="H326" s="52">
        <v>26</v>
      </c>
      <c r="I326" s="52"/>
      <c r="J326" s="52">
        <v>1</v>
      </c>
      <c r="K326" s="52">
        <f>SUM(H326:J326)</f>
        <v>27</v>
      </c>
      <c r="L326" s="52"/>
      <c r="M326" s="52"/>
      <c r="N326" s="52"/>
      <c r="O326" s="52"/>
      <c r="P326" s="52"/>
      <c r="Q326" s="52" t="s">
        <v>3910</v>
      </c>
      <c r="R326" s="52" t="s">
        <v>1457</v>
      </c>
      <c r="S326" s="52">
        <v>1981</v>
      </c>
      <c r="T326" s="52" t="s">
        <v>2828</v>
      </c>
      <c r="U326" s="52" t="s">
        <v>2930</v>
      </c>
      <c r="V326" s="478"/>
      <c r="W326" s="478"/>
      <c r="X326" s="478"/>
      <c r="Y326" s="478"/>
      <c r="Z326" s="478"/>
      <c r="AA326" s="478"/>
      <c r="AB326" s="478"/>
      <c r="AC326" s="478"/>
      <c r="AD326" s="478"/>
      <c r="AE326" s="478"/>
      <c r="AF326" s="478"/>
      <c r="AG326" s="478"/>
      <c r="AH326" s="478"/>
      <c r="AI326" s="478"/>
      <c r="AJ326" s="492"/>
    </row>
    <row r="327" spans="1:36" s="477" customFormat="1" ht="60" customHeight="1">
      <c r="A327" s="58">
        <v>66</v>
      </c>
      <c r="B327" s="52" t="s">
        <v>3214</v>
      </c>
      <c r="C327" s="52" t="s">
        <v>3911</v>
      </c>
      <c r="D327" s="52" t="s">
        <v>3912</v>
      </c>
      <c r="E327" s="52">
        <v>0.187</v>
      </c>
      <c r="F327" s="52">
        <v>1983</v>
      </c>
      <c r="G327" s="52" t="s">
        <v>1856</v>
      </c>
      <c r="H327" s="52"/>
      <c r="I327" s="52"/>
      <c r="J327" s="52">
        <v>3</v>
      </c>
      <c r="K327" s="52">
        <f>SUM(H327:J327)</f>
        <v>3</v>
      </c>
      <c r="L327" s="52" t="s">
        <v>3913</v>
      </c>
      <c r="M327" s="52" t="s">
        <v>3914</v>
      </c>
      <c r="N327" s="52">
        <v>7.6999999999999999E-2</v>
      </c>
      <c r="O327" s="52">
        <v>1983</v>
      </c>
      <c r="P327" s="52" t="s">
        <v>3915</v>
      </c>
      <c r="Q327" s="52" t="s">
        <v>3916</v>
      </c>
      <c r="R327" s="52" t="s">
        <v>1470</v>
      </c>
      <c r="S327" s="52">
        <v>1983</v>
      </c>
      <c r="T327" s="52" t="s">
        <v>546</v>
      </c>
      <c r="U327" s="52" t="s">
        <v>3130</v>
      </c>
      <c r="V327" s="478"/>
      <c r="W327" s="478"/>
      <c r="X327" s="478"/>
      <c r="Y327" s="478"/>
      <c r="Z327" s="478"/>
      <c r="AA327" s="478"/>
      <c r="AB327" s="478"/>
      <c r="AC327" s="478"/>
      <c r="AD327" s="478"/>
      <c r="AE327" s="478"/>
      <c r="AF327" s="478"/>
      <c r="AG327" s="478"/>
      <c r="AH327" s="478"/>
      <c r="AI327" s="478"/>
      <c r="AJ327" s="475"/>
    </row>
    <row r="328" spans="1:36" s="477" customFormat="1" ht="60" customHeight="1" thickBot="1">
      <c r="A328" s="58"/>
      <c r="B328" s="478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 t="s">
        <v>3917</v>
      </c>
      <c r="R328" s="52"/>
      <c r="S328" s="52"/>
      <c r="T328" s="52"/>
      <c r="U328" s="52"/>
      <c r="V328" s="478"/>
      <c r="W328" s="478"/>
      <c r="X328" s="478"/>
      <c r="Y328" s="478"/>
      <c r="Z328" s="478"/>
      <c r="AA328" s="478"/>
      <c r="AB328" s="478"/>
      <c r="AC328" s="478"/>
      <c r="AD328" s="478"/>
      <c r="AE328" s="478"/>
      <c r="AF328" s="478"/>
      <c r="AG328" s="478"/>
      <c r="AH328" s="478"/>
      <c r="AI328" s="478"/>
      <c r="AJ328" s="480"/>
    </row>
    <row r="329" spans="1:36" s="477" customFormat="1" ht="60" customHeight="1">
      <c r="A329" s="58">
        <v>67</v>
      </c>
      <c r="B329" s="52" t="s">
        <v>2887</v>
      </c>
      <c r="C329" s="52" t="s">
        <v>3918</v>
      </c>
      <c r="D329" s="52" t="s">
        <v>3919</v>
      </c>
      <c r="E329" s="52">
        <v>1.0760000000000001</v>
      </c>
      <c r="F329" s="52">
        <v>1986</v>
      </c>
      <c r="G329" s="52" t="s">
        <v>1856</v>
      </c>
      <c r="H329" s="52">
        <v>15</v>
      </c>
      <c r="I329" s="52">
        <v>0</v>
      </c>
      <c r="J329" s="52">
        <v>10</v>
      </c>
      <c r="K329" s="52">
        <f>SUM(H329:J329)</f>
        <v>25</v>
      </c>
      <c r="L329" s="58"/>
      <c r="M329" s="58"/>
      <c r="N329" s="58"/>
      <c r="O329" s="58"/>
      <c r="P329" s="58"/>
      <c r="Q329" s="52" t="s">
        <v>3920</v>
      </c>
      <c r="R329" s="52" t="s">
        <v>1553</v>
      </c>
      <c r="S329" s="52">
        <v>1986</v>
      </c>
      <c r="T329" s="52" t="s">
        <v>546</v>
      </c>
      <c r="U329" s="52" t="s">
        <v>2909</v>
      </c>
      <c r="V329" s="52" t="s">
        <v>3921</v>
      </c>
      <c r="W329" s="52">
        <v>0.52600000000000002</v>
      </c>
      <c r="X329" s="52" t="s">
        <v>3922</v>
      </c>
      <c r="Y329" s="52"/>
      <c r="Z329" s="52">
        <v>1986</v>
      </c>
      <c r="AA329" s="52" t="s">
        <v>2783</v>
      </c>
      <c r="AB329" s="52">
        <v>3</v>
      </c>
      <c r="AC329" s="52"/>
      <c r="AD329" s="52">
        <v>8</v>
      </c>
      <c r="AE329" s="52">
        <f>SUM(AB329:AD329)</f>
        <v>11</v>
      </c>
      <c r="AF329" s="52" t="s">
        <v>3923</v>
      </c>
      <c r="AG329" s="52"/>
      <c r="AH329" s="52">
        <v>0.17799999999999999</v>
      </c>
      <c r="AI329" s="52">
        <v>1986</v>
      </c>
      <c r="AJ329" s="63"/>
    </row>
    <row r="330" spans="1:36" s="477" customFormat="1" ht="60" customHeight="1" thickBot="1">
      <c r="A330" s="58"/>
      <c r="B330" s="478"/>
      <c r="C330" s="52"/>
      <c r="D330" s="52"/>
      <c r="E330" s="52"/>
      <c r="F330" s="52"/>
      <c r="G330" s="52"/>
      <c r="H330" s="52"/>
      <c r="I330" s="52"/>
      <c r="J330" s="52"/>
      <c r="K330" s="52"/>
      <c r="L330" s="52" t="s">
        <v>1926</v>
      </c>
      <c r="M330" s="52" t="s">
        <v>1926</v>
      </c>
      <c r="N330" s="52" t="s">
        <v>1926</v>
      </c>
      <c r="O330" s="52" t="s">
        <v>1926</v>
      </c>
      <c r="P330" s="52" t="s">
        <v>1926</v>
      </c>
      <c r="Q330" s="52" t="s">
        <v>3924</v>
      </c>
      <c r="R330" s="52" t="s">
        <v>1926</v>
      </c>
      <c r="S330" s="52" t="s">
        <v>1926</v>
      </c>
      <c r="T330" s="52" t="s">
        <v>1926</v>
      </c>
      <c r="U330" s="52" t="s">
        <v>1926</v>
      </c>
      <c r="V330" s="52"/>
      <c r="W330" s="52"/>
      <c r="X330" s="52" t="s">
        <v>1926</v>
      </c>
      <c r="Y330" s="52" t="s">
        <v>1926</v>
      </c>
      <c r="Z330" s="52" t="s">
        <v>1926</v>
      </c>
      <c r="AA330" s="52" t="s">
        <v>1926</v>
      </c>
      <c r="AB330" s="52"/>
      <c r="AC330" s="52"/>
      <c r="AD330" s="52"/>
      <c r="AE330" s="52"/>
      <c r="AF330" s="52"/>
      <c r="AG330" s="52"/>
      <c r="AH330" s="52"/>
      <c r="AI330" s="52"/>
      <c r="AJ330" s="56"/>
    </row>
    <row r="331" spans="1:36" s="477" customFormat="1" ht="70.5" customHeight="1">
      <c r="A331" s="58">
        <v>68</v>
      </c>
      <c r="B331" s="52" t="s">
        <v>3214</v>
      </c>
      <c r="C331" s="478"/>
      <c r="D331" s="478"/>
      <c r="E331" s="478"/>
      <c r="F331" s="478"/>
      <c r="G331" s="478"/>
      <c r="H331" s="478"/>
      <c r="I331" s="478"/>
      <c r="J331" s="478"/>
      <c r="K331" s="478"/>
      <c r="L331" s="52" t="s">
        <v>3925</v>
      </c>
      <c r="M331" s="52" t="s">
        <v>3926</v>
      </c>
      <c r="N331" s="52">
        <v>0.14799999999999999</v>
      </c>
      <c r="O331" s="52">
        <v>1984</v>
      </c>
      <c r="P331" s="52" t="s">
        <v>3111</v>
      </c>
      <c r="Q331" s="52" t="s">
        <v>3927</v>
      </c>
      <c r="R331" s="52" t="s">
        <v>1739</v>
      </c>
      <c r="S331" s="52">
        <v>1984</v>
      </c>
      <c r="T331" s="52" t="s">
        <v>3825</v>
      </c>
      <c r="U331" s="52" t="s">
        <v>2979</v>
      </c>
      <c r="V331" s="478"/>
      <c r="W331" s="478"/>
      <c r="X331" s="478"/>
      <c r="Y331" s="478"/>
      <c r="Z331" s="478"/>
      <c r="AA331" s="478"/>
      <c r="AB331" s="478"/>
      <c r="AC331" s="478"/>
      <c r="AD331" s="478"/>
      <c r="AE331" s="478"/>
      <c r="AF331" s="478"/>
      <c r="AG331" s="478"/>
      <c r="AH331" s="478"/>
      <c r="AI331" s="478"/>
      <c r="AJ331" s="475"/>
    </row>
    <row r="332" spans="1:36" s="477" customFormat="1" ht="60" customHeight="1" thickBot="1">
      <c r="A332" s="58"/>
      <c r="B332" s="478"/>
      <c r="C332" s="478"/>
      <c r="D332" s="478"/>
      <c r="E332" s="478"/>
      <c r="F332" s="478"/>
      <c r="G332" s="478"/>
      <c r="H332" s="478"/>
      <c r="I332" s="478"/>
      <c r="J332" s="478"/>
      <c r="K332" s="478"/>
      <c r="L332" s="52"/>
      <c r="M332" s="52"/>
      <c r="N332" s="52"/>
      <c r="O332" s="52"/>
      <c r="P332" s="52"/>
      <c r="Q332" s="52" t="s">
        <v>3928</v>
      </c>
      <c r="R332" s="52"/>
      <c r="S332" s="52"/>
      <c r="T332" s="52"/>
      <c r="U332" s="52"/>
      <c r="V332" s="478"/>
      <c r="W332" s="478"/>
      <c r="X332" s="478"/>
      <c r="Y332" s="478"/>
      <c r="Z332" s="478"/>
      <c r="AA332" s="478"/>
      <c r="AB332" s="478"/>
      <c r="AC332" s="478"/>
      <c r="AD332" s="478"/>
      <c r="AE332" s="478"/>
      <c r="AF332" s="478"/>
      <c r="AG332" s="478"/>
      <c r="AH332" s="478"/>
      <c r="AI332" s="478"/>
      <c r="AJ332" s="489"/>
    </row>
    <row r="333" spans="1:36" s="477" customFormat="1" ht="60" customHeight="1">
      <c r="A333" s="58">
        <v>69</v>
      </c>
      <c r="B333" s="52" t="s">
        <v>3929</v>
      </c>
      <c r="C333" s="52" t="s">
        <v>3930</v>
      </c>
      <c r="D333" s="52" t="s">
        <v>3931</v>
      </c>
      <c r="E333" s="52">
        <v>4.3920000000000003</v>
      </c>
      <c r="F333" s="52">
        <v>1989</v>
      </c>
      <c r="G333" s="52" t="s">
        <v>3932</v>
      </c>
      <c r="H333" s="52">
        <v>75</v>
      </c>
      <c r="I333" s="52"/>
      <c r="J333" s="52"/>
      <c r="K333" s="52">
        <f>SUM(H333:J333)</f>
        <v>75</v>
      </c>
      <c r="L333" s="52" t="s">
        <v>3933</v>
      </c>
      <c r="M333" s="52" t="s">
        <v>3934</v>
      </c>
      <c r="N333" s="52">
        <v>0.39300000000000002</v>
      </c>
      <c r="O333" s="52">
        <v>1988</v>
      </c>
      <c r="P333" s="52" t="s">
        <v>3935</v>
      </c>
      <c r="Q333" s="52" t="s">
        <v>3936</v>
      </c>
      <c r="R333" s="52" t="s">
        <v>3937</v>
      </c>
      <c r="S333" s="52">
        <v>1989</v>
      </c>
      <c r="T333" s="52" t="s">
        <v>3825</v>
      </c>
      <c r="U333" s="52" t="s">
        <v>2979</v>
      </c>
      <c r="V333" s="478"/>
      <c r="W333" s="478"/>
      <c r="X333" s="478"/>
      <c r="Y333" s="478"/>
      <c r="Z333" s="478"/>
      <c r="AA333" s="478"/>
      <c r="AB333" s="478"/>
      <c r="AC333" s="478"/>
      <c r="AD333" s="478"/>
      <c r="AE333" s="478"/>
      <c r="AF333" s="478"/>
      <c r="AG333" s="478"/>
      <c r="AH333" s="478"/>
      <c r="AI333" s="478"/>
      <c r="AJ333" s="475"/>
    </row>
    <row r="334" spans="1:36" s="477" customFormat="1" ht="60" customHeight="1">
      <c r="A334" s="58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 t="s">
        <v>3938</v>
      </c>
      <c r="M334" s="52" t="s">
        <v>3939</v>
      </c>
      <c r="N334" s="52">
        <v>0.47499999999999998</v>
      </c>
      <c r="O334" s="52">
        <v>1988</v>
      </c>
      <c r="P334" s="52" t="s">
        <v>2861</v>
      </c>
      <c r="Q334" s="52" t="s">
        <v>3940</v>
      </c>
      <c r="R334" s="52"/>
      <c r="S334" s="52"/>
      <c r="T334" s="52"/>
      <c r="U334" s="52"/>
      <c r="V334" s="478"/>
      <c r="W334" s="478"/>
      <c r="X334" s="478"/>
      <c r="Y334" s="478"/>
      <c r="Z334" s="478"/>
      <c r="AA334" s="478"/>
      <c r="AB334" s="478"/>
      <c r="AC334" s="478"/>
      <c r="AD334" s="478"/>
      <c r="AE334" s="478"/>
      <c r="AF334" s="478"/>
      <c r="AG334" s="478"/>
      <c r="AH334" s="478"/>
      <c r="AI334" s="478"/>
      <c r="AJ334" s="479"/>
    </row>
    <row r="335" spans="1:36" s="477" customFormat="1" ht="60" customHeight="1" thickBot="1">
      <c r="A335" s="58"/>
      <c r="B335" s="52" t="s">
        <v>3941</v>
      </c>
      <c r="C335" s="52" t="s">
        <v>3942</v>
      </c>
      <c r="D335" s="52" t="s">
        <v>3943</v>
      </c>
      <c r="E335" s="52">
        <v>0.27400000000000002</v>
      </c>
      <c r="F335" s="52">
        <v>1980</v>
      </c>
      <c r="G335" s="52" t="s">
        <v>1856</v>
      </c>
      <c r="H335" s="52">
        <v>7</v>
      </c>
      <c r="I335" s="52"/>
      <c r="J335" s="52"/>
      <c r="K335" s="52">
        <f>SUM(H335:J335)</f>
        <v>7</v>
      </c>
      <c r="L335" s="52" t="s">
        <v>3944</v>
      </c>
      <c r="M335" s="52" t="s">
        <v>3945</v>
      </c>
      <c r="N335" s="52">
        <v>0.192</v>
      </c>
      <c r="O335" s="52">
        <v>1964</v>
      </c>
      <c r="P335" s="52" t="s">
        <v>2977</v>
      </c>
      <c r="Q335" s="52"/>
      <c r="R335" s="52"/>
      <c r="S335" s="52"/>
      <c r="T335" s="52"/>
      <c r="U335" s="52"/>
      <c r="V335" s="478"/>
      <c r="W335" s="478"/>
      <c r="X335" s="478"/>
      <c r="Y335" s="478"/>
      <c r="Z335" s="478"/>
      <c r="AA335" s="478"/>
      <c r="AB335" s="478"/>
      <c r="AC335" s="478"/>
      <c r="AD335" s="478"/>
      <c r="AE335" s="478"/>
      <c r="AF335" s="478"/>
      <c r="AG335" s="478"/>
      <c r="AH335" s="478"/>
      <c r="AI335" s="478"/>
      <c r="AJ335" s="480"/>
    </row>
    <row r="336" spans="1:36" s="477" customFormat="1" ht="60" customHeight="1">
      <c r="A336" s="58">
        <v>70</v>
      </c>
      <c r="B336" s="52" t="s">
        <v>2823</v>
      </c>
      <c r="C336" s="478"/>
      <c r="D336" s="478"/>
      <c r="E336" s="478"/>
      <c r="F336" s="478"/>
      <c r="G336" s="478"/>
      <c r="H336" s="478"/>
      <c r="I336" s="478"/>
      <c r="J336" s="478"/>
      <c r="K336" s="478"/>
      <c r="L336" s="478"/>
      <c r="M336" s="478"/>
      <c r="N336" s="478"/>
      <c r="O336" s="478"/>
      <c r="P336" s="478"/>
      <c r="Q336" s="52" t="s">
        <v>3946</v>
      </c>
      <c r="R336" s="52" t="s">
        <v>1481</v>
      </c>
      <c r="S336" s="468" t="s">
        <v>749</v>
      </c>
      <c r="T336" s="52" t="s">
        <v>3825</v>
      </c>
      <c r="U336" s="52" t="s">
        <v>2979</v>
      </c>
      <c r="V336" s="478"/>
      <c r="W336" s="478"/>
      <c r="X336" s="478"/>
      <c r="Y336" s="478"/>
      <c r="Z336" s="478"/>
      <c r="AA336" s="478"/>
      <c r="AB336" s="478"/>
      <c r="AC336" s="478"/>
      <c r="AD336" s="478"/>
      <c r="AE336" s="478"/>
      <c r="AF336" s="478"/>
      <c r="AG336" s="478"/>
      <c r="AH336" s="478"/>
      <c r="AI336" s="478"/>
      <c r="AJ336" s="476"/>
    </row>
    <row r="337" spans="1:36" s="477" customFormat="1" ht="60" customHeight="1" thickBot="1">
      <c r="A337" s="58"/>
      <c r="B337" s="52" t="s">
        <v>2843</v>
      </c>
      <c r="C337" s="478"/>
      <c r="D337" s="478"/>
      <c r="E337" s="478"/>
      <c r="F337" s="478"/>
      <c r="G337" s="478"/>
      <c r="H337" s="478"/>
      <c r="I337" s="478"/>
      <c r="J337" s="478"/>
      <c r="K337" s="478"/>
      <c r="L337" s="478"/>
      <c r="M337" s="478"/>
      <c r="N337" s="478"/>
      <c r="O337" s="478"/>
      <c r="P337" s="478"/>
      <c r="Q337" s="52" t="s">
        <v>3947</v>
      </c>
      <c r="R337" s="52"/>
      <c r="S337" s="53"/>
      <c r="T337" s="52"/>
      <c r="U337" s="52"/>
      <c r="V337" s="478"/>
      <c r="W337" s="478"/>
      <c r="X337" s="478"/>
      <c r="Y337" s="478"/>
      <c r="Z337" s="478"/>
      <c r="AA337" s="478"/>
      <c r="AB337" s="478"/>
      <c r="AC337" s="478"/>
      <c r="AD337" s="478"/>
      <c r="AE337" s="478"/>
      <c r="AF337" s="478"/>
      <c r="AG337" s="478"/>
      <c r="AH337" s="478"/>
      <c r="AI337" s="478"/>
      <c r="AJ337" s="480"/>
    </row>
    <row r="338" spans="1:36" s="477" customFormat="1" ht="60" customHeight="1">
      <c r="A338" s="58">
        <v>71</v>
      </c>
      <c r="B338" s="52" t="s">
        <v>2843</v>
      </c>
      <c r="C338" s="478"/>
      <c r="D338" s="478"/>
      <c r="E338" s="478"/>
      <c r="F338" s="478"/>
      <c r="G338" s="478"/>
      <c r="H338" s="478"/>
      <c r="I338" s="478"/>
      <c r="J338" s="478"/>
      <c r="K338" s="478"/>
      <c r="L338" s="52" t="s">
        <v>3948</v>
      </c>
      <c r="M338" s="52" t="s">
        <v>3949</v>
      </c>
      <c r="N338" s="52">
        <v>0.246</v>
      </c>
      <c r="O338" s="52">
        <v>1969</v>
      </c>
      <c r="P338" s="52" t="s">
        <v>3382</v>
      </c>
      <c r="Q338" s="52" t="s">
        <v>3950</v>
      </c>
      <c r="R338" s="52" t="s">
        <v>3951</v>
      </c>
      <c r="S338" s="52">
        <v>1969</v>
      </c>
      <c r="T338" s="52" t="s">
        <v>2828</v>
      </c>
      <c r="U338" s="52" t="s">
        <v>2979</v>
      </c>
      <c r="V338" s="478"/>
      <c r="W338" s="478"/>
      <c r="X338" s="478"/>
      <c r="Y338" s="478"/>
      <c r="Z338" s="478"/>
      <c r="AA338" s="478"/>
      <c r="AB338" s="478"/>
      <c r="AC338" s="478"/>
      <c r="AD338" s="478"/>
      <c r="AE338" s="478"/>
      <c r="AF338" s="478"/>
      <c r="AG338" s="478"/>
      <c r="AH338" s="478"/>
      <c r="AI338" s="478"/>
      <c r="AJ338" s="475"/>
    </row>
    <row r="339" spans="1:36" s="477" customFormat="1" ht="60" customHeight="1" thickBot="1">
      <c r="A339" s="58"/>
      <c r="B339" s="478"/>
      <c r="C339" s="478"/>
      <c r="D339" s="478"/>
      <c r="E339" s="478"/>
      <c r="F339" s="478"/>
      <c r="G339" s="478"/>
      <c r="H339" s="478"/>
      <c r="I339" s="478"/>
      <c r="J339" s="478"/>
      <c r="K339" s="478"/>
      <c r="L339" s="478"/>
      <c r="M339" s="478"/>
      <c r="N339" s="478"/>
      <c r="O339" s="478"/>
      <c r="P339" s="478"/>
      <c r="Q339" s="52" t="s">
        <v>3952</v>
      </c>
      <c r="R339" s="52"/>
      <c r="S339" s="52"/>
      <c r="T339" s="52"/>
      <c r="U339" s="52"/>
      <c r="V339" s="478"/>
      <c r="W339" s="478"/>
      <c r="X339" s="478"/>
      <c r="Y339" s="478"/>
      <c r="Z339" s="478"/>
      <c r="AA339" s="478"/>
      <c r="AB339" s="478"/>
      <c r="AC339" s="478"/>
      <c r="AD339" s="478"/>
      <c r="AE339" s="478"/>
      <c r="AF339" s="478"/>
      <c r="AG339" s="478"/>
      <c r="AH339" s="478"/>
      <c r="AI339" s="478"/>
      <c r="AJ339" s="480"/>
    </row>
    <row r="340" spans="1:36" s="477" customFormat="1" ht="60" customHeight="1" thickBot="1">
      <c r="A340" s="58">
        <v>72</v>
      </c>
      <c r="B340" s="52" t="s">
        <v>3953</v>
      </c>
      <c r="C340" s="52" t="s">
        <v>3954</v>
      </c>
      <c r="D340" s="52" t="s">
        <v>3955</v>
      </c>
      <c r="E340" s="52">
        <v>2.024</v>
      </c>
      <c r="F340" s="52">
        <v>2008</v>
      </c>
      <c r="G340" s="52" t="s">
        <v>3956</v>
      </c>
      <c r="H340" s="52">
        <v>6</v>
      </c>
      <c r="I340" s="52"/>
      <c r="J340" s="52">
        <v>45</v>
      </c>
      <c r="K340" s="52">
        <f>SUM(H340:J340)</f>
        <v>51</v>
      </c>
      <c r="L340" s="478"/>
      <c r="M340" s="478"/>
      <c r="N340" s="478"/>
      <c r="O340" s="478"/>
      <c r="P340" s="478"/>
      <c r="Q340" s="490" t="s">
        <v>3957</v>
      </c>
      <c r="R340" s="52" t="s">
        <v>3958</v>
      </c>
      <c r="S340" s="52">
        <v>1979</v>
      </c>
      <c r="T340" s="52" t="s">
        <v>3825</v>
      </c>
      <c r="U340" s="52" t="s">
        <v>3959</v>
      </c>
      <c r="V340" s="478"/>
      <c r="W340" s="478"/>
      <c r="X340" s="478"/>
      <c r="Y340" s="478"/>
      <c r="Z340" s="478"/>
      <c r="AA340" s="478"/>
      <c r="AB340" s="478"/>
      <c r="AC340" s="478"/>
      <c r="AD340" s="478"/>
      <c r="AE340" s="478"/>
      <c r="AF340" s="478"/>
      <c r="AG340" s="478"/>
      <c r="AH340" s="478"/>
      <c r="AI340" s="478"/>
      <c r="AJ340" s="492"/>
    </row>
    <row r="341" spans="1:36" s="477" customFormat="1" ht="60" customHeight="1">
      <c r="A341" s="58">
        <v>73</v>
      </c>
      <c r="B341" s="52" t="s">
        <v>2887</v>
      </c>
      <c r="C341" s="478"/>
      <c r="D341" s="478"/>
      <c r="E341" s="478"/>
      <c r="F341" s="478"/>
      <c r="G341" s="478"/>
      <c r="H341" s="478"/>
      <c r="I341" s="478"/>
      <c r="J341" s="478"/>
      <c r="K341" s="478"/>
      <c r="L341" s="52" t="s">
        <v>3960</v>
      </c>
      <c r="M341" s="52" t="s">
        <v>3961</v>
      </c>
      <c r="N341" s="52">
        <v>0.62</v>
      </c>
      <c r="O341" s="52">
        <v>1987</v>
      </c>
      <c r="P341" s="52" t="s">
        <v>2977</v>
      </c>
      <c r="Q341" s="52" t="s">
        <v>3962</v>
      </c>
      <c r="R341" s="52" t="s">
        <v>3963</v>
      </c>
      <c r="S341" s="52">
        <v>1970</v>
      </c>
      <c r="T341" s="52" t="s">
        <v>546</v>
      </c>
      <c r="U341" s="52" t="s">
        <v>2909</v>
      </c>
      <c r="V341" s="52" t="s">
        <v>3964</v>
      </c>
      <c r="W341" s="52">
        <v>3.0680000000000001</v>
      </c>
      <c r="X341" s="64" t="s">
        <v>3965</v>
      </c>
      <c r="Y341" s="52"/>
      <c r="Z341" s="64">
        <v>1967</v>
      </c>
      <c r="AA341" s="52" t="s">
        <v>3966</v>
      </c>
      <c r="AB341" s="52">
        <v>67</v>
      </c>
      <c r="AC341" s="52"/>
      <c r="AD341" s="52">
        <v>0</v>
      </c>
      <c r="AE341" s="52">
        <f>SUM(AB341:AD341)</f>
        <v>67</v>
      </c>
      <c r="AF341" s="478"/>
      <c r="AG341" s="478"/>
      <c r="AH341" s="478"/>
      <c r="AI341" s="478"/>
      <c r="AJ341" s="475"/>
    </row>
    <row r="342" spans="1:36" s="477" customFormat="1" ht="60" customHeight="1">
      <c r="A342" s="58"/>
      <c r="B342" s="52" t="s">
        <v>2887</v>
      </c>
      <c r="C342" s="478"/>
      <c r="D342" s="478"/>
      <c r="E342" s="478"/>
      <c r="F342" s="478"/>
      <c r="G342" s="478"/>
      <c r="H342" s="478"/>
      <c r="I342" s="478"/>
      <c r="J342" s="478"/>
      <c r="K342" s="478"/>
      <c r="L342" s="52" t="s">
        <v>3967</v>
      </c>
      <c r="M342" s="52"/>
      <c r="N342" s="52">
        <v>0.05</v>
      </c>
      <c r="O342" s="52">
        <v>2013</v>
      </c>
      <c r="P342" s="52" t="s">
        <v>3968</v>
      </c>
      <c r="Q342" s="52"/>
      <c r="R342" s="52"/>
      <c r="S342" s="52"/>
      <c r="T342" s="52"/>
      <c r="U342" s="52"/>
      <c r="V342" s="64"/>
      <c r="W342" s="64"/>
      <c r="X342" s="64"/>
      <c r="Y342" s="52"/>
      <c r="Z342" s="64"/>
      <c r="AA342" s="52"/>
      <c r="AB342" s="52"/>
      <c r="AC342" s="52"/>
      <c r="AD342" s="52"/>
      <c r="AE342" s="52"/>
      <c r="AF342" s="478"/>
      <c r="AG342" s="478"/>
      <c r="AH342" s="478"/>
      <c r="AI342" s="478"/>
      <c r="AJ342" s="479"/>
    </row>
    <row r="343" spans="1:36" s="477" customFormat="1" ht="60" customHeight="1" thickBot="1">
      <c r="A343" s="58"/>
      <c r="B343" s="478"/>
      <c r="C343" s="478"/>
      <c r="D343" s="478"/>
      <c r="E343" s="478"/>
      <c r="F343" s="478"/>
      <c r="G343" s="478"/>
      <c r="H343" s="478"/>
      <c r="I343" s="478"/>
      <c r="J343" s="478"/>
      <c r="K343" s="478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 t="s">
        <v>3969</v>
      </c>
      <c r="W343" s="52">
        <v>0.3</v>
      </c>
      <c r="X343" s="52" t="s">
        <v>3970</v>
      </c>
      <c r="Y343" s="52"/>
      <c r="Z343" s="64">
        <v>2014</v>
      </c>
      <c r="AA343" s="52" t="s">
        <v>3966</v>
      </c>
      <c r="AB343" s="64"/>
      <c r="AC343" s="64"/>
      <c r="AD343" s="52">
        <v>7</v>
      </c>
      <c r="AE343" s="52">
        <f>SUM(AB343:AD343)</f>
        <v>7</v>
      </c>
      <c r="AF343" s="478"/>
      <c r="AG343" s="478"/>
      <c r="AH343" s="478"/>
      <c r="AI343" s="478"/>
      <c r="AJ343" s="479"/>
    </row>
    <row r="344" spans="1:36" s="477" customFormat="1" ht="60" customHeight="1">
      <c r="A344" s="58">
        <v>74</v>
      </c>
      <c r="B344" s="52" t="s">
        <v>2891</v>
      </c>
      <c r="C344" s="478"/>
      <c r="D344" s="478"/>
      <c r="E344" s="478"/>
      <c r="F344" s="478"/>
      <c r="G344" s="478"/>
      <c r="H344" s="478"/>
      <c r="I344" s="478"/>
      <c r="J344" s="478"/>
      <c r="K344" s="478"/>
      <c r="L344" s="52" t="s">
        <v>3971</v>
      </c>
      <c r="M344" s="52" t="s">
        <v>3972</v>
      </c>
      <c r="N344" s="52">
        <v>0.252</v>
      </c>
      <c r="O344" s="52">
        <v>1975</v>
      </c>
      <c r="P344" s="52" t="s">
        <v>3973</v>
      </c>
      <c r="Q344" s="52" t="s">
        <v>3974</v>
      </c>
      <c r="R344" s="52" t="s">
        <v>840</v>
      </c>
      <c r="S344" s="52">
        <v>1988</v>
      </c>
      <c r="T344" s="52" t="s">
        <v>2828</v>
      </c>
      <c r="U344" s="52" t="s">
        <v>2909</v>
      </c>
      <c r="V344" s="52" t="s">
        <v>3975</v>
      </c>
      <c r="W344" s="52">
        <v>1.8140000000000001</v>
      </c>
      <c r="X344" s="52" t="s">
        <v>3976</v>
      </c>
      <c r="Y344" s="52"/>
      <c r="Z344" s="52">
        <v>1975</v>
      </c>
      <c r="AA344" s="52" t="s">
        <v>3977</v>
      </c>
      <c r="AB344" s="52">
        <v>2</v>
      </c>
      <c r="AC344" s="52">
        <v>0</v>
      </c>
      <c r="AD344" s="52">
        <v>30</v>
      </c>
      <c r="AE344" s="52">
        <f>SUM(AB344:AD344)</f>
        <v>32</v>
      </c>
      <c r="AF344" s="52" t="s">
        <v>3978</v>
      </c>
      <c r="AG344" s="52" t="s">
        <v>3979</v>
      </c>
      <c r="AH344" s="52">
        <v>0.17</v>
      </c>
      <c r="AI344" s="52">
        <v>1975</v>
      </c>
      <c r="AJ344" s="63" t="s">
        <v>3980</v>
      </c>
    </row>
    <row r="345" spans="1:36" s="477" customFormat="1" ht="60" customHeight="1">
      <c r="A345" s="58"/>
      <c r="B345" s="478"/>
      <c r="C345" s="478"/>
      <c r="D345" s="478"/>
      <c r="E345" s="478"/>
      <c r="F345" s="478"/>
      <c r="G345" s="478"/>
      <c r="H345" s="478"/>
      <c r="I345" s="478"/>
      <c r="J345" s="478"/>
      <c r="K345" s="478"/>
      <c r="L345" s="52"/>
      <c r="M345" s="52"/>
      <c r="N345" s="52"/>
      <c r="O345" s="52"/>
      <c r="P345" s="52"/>
      <c r="Q345" s="52" t="s">
        <v>3981</v>
      </c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 t="s">
        <v>3982</v>
      </c>
      <c r="AG345" s="52" t="s">
        <v>3983</v>
      </c>
      <c r="AH345" s="52">
        <v>0.17</v>
      </c>
      <c r="AI345" s="52">
        <v>1975</v>
      </c>
      <c r="AJ345" s="54" t="s">
        <v>3980</v>
      </c>
    </row>
    <row r="346" spans="1:36" s="477" customFormat="1" ht="60" customHeight="1" thickBot="1">
      <c r="A346" s="58"/>
      <c r="B346" s="478"/>
      <c r="C346" s="478"/>
      <c r="D346" s="478"/>
      <c r="E346" s="478"/>
      <c r="F346" s="478"/>
      <c r="G346" s="478"/>
      <c r="H346" s="478"/>
      <c r="I346" s="478"/>
      <c r="J346" s="478"/>
      <c r="K346" s="478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 t="s">
        <v>3984</v>
      </c>
      <c r="W346" s="52">
        <v>0.7</v>
      </c>
      <c r="X346" s="52" t="s">
        <v>3985</v>
      </c>
      <c r="Y346" s="52"/>
      <c r="Z346" s="52">
        <v>2014</v>
      </c>
      <c r="AA346" s="52" t="s">
        <v>3986</v>
      </c>
      <c r="AB346" s="52">
        <v>4</v>
      </c>
      <c r="AC346" s="52"/>
      <c r="AD346" s="52">
        <v>18</v>
      </c>
      <c r="AE346" s="52">
        <f>SUM(AB346:AD346)</f>
        <v>22</v>
      </c>
      <c r="AF346" s="52"/>
      <c r="AG346" s="52"/>
      <c r="AH346" s="52"/>
      <c r="AI346" s="52"/>
      <c r="AJ346" s="54"/>
    </row>
    <row r="347" spans="1:36" s="477" customFormat="1" ht="60" customHeight="1">
      <c r="A347" s="58">
        <v>75</v>
      </c>
      <c r="B347" s="52" t="s">
        <v>2843</v>
      </c>
      <c r="C347" s="478"/>
      <c r="D347" s="478"/>
      <c r="E347" s="478"/>
      <c r="F347" s="478"/>
      <c r="G347" s="478"/>
      <c r="H347" s="478"/>
      <c r="I347" s="478"/>
      <c r="J347" s="478"/>
      <c r="K347" s="478"/>
      <c r="L347" s="52" t="s">
        <v>3987</v>
      </c>
      <c r="M347" s="52" t="s">
        <v>3988</v>
      </c>
      <c r="N347" s="52">
        <v>0.27900000000000003</v>
      </c>
      <c r="O347" s="52">
        <v>1978</v>
      </c>
      <c r="P347" s="52" t="s">
        <v>3989</v>
      </c>
      <c r="Q347" s="52" t="s">
        <v>3990</v>
      </c>
      <c r="R347" s="52" t="s">
        <v>3991</v>
      </c>
      <c r="S347" s="52">
        <v>1975</v>
      </c>
      <c r="T347" s="52" t="s">
        <v>2828</v>
      </c>
      <c r="U347" s="52" t="s">
        <v>3992</v>
      </c>
      <c r="V347" s="52" t="s">
        <v>3993</v>
      </c>
      <c r="W347" s="52">
        <v>1.0329999999999999</v>
      </c>
      <c r="X347" s="52" t="s">
        <v>3994</v>
      </c>
      <c r="Y347" s="52"/>
      <c r="Z347" s="52">
        <v>1968</v>
      </c>
      <c r="AA347" s="52" t="s">
        <v>3995</v>
      </c>
      <c r="AB347" s="52">
        <v>15</v>
      </c>
      <c r="AC347" s="52"/>
      <c r="AD347" s="52">
        <v>8</v>
      </c>
      <c r="AE347" s="52">
        <f>SUM(AB347:AD347)</f>
        <v>23</v>
      </c>
      <c r="AF347" s="52" t="s">
        <v>3996</v>
      </c>
      <c r="AG347" s="52" t="s">
        <v>3997</v>
      </c>
      <c r="AH347" s="52">
        <v>3.7999999999999999E-2</v>
      </c>
      <c r="AI347" s="52">
        <v>1975</v>
      </c>
      <c r="AJ347" s="63" t="s">
        <v>3998</v>
      </c>
    </row>
    <row r="348" spans="1:36" s="477" customFormat="1" ht="60" customHeight="1">
      <c r="A348" s="58"/>
      <c r="B348" s="478"/>
      <c r="C348" s="478"/>
      <c r="D348" s="478"/>
      <c r="E348" s="478"/>
      <c r="F348" s="478"/>
      <c r="G348" s="478"/>
      <c r="H348" s="478"/>
      <c r="I348" s="478"/>
      <c r="J348" s="478"/>
      <c r="K348" s="478"/>
      <c r="L348" s="478"/>
      <c r="M348" s="478"/>
      <c r="N348" s="478"/>
      <c r="O348" s="478"/>
      <c r="P348" s="478"/>
      <c r="Q348" s="52" t="s">
        <v>3999</v>
      </c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 t="s">
        <v>4000</v>
      </c>
      <c r="AG348" s="52" t="s">
        <v>4001</v>
      </c>
      <c r="AH348" s="52">
        <v>3.7999999999999999E-2</v>
      </c>
      <c r="AI348" s="52">
        <v>1975</v>
      </c>
      <c r="AJ348" s="54" t="s">
        <v>4002</v>
      </c>
    </row>
    <row r="349" spans="1:36" s="477" customFormat="1" ht="60" customHeight="1">
      <c r="A349" s="58"/>
      <c r="B349" s="478"/>
      <c r="C349" s="478"/>
      <c r="D349" s="478"/>
      <c r="E349" s="478"/>
      <c r="F349" s="478"/>
      <c r="G349" s="478"/>
      <c r="H349" s="478"/>
      <c r="I349" s="478"/>
      <c r="J349" s="478"/>
      <c r="K349" s="478"/>
      <c r="L349" s="478"/>
      <c r="M349" s="478"/>
      <c r="N349" s="478"/>
      <c r="O349" s="478"/>
      <c r="P349" s="478"/>
      <c r="Q349" s="478"/>
      <c r="R349" s="478"/>
      <c r="S349" s="478"/>
      <c r="T349" s="478"/>
      <c r="U349" s="478"/>
      <c r="V349" s="478"/>
      <c r="W349" s="478"/>
      <c r="X349" s="478"/>
      <c r="Y349" s="478"/>
      <c r="Z349" s="478"/>
      <c r="AA349" s="478"/>
      <c r="AB349" s="478"/>
      <c r="AC349" s="478"/>
      <c r="AD349" s="478"/>
      <c r="AE349" s="478"/>
      <c r="AF349" s="493" t="s">
        <v>4003</v>
      </c>
      <c r="AG349" s="493" t="s">
        <v>4004</v>
      </c>
      <c r="AH349" s="493">
        <v>3.7999999999999999E-2</v>
      </c>
      <c r="AI349" s="493">
        <v>1975</v>
      </c>
      <c r="AJ349" s="494" t="s">
        <v>4005</v>
      </c>
    </row>
    <row r="350" spans="1:36" s="477" customFormat="1" ht="60" customHeight="1" thickBot="1">
      <c r="A350" s="58"/>
      <c r="B350" s="478"/>
      <c r="C350" s="478"/>
      <c r="D350" s="478"/>
      <c r="E350" s="478"/>
      <c r="F350" s="478"/>
      <c r="G350" s="478"/>
      <c r="H350" s="478"/>
      <c r="I350" s="478"/>
      <c r="J350" s="478"/>
      <c r="K350" s="478"/>
      <c r="L350" s="478"/>
      <c r="M350" s="478"/>
      <c r="N350" s="478"/>
      <c r="O350" s="478"/>
      <c r="P350" s="478"/>
      <c r="Q350" s="478"/>
      <c r="R350" s="478"/>
      <c r="S350" s="478"/>
      <c r="T350" s="478"/>
      <c r="U350" s="478"/>
      <c r="V350" s="478"/>
      <c r="W350" s="478"/>
      <c r="X350" s="478"/>
      <c r="Y350" s="478"/>
      <c r="Z350" s="478"/>
      <c r="AA350" s="478"/>
      <c r="AB350" s="478"/>
      <c r="AC350" s="478"/>
      <c r="AD350" s="478"/>
      <c r="AE350" s="478"/>
      <c r="AF350" s="493" t="s">
        <v>4006</v>
      </c>
      <c r="AG350" s="493" t="s">
        <v>4007</v>
      </c>
      <c r="AH350" s="493">
        <v>6.5000000000000002E-2</v>
      </c>
      <c r="AI350" s="493">
        <v>1975</v>
      </c>
      <c r="AJ350" s="495" t="s">
        <v>4008</v>
      </c>
    </row>
    <row r="351" spans="1:36" s="477" customFormat="1" ht="60" customHeight="1">
      <c r="A351" s="58">
        <v>76</v>
      </c>
      <c r="B351" s="52" t="s">
        <v>2887</v>
      </c>
      <c r="C351" s="52" t="s">
        <v>4009</v>
      </c>
      <c r="D351" s="52" t="s">
        <v>4010</v>
      </c>
      <c r="E351" s="52">
        <v>0.34899999999999998</v>
      </c>
      <c r="F351" s="52">
        <v>1985</v>
      </c>
      <c r="G351" s="52" t="s">
        <v>1856</v>
      </c>
      <c r="H351" s="52"/>
      <c r="I351" s="52"/>
      <c r="J351" s="52">
        <v>13</v>
      </c>
      <c r="K351" s="52">
        <f>SUM(H351:J351)</f>
        <v>13</v>
      </c>
      <c r="L351" s="52"/>
      <c r="M351" s="52"/>
      <c r="N351" s="52"/>
      <c r="O351" s="52"/>
      <c r="P351" s="52"/>
      <c r="Q351" s="52" t="s">
        <v>4011</v>
      </c>
      <c r="R351" s="52" t="s">
        <v>4012</v>
      </c>
      <c r="S351" s="52">
        <v>2015</v>
      </c>
      <c r="T351" s="52" t="s">
        <v>546</v>
      </c>
      <c r="U351" s="52" t="s">
        <v>3218</v>
      </c>
      <c r="V351" s="52" t="s">
        <v>4013</v>
      </c>
      <c r="W351" s="52">
        <v>2.468</v>
      </c>
      <c r="X351" s="52" t="s">
        <v>4014</v>
      </c>
      <c r="Y351" s="52"/>
      <c r="Z351" s="52">
        <v>1968</v>
      </c>
      <c r="AA351" s="52" t="s">
        <v>4015</v>
      </c>
      <c r="AB351" s="52">
        <v>9</v>
      </c>
      <c r="AC351" s="52"/>
      <c r="AD351" s="52">
        <v>37</v>
      </c>
      <c r="AE351" s="52">
        <f>SUM(AB351:AD351)</f>
        <v>46</v>
      </c>
      <c r="AF351" s="478"/>
      <c r="AG351" s="478"/>
      <c r="AH351" s="478"/>
      <c r="AI351" s="478"/>
      <c r="AJ351" s="475"/>
    </row>
    <row r="352" spans="1:36" s="477" customFormat="1" ht="60" customHeight="1">
      <c r="A352" s="58"/>
      <c r="B352" s="478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478"/>
      <c r="AG352" s="478"/>
      <c r="AH352" s="478"/>
      <c r="AI352" s="478"/>
      <c r="AJ352" s="479"/>
    </row>
    <row r="353" spans="1:36" s="477" customFormat="1" ht="60" customHeight="1" thickBot="1">
      <c r="A353" s="58"/>
      <c r="B353" s="478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478"/>
      <c r="AG353" s="478"/>
      <c r="AH353" s="478"/>
      <c r="AI353" s="478"/>
      <c r="AJ353" s="480"/>
    </row>
    <row r="354" spans="1:36" s="477" customFormat="1" ht="60" customHeight="1">
      <c r="A354" s="58">
        <v>77</v>
      </c>
      <c r="B354" s="52" t="s">
        <v>2891</v>
      </c>
      <c r="C354" s="478"/>
      <c r="D354" s="478"/>
      <c r="E354" s="478"/>
      <c r="F354" s="478"/>
      <c r="G354" s="478"/>
      <c r="H354" s="478"/>
      <c r="I354" s="478"/>
      <c r="J354" s="478"/>
      <c r="K354" s="478"/>
      <c r="L354" s="52" t="s">
        <v>4016</v>
      </c>
      <c r="M354" s="52" t="s">
        <v>4017</v>
      </c>
      <c r="N354" s="52">
        <v>0.77</v>
      </c>
      <c r="O354" s="52">
        <v>1986</v>
      </c>
      <c r="P354" s="52" t="s">
        <v>2861</v>
      </c>
      <c r="Q354" s="52" t="s">
        <v>4018</v>
      </c>
      <c r="R354" s="52" t="s">
        <v>1620</v>
      </c>
      <c r="S354" s="52">
        <v>1973</v>
      </c>
      <c r="T354" s="52" t="s">
        <v>2828</v>
      </c>
      <c r="U354" s="52" t="s">
        <v>2909</v>
      </c>
      <c r="V354" s="52" t="s">
        <v>4019</v>
      </c>
      <c r="W354" s="52">
        <v>1.82</v>
      </c>
      <c r="X354" s="52" t="s">
        <v>4020</v>
      </c>
      <c r="Y354" s="52"/>
      <c r="Z354" s="52">
        <v>1973</v>
      </c>
      <c r="AA354" s="52" t="s">
        <v>4021</v>
      </c>
      <c r="AB354" s="52">
        <v>44</v>
      </c>
      <c r="AC354" s="52"/>
      <c r="AD354" s="52">
        <v>28</v>
      </c>
      <c r="AE354" s="52">
        <f>SUM(AB354:AD354)</f>
        <v>72</v>
      </c>
      <c r="AF354" s="52" t="s">
        <v>4022</v>
      </c>
      <c r="AG354" s="52" t="s">
        <v>4023</v>
      </c>
      <c r="AH354" s="52">
        <v>0.307</v>
      </c>
      <c r="AI354" s="52">
        <v>1973</v>
      </c>
      <c r="AJ354" s="63" t="s">
        <v>4024</v>
      </c>
    </row>
    <row r="355" spans="1:36" s="477" customFormat="1" ht="60" customHeight="1">
      <c r="A355" s="58"/>
      <c r="B355" s="478"/>
      <c r="C355" s="478"/>
      <c r="D355" s="478"/>
      <c r="E355" s="478"/>
      <c r="F355" s="478"/>
      <c r="G355" s="478"/>
      <c r="H355" s="478"/>
      <c r="I355" s="478"/>
      <c r="J355" s="478"/>
      <c r="K355" s="478"/>
      <c r="L355" s="52" t="s">
        <v>4025</v>
      </c>
      <c r="M355" s="52" t="s">
        <v>4026</v>
      </c>
      <c r="N355" s="52">
        <v>0.33900000000000002</v>
      </c>
      <c r="O355" s="52">
        <v>1975</v>
      </c>
      <c r="P355" s="52" t="s">
        <v>2954</v>
      </c>
      <c r="Q355" s="52" t="s">
        <v>4027</v>
      </c>
      <c r="R355" s="52"/>
      <c r="S355" s="52"/>
      <c r="T355" s="52"/>
      <c r="U355" s="52"/>
      <c r="V355" s="52"/>
      <c r="W355" s="52"/>
      <c r="X355" s="64"/>
      <c r="Y355" s="52"/>
      <c r="Z355" s="52"/>
      <c r="AA355" s="52"/>
      <c r="AB355" s="52"/>
      <c r="AC355" s="52"/>
      <c r="AD355" s="52"/>
      <c r="AE355" s="52"/>
      <c r="AF355" s="52" t="s">
        <v>4028</v>
      </c>
      <c r="AG355" s="52" t="s">
        <v>4029</v>
      </c>
      <c r="AH355" s="52">
        <v>0.307</v>
      </c>
      <c r="AI355" s="52">
        <v>1973</v>
      </c>
      <c r="AJ355" s="54" t="s">
        <v>4024</v>
      </c>
    </row>
    <row r="356" spans="1:36" s="477" customFormat="1" ht="60" customHeight="1" thickBot="1">
      <c r="A356" s="58"/>
      <c r="B356" s="478"/>
      <c r="C356" s="478"/>
      <c r="D356" s="478"/>
      <c r="E356" s="478"/>
      <c r="F356" s="478"/>
      <c r="G356" s="478"/>
      <c r="H356" s="478"/>
      <c r="I356" s="478"/>
      <c r="J356" s="478"/>
      <c r="K356" s="478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64"/>
      <c r="Y356" s="52"/>
      <c r="Z356" s="52"/>
      <c r="AA356" s="52"/>
      <c r="AB356" s="52"/>
      <c r="AC356" s="52"/>
      <c r="AD356" s="52"/>
      <c r="AE356" s="52"/>
      <c r="AF356" s="52" t="s">
        <v>4030</v>
      </c>
      <c r="AG356" s="52" t="s">
        <v>4030</v>
      </c>
      <c r="AH356" s="52">
        <v>0.11</v>
      </c>
      <c r="AI356" s="52">
        <v>2015</v>
      </c>
      <c r="AJ356" s="496" t="s">
        <v>6809</v>
      </c>
    </row>
    <row r="357" spans="1:36" s="477" customFormat="1" ht="60" customHeight="1" thickBot="1">
      <c r="A357" s="58">
        <v>78</v>
      </c>
      <c r="B357" s="52" t="s">
        <v>2887</v>
      </c>
      <c r="C357" s="478"/>
      <c r="D357" s="478"/>
      <c r="E357" s="478"/>
      <c r="F357" s="478"/>
      <c r="G357" s="478"/>
      <c r="H357" s="478"/>
      <c r="I357" s="478"/>
      <c r="J357" s="478"/>
      <c r="K357" s="478"/>
      <c r="L357" s="52"/>
      <c r="M357" s="52"/>
      <c r="N357" s="52"/>
      <c r="O357" s="52"/>
      <c r="P357" s="52"/>
      <c r="Q357" s="52" t="s">
        <v>4031</v>
      </c>
      <c r="R357" s="52" t="s">
        <v>1018</v>
      </c>
      <c r="S357" s="52">
        <v>2014</v>
      </c>
      <c r="T357" s="52" t="s">
        <v>416</v>
      </c>
      <c r="U357" s="52" t="s">
        <v>3160</v>
      </c>
      <c r="V357" s="52"/>
      <c r="W357" s="52"/>
      <c r="X357" s="64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66"/>
    </row>
    <row r="358" spans="1:36" s="477" customFormat="1" ht="60" customHeight="1" thickBot="1">
      <c r="A358" s="58">
        <v>79</v>
      </c>
      <c r="B358" s="52" t="s">
        <v>2887</v>
      </c>
      <c r="C358" s="478"/>
      <c r="D358" s="478"/>
      <c r="E358" s="478"/>
      <c r="F358" s="478"/>
      <c r="G358" s="478"/>
      <c r="H358" s="478"/>
      <c r="I358" s="478"/>
      <c r="J358" s="478"/>
      <c r="K358" s="478"/>
      <c r="L358" s="52"/>
      <c r="M358" s="52"/>
      <c r="N358" s="52"/>
      <c r="O358" s="52"/>
      <c r="P358" s="52"/>
      <c r="Q358" s="52" t="s">
        <v>4032</v>
      </c>
      <c r="R358" s="52" t="s">
        <v>1214</v>
      </c>
      <c r="S358" s="52">
        <v>2014</v>
      </c>
      <c r="T358" s="52" t="s">
        <v>546</v>
      </c>
      <c r="U358" s="525" t="s">
        <v>4033</v>
      </c>
      <c r="V358" s="52"/>
      <c r="W358" s="52"/>
      <c r="X358" s="64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66"/>
    </row>
    <row r="359" spans="1:36" s="477" customFormat="1" ht="60" customHeight="1" thickBot="1">
      <c r="A359" s="58">
        <v>80</v>
      </c>
      <c r="B359" s="52" t="s">
        <v>2922</v>
      </c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 t="s">
        <v>4034</v>
      </c>
      <c r="R359" s="58" t="s">
        <v>1439</v>
      </c>
      <c r="S359" s="58">
        <v>2016</v>
      </c>
      <c r="T359" s="58" t="s">
        <v>546</v>
      </c>
      <c r="U359" s="525" t="s">
        <v>4033</v>
      </c>
      <c r="V359" s="58" t="s">
        <v>4035</v>
      </c>
      <c r="W359" s="58">
        <v>0</v>
      </c>
      <c r="X359" s="58" t="s">
        <v>4036</v>
      </c>
      <c r="Y359" s="58"/>
      <c r="Z359" s="58">
        <v>2016</v>
      </c>
      <c r="AA359" s="58" t="s">
        <v>2783</v>
      </c>
      <c r="AB359" s="58"/>
      <c r="AC359" s="58"/>
      <c r="AD359" s="58"/>
      <c r="AE359" s="58">
        <f>SUM(AB359:AD359)</f>
        <v>0</v>
      </c>
      <c r="AF359" s="58"/>
      <c r="AG359" s="58"/>
      <c r="AH359" s="58"/>
      <c r="AI359" s="58"/>
      <c r="AJ359" s="488"/>
    </row>
    <row r="360" spans="1:36" s="477" customFormat="1" ht="60" customHeight="1" thickBot="1">
      <c r="A360" s="58"/>
      <c r="B360" s="52" t="s">
        <v>2922</v>
      </c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 t="s">
        <v>4037</v>
      </c>
      <c r="R360" s="58"/>
      <c r="S360" s="58"/>
      <c r="T360" s="58"/>
      <c r="U360" s="525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488"/>
    </row>
    <row r="361" spans="1:36" s="477" customFormat="1" ht="60" customHeight="1" thickBot="1">
      <c r="A361" s="58">
        <v>81</v>
      </c>
      <c r="B361" s="52" t="s">
        <v>3407</v>
      </c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 t="s">
        <v>4038</v>
      </c>
      <c r="R361" s="58" t="s">
        <v>1416</v>
      </c>
      <c r="S361" s="58">
        <v>2016</v>
      </c>
      <c r="T361" s="58" t="s">
        <v>546</v>
      </c>
      <c r="U361" s="525" t="s">
        <v>4033</v>
      </c>
      <c r="V361" s="58" t="s">
        <v>4039</v>
      </c>
      <c r="W361" s="58">
        <v>0</v>
      </c>
      <c r="X361" s="58" t="s">
        <v>4040</v>
      </c>
      <c r="Y361" s="58"/>
      <c r="Z361" s="58">
        <v>2016</v>
      </c>
      <c r="AA361" s="58" t="s">
        <v>2783</v>
      </c>
      <c r="AB361" s="58"/>
      <c r="AC361" s="58"/>
      <c r="AD361" s="58"/>
      <c r="AE361" s="58">
        <f>SUM(AB361:AD361)</f>
        <v>0</v>
      </c>
      <c r="AF361" s="58"/>
      <c r="AG361" s="58"/>
      <c r="AH361" s="58"/>
      <c r="AI361" s="58"/>
      <c r="AJ361" s="488"/>
    </row>
    <row r="362" spans="1:36" s="477" customFormat="1" ht="60" customHeight="1" thickBot="1">
      <c r="A362" s="58"/>
      <c r="B362" s="52" t="s">
        <v>3407</v>
      </c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 t="s">
        <v>4041</v>
      </c>
      <c r="R362" s="58"/>
      <c r="S362" s="58"/>
      <c r="T362" s="58"/>
      <c r="U362" s="525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21"/>
    </row>
    <row r="363" spans="1:36" s="477" customFormat="1" ht="60" customHeight="1">
      <c r="A363" s="58">
        <v>82</v>
      </c>
      <c r="B363" s="52" t="s">
        <v>2887</v>
      </c>
      <c r="C363" s="58" t="s">
        <v>4042</v>
      </c>
      <c r="D363" s="58"/>
      <c r="E363" s="58">
        <v>0.25</v>
      </c>
      <c r="F363" s="58">
        <v>2015</v>
      </c>
      <c r="G363" s="58" t="s">
        <v>1856</v>
      </c>
      <c r="H363" s="58"/>
      <c r="I363" s="58"/>
      <c r="J363" s="58">
        <v>8</v>
      </c>
      <c r="K363" s="58">
        <f>SUM(H363:J363)</f>
        <v>8</v>
      </c>
      <c r="L363" s="58"/>
      <c r="M363" s="58"/>
      <c r="N363" s="58"/>
      <c r="O363" s="58"/>
      <c r="P363" s="58"/>
      <c r="Q363" s="58" t="s">
        <v>4043</v>
      </c>
      <c r="R363" s="58" t="s">
        <v>4044</v>
      </c>
      <c r="S363" s="58">
        <v>2015</v>
      </c>
      <c r="T363" s="58" t="s">
        <v>546</v>
      </c>
      <c r="U363" s="525" t="s">
        <v>4033</v>
      </c>
      <c r="V363" s="58" t="s">
        <v>4045</v>
      </c>
      <c r="W363" s="58">
        <v>0.4</v>
      </c>
      <c r="X363" s="58" t="s">
        <v>4046</v>
      </c>
      <c r="Y363" s="58"/>
      <c r="Z363" s="58">
        <v>2015</v>
      </c>
      <c r="AA363" s="58" t="s">
        <v>4047</v>
      </c>
      <c r="AB363" s="58"/>
      <c r="AC363" s="58"/>
      <c r="AD363" s="58">
        <v>3</v>
      </c>
      <c r="AE363" s="58">
        <f>SUM(AB363:AD363)</f>
        <v>3</v>
      </c>
      <c r="AF363" s="58"/>
      <c r="AG363" s="58"/>
      <c r="AH363" s="58"/>
      <c r="AI363" s="58"/>
      <c r="AJ363" s="61"/>
    </row>
    <row r="364" spans="1:36" s="477" customFormat="1" ht="60" customHeight="1" thickBot="1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 t="s">
        <v>4048</v>
      </c>
      <c r="W364" s="58">
        <v>0.2</v>
      </c>
      <c r="X364" s="58" t="s">
        <v>4049</v>
      </c>
      <c r="Y364" s="58"/>
      <c r="Z364" s="58">
        <v>2015</v>
      </c>
      <c r="AA364" s="58" t="s">
        <v>4047</v>
      </c>
      <c r="AB364" s="58"/>
      <c r="AC364" s="58"/>
      <c r="AD364" s="58">
        <v>6</v>
      </c>
      <c r="AE364" s="58">
        <f>SUM(AB364:AD364)</f>
        <v>6</v>
      </c>
      <c r="AF364" s="58"/>
      <c r="AG364" s="58"/>
      <c r="AH364" s="58"/>
      <c r="AI364" s="58"/>
      <c r="AJ364" s="60"/>
    </row>
    <row r="365" spans="1:36" s="477" customFormat="1" ht="146.25" customHeight="1">
      <c r="A365" s="58">
        <v>83</v>
      </c>
      <c r="B365" s="52" t="s">
        <v>2891</v>
      </c>
      <c r="C365" s="58" t="s">
        <v>4050</v>
      </c>
      <c r="D365" s="58" t="s">
        <v>4051</v>
      </c>
      <c r="E365" s="58">
        <v>1.43</v>
      </c>
      <c r="F365" s="58">
        <v>2014</v>
      </c>
      <c r="G365" s="58" t="s">
        <v>1856</v>
      </c>
      <c r="H365" s="58"/>
      <c r="I365" s="58"/>
      <c r="J365" s="58">
        <v>45</v>
      </c>
      <c r="K365" s="58">
        <f>SUM(H365:J365)</f>
        <v>45</v>
      </c>
      <c r="L365" s="58"/>
      <c r="M365" s="58"/>
      <c r="N365" s="58"/>
      <c r="O365" s="58"/>
      <c r="P365" s="525"/>
      <c r="Q365" s="58" t="s">
        <v>4052</v>
      </c>
      <c r="R365" s="58" t="s">
        <v>1182</v>
      </c>
      <c r="S365" s="58">
        <v>2014</v>
      </c>
      <c r="T365" s="58" t="s">
        <v>546</v>
      </c>
      <c r="U365" s="525" t="s">
        <v>4033</v>
      </c>
      <c r="V365" s="58" t="s">
        <v>4053</v>
      </c>
      <c r="W365" s="58">
        <v>3.585</v>
      </c>
      <c r="X365" s="58" t="s">
        <v>4054</v>
      </c>
      <c r="Y365" s="58"/>
      <c r="Z365" s="58">
        <v>2014</v>
      </c>
      <c r="AA365" s="58" t="s">
        <v>4055</v>
      </c>
      <c r="AB365" s="58"/>
      <c r="AC365" s="58"/>
      <c r="AD365" s="58">
        <v>131</v>
      </c>
      <c r="AE365" s="58">
        <f>SUM(AB365:AD365)</f>
        <v>131</v>
      </c>
      <c r="AF365" s="58"/>
      <c r="AG365" s="58"/>
      <c r="AH365" s="58"/>
      <c r="AI365" s="58"/>
      <c r="AJ365" s="485"/>
    </row>
    <row r="366" spans="1:36" s="477" customFormat="1" ht="60" customHeight="1" thickBot="1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 t="s">
        <v>4056</v>
      </c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60"/>
    </row>
    <row r="367" spans="1:36" s="477" customFormat="1" ht="60" customHeight="1">
      <c r="A367" s="58">
        <v>84</v>
      </c>
      <c r="B367" s="52" t="s">
        <v>2891</v>
      </c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 t="s">
        <v>4057</v>
      </c>
      <c r="R367" s="58" t="s">
        <v>1189</v>
      </c>
      <c r="S367" s="58">
        <v>2014</v>
      </c>
      <c r="T367" s="58" t="s">
        <v>546</v>
      </c>
      <c r="U367" s="525" t="s">
        <v>4033</v>
      </c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485"/>
    </row>
    <row r="368" spans="1:36" s="477" customFormat="1" ht="60" customHeight="1" thickBot="1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 t="s">
        <v>4058</v>
      </c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60"/>
    </row>
    <row r="369" spans="1:36" s="477" customFormat="1" ht="60" customHeight="1">
      <c r="A369" s="525" t="s">
        <v>4059</v>
      </c>
      <c r="B369" s="52" t="s">
        <v>2891</v>
      </c>
      <c r="C369" s="525"/>
      <c r="D369" s="525"/>
      <c r="E369" s="525"/>
      <c r="F369" s="525"/>
      <c r="G369" s="525"/>
      <c r="H369" s="525"/>
      <c r="I369" s="525"/>
      <c r="J369" s="525"/>
      <c r="K369" s="525"/>
      <c r="L369" s="525"/>
      <c r="M369" s="525"/>
      <c r="N369" s="525"/>
      <c r="O369" s="525"/>
      <c r="P369" s="525"/>
      <c r="Q369" s="58" t="s">
        <v>4060</v>
      </c>
      <c r="R369" s="525" t="s">
        <v>1215</v>
      </c>
      <c r="S369" s="525">
        <v>2014</v>
      </c>
      <c r="T369" s="525" t="s">
        <v>549</v>
      </c>
      <c r="U369" s="525" t="s">
        <v>4061</v>
      </c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25"/>
      <c r="AG369" s="525"/>
      <c r="AH369" s="525"/>
      <c r="AI369" s="525"/>
      <c r="AJ369" s="522"/>
    </row>
    <row r="370" spans="1:36" s="477" customFormat="1" ht="60" customHeight="1" thickBot="1">
      <c r="A370" s="525"/>
      <c r="B370" s="525"/>
      <c r="C370" s="525"/>
      <c r="D370" s="525"/>
      <c r="E370" s="525"/>
      <c r="F370" s="525"/>
      <c r="G370" s="525"/>
      <c r="H370" s="525"/>
      <c r="I370" s="525"/>
      <c r="J370" s="525"/>
      <c r="K370" s="525"/>
      <c r="L370" s="525"/>
      <c r="M370" s="525"/>
      <c r="N370" s="525"/>
      <c r="O370" s="525"/>
      <c r="P370" s="525"/>
      <c r="Q370" s="58" t="s">
        <v>4062</v>
      </c>
      <c r="R370" s="525"/>
      <c r="S370" s="525"/>
      <c r="T370" s="525"/>
      <c r="U370" s="525"/>
      <c r="V370" s="525"/>
      <c r="W370" s="525"/>
      <c r="X370" s="525"/>
      <c r="Y370" s="525"/>
      <c r="Z370" s="525"/>
      <c r="AA370" s="525"/>
      <c r="AB370" s="525"/>
      <c r="AC370" s="525"/>
      <c r="AD370" s="525"/>
      <c r="AE370" s="525"/>
      <c r="AF370" s="525"/>
      <c r="AG370" s="525"/>
      <c r="AH370" s="525"/>
      <c r="AI370" s="525"/>
      <c r="AJ370" s="523"/>
    </row>
    <row r="371" spans="1:36" s="477" customFormat="1" ht="60" customHeight="1">
      <c r="A371" s="525" t="s">
        <v>4063</v>
      </c>
      <c r="B371" s="52" t="s">
        <v>2891</v>
      </c>
      <c r="C371" s="525"/>
      <c r="D371" s="525"/>
      <c r="E371" s="525"/>
      <c r="F371" s="525"/>
      <c r="G371" s="525"/>
      <c r="H371" s="525"/>
      <c r="I371" s="525"/>
      <c r="J371" s="525"/>
      <c r="K371" s="525"/>
      <c r="L371" s="525"/>
      <c r="M371" s="525"/>
      <c r="N371" s="525"/>
      <c r="O371" s="525"/>
      <c r="P371" s="525"/>
      <c r="Q371" s="58" t="s">
        <v>4064</v>
      </c>
      <c r="R371" s="525" t="s">
        <v>4065</v>
      </c>
      <c r="S371" s="525">
        <v>2014</v>
      </c>
      <c r="T371" s="525" t="s">
        <v>2568</v>
      </c>
      <c r="U371" s="525" t="s">
        <v>4066</v>
      </c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25"/>
      <c r="AG371" s="525"/>
      <c r="AH371" s="525"/>
      <c r="AI371" s="525"/>
      <c r="AJ371" s="522"/>
    </row>
    <row r="372" spans="1:36" s="477" customFormat="1" ht="60" customHeight="1" thickBot="1">
      <c r="A372" s="525"/>
      <c r="B372" s="525"/>
      <c r="C372" s="525"/>
      <c r="D372" s="525"/>
      <c r="E372" s="525"/>
      <c r="F372" s="525"/>
      <c r="G372" s="525"/>
      <c r="H372" s="525"/>
      <c r="I372" s="525"/>
      <c r="J372" s="525"/>
      <c r="K372" s="525"/>
      <c r="L372" s="525"/>
      <c r="M372" s="525"/>
      <c r="N372" s="525"/>
      <c r="O372" s="525"/>
      <c r="P372" s="525"/>
      <c r="Q372" s="58" t="s">
        <v>4067</v>
      </c>
      <c r="R372" s="525"/>
      <c r="S372" s="525"/>
      <c r="T372" s="525"/>
      <c r="U372" s="525"/>
      <c r="V372" s="525"/>
      <c r="W372" s="525"/>
      <c r="X372" s="525"/>
      <c r="Y372" s="525"/>
      <c r="Z372" s="525"/>
      <c r="AA372" s="525"/>
      <c r="AB372" s="525"/>
      <c r="AC372" s="525"/>
      <c r="AD372" s="525"/>
      <c r="AE372" s="525"/>
      <c r="AF372" s="525"/>
      <c r="AG372" s="525"/>
      <c r="AH372" s="525"/>
      <c r="AI372" s="525"/>
      <c r="AJ372" s="523"/>
    </row>
    <row r="373" spans="1:36" s="477" customFormat="1" ht="60" customHeight="1">
      <c r="A373" s="525" t="s">
        <v>4068</v>
      </c>
      <c r="B373" s="52" t="s">
        <v>2891</v>
      </c>
      <c r="C373" s="525"/>
      <c r="D373" s="525"/>
      <c r="E373" s="525"/>
      <c r="F373" s="525"/>
      <c r="G373" s="525"/>
      <c r="H373" s="525"/>
      <c r="I373" s="525"/>
      <c r="J373" s="525"/>
      <c r="K373" s="525"/>
      <c r="L373" s="525"/>
      <c r="M373" s="525"/>
      <c r="N373" s="525"/>
      <c r="O373" s="525"/>
      <c r="P373" s="525"/>
      <c r="Q373" s="58" t="s">
        <v>4069</v>
      </c>
      <c r="R373" s="525" t="s">
        <v>2515</v>
      </c>
      <c r="S373" s="525">
        <v>2014</v>
      </c>
      <c r="T373" s="525" t="s">
        <v>2568</v>
      </c>
      <c r="U373" s="525" t="s">
        <v>4066</v>
      </c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25"/>
      <c r="AG373" s="525"/>
      <c r="AH373" s="525"/>
      <c r="AI373" s="525"/>
      <c r="AJ373" s="522"/>
    </row>
    <row r="374" spans="1:36" s="477" customFormat="1" ht="60" customHeight="1" thickBot="1">
      <c r="A374" s="525"/>
      <c r="B374" s="525"/>
      <c r="C374" s="525"/>
      <c r="D374" s="525"/>
      <c r="E374" s="525"/>
      <c r="F374" s="525"/>
      <c r="G374" s="525"/>
      <c r="H374" s="525"/>
      <c r="I374" s="525"/>
      <c r="J374" s="525"/>
      <c r="K374" s="525"/>
      <c r="L374" s="525"/>
      <c r="M374" s="525"/>
      <c r="N374" s="525"/>
      <c r="O374" s="525"/>
      <c r="P374" s="525"/>
      <c r="Q374" s="58" t="s">
        <v>4070</v>
      </c>
      <c r="R374" s="525"/>
      <c r="S374" s="525"/>
      <c r="T374" s="525"/>
      <c r="U374" s="525"/>
      <c r="V374" s="525"/>
      <c r="W374" s="525"/>
      <c r="X374" s="525"/>
      <c r="Y374" s="525"/>
      <c r="Z374" s="525"/>
      <c r="AA374" s="525"/>
      <c r="AB374" s="525"/>
      <c r="AC374" s="525"/>
      <c r="AD374" s="525"/>
      <c r="AE374" s="525"/>
      <c r="AF374" s="525"/>
      <c r="AG374" s="525"/>
      <c r="AH374" s="525"/>
      <c r="AI374" s="525"/>
      <c r="AJ374" s="523"/>
    </row>
    <row r="375" spans="1:36" s="477" customFormat="1" ht="60" customHeight="1">
      <c r="A375" s="525" t="s">
        <v>4071</v>
      </c>
      <c r="B375" s="52" t="s">
        <v>2891</v>
      </c>
      <c r="C375" s="525"/>
      <c r="D375" s="525"/>
      <c r="E375" s="525"/>
      <c r="F375" s="525"/>
      <c r="G375" s="525"/>
      <c r="H375" s="525"/>
      <c r="I375" s="525"/>
      <c r="J375" s="525"/>
      <c r="K375" s="525"/>
      <c r="L375" s="525"/>
      <c r="M375" s="525"/>
      <c r="N375" s="525"/>
      <c r="O375" s="525"/>
      <c r="P375" s="525"/>
      <c r="Q375" s="58" t="s">
        <v>4072</v>
      </c>
      <c r="R375" s="525" t="s">
        <v>4073</v>
      </c>
      <c r="S375" s="525">
        <v>2014</v>
      </c>
      <c r="T375" s="525" t="s">
        <v>2568</v>
      </c>
      <c r="U375" s="525" t="s">
        <v>4074</v>
      </c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25"/>
      <c r="AG375" s="525"/>
      <c r="AH375" s="525"/>
      <c r="AI375" s="525"/>
      <c r="AJ375" s="524"/>
    </row>
    <row r="376" spans="1:36" s="477" customFormat="1" ht="60" customHeight="1" thickBot="1">
      <c r="A376" s="525"/>
      <c r="B376" s="525"/>
      <c r="C376" s="525"/>
      <c r="D376" s="525"/>
      <c r="E376" s="525"/>
      <c r="F376" s="525"/>
      <c r="G376" s="525"/>
      <c r="H376" s="525"/>
      <c r="I376" s="525"/>
      <c r="J376" s="525"/>
      <c r="K376" s="525"/>
      <c r="L376" s="525"/>
      <c r="M376" s="525"/>
      <c r="N376" s="525"/>
      <c r="O376" s="525"/>
      <c r="P376" s="525"/>
      <c r="Q376" s="58" t="s">
        <v>4075</v>
      </c>
      <c r="R376" s="525"/>
      <c r="S376" s="525"/>
      <c r="T376" s="525"/>
      <c r="U376" s="525"/>
      <c r="V376" s="525"/>
      <c r="W376" s="525"/>
      <c r="X376" s="525"/>
      <c r="Y376" s="525"/>
      <c r="Z376" s="525"/>
      <c r="AA376" s="525"/>
      <c r="AB376" s="525"/>
      <c r="AC376" s="525"/>
      <c r="AD376" s="525"/>
      <c r="AE376" s="525"/>
      <c r="AF376" s="525"/>
      <c r="AG376" s="525"/>
      <c r="AH376" s="525"/>
      <c r="AI376" s="525"/>
      <c r="AJ376" s="523"/>
    </row>
    <row r="377" spans="1:36" s="477" customFormat="1" ht="60" customHeight="1">
      <c r="A377" s="525" t="s">
        <v>4076</v>
      </c>
      <c r="B377" s="52" t="s">
        <v>2891</v>
      </c>
      <c r="C377" s="525"/>
      <c r="D377" s="525"/>
      <c r="E377" s="525"/>
      <c r="F377" s="525"/>
      <c r="G377" s="525"/>
      <c r="H377" s="525"/>
      <c r="I377" s="525"/>
      <c r="J377" s="525"/>
      <c r="K377" s="525"/>
      <c r="L377" s="525"/>
      <c r="M377" s="525"/>
      <c r="N377" s="525"/>
      <c r="O377" s="525"/>
      <c r="P377" s="525"/>
      <c r="Q377" s="58" t="s">
        <v>4077</v>
      </c>
      <c r="R377" s="525" t="s">
        <v>1262</v>
      </c>
      <c r="S377" s="525">
        <v>2014</v>
      </c>
      <c r="T377" s="525" t="s">
        <v>2568</v>
      </c>
      <c r="U377" s="525" t="s">
        <v>4066</v>
      </c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25"/>
      <c r="AG377" s="525"/>
      <c r="AH377" s="525"/>
      <c r="AI377" s="525"/>
      <c r="AJ377" s="522"/>
    </row>
    <row r="378" spans="1:36" s="477" customFormat="1" ht="60" customHeight="1" thickBot="1">
      <c r="A378" s="525"/>
      <c r="B378" s="525"/>
      <c r="C378" s="525"/>
      <c r="D378" s="525"/>
      <c r="E378" s="525"/>
      <c r="F378" s="525"/>
      <c r="G378" s="525"/>
      <c r="H378" s="525"/>
      <c r="I378" s="525"/>
      <c r="J378" s="525"/>
      <c r="K378" s="525"/>
      <c r="L378" s="525"/>
      <c r="M378" s="525"/>
      <c r="N378" s="525"/>
      <c r="O378" s="525"/>
      <c r="P378" s="525"/>
      <c r="Q378" s="58" t="s">
        <v>4078</v>
      </c>
      <c r="R378" s="525"/>
      <c r="S378" s="525"/>
      <c r="T378" s="525"/>
      <c r="U378" s="525"/>
      <c r="V378" s="525"/>
      <c r="W378" s="525"/>
      <c r="X378" s="525"/>
      <c r="Y378" s="525"/>
      <c r="Z378" s="525"/>
      <c r="AA378" s="525"/>
      <c r="AB378" s="525"/>
      <c r="AC378" s="525"/>
      <c r="AD378" s="525"/>
      <c r="AE378" s="525"/>
      <c r="AF378" s="525"/>
      <c r="AG378" s="525"/>
      <c r="AH378" s="525"/>
      <c r="AI378" s="525"/>
      <c r="AJ378" s="523"/>
    </row>
    <row r="379" spans="1:36" s="477" customFormat="1" ht="60" customHeight="1">
      <c r="A379" s="525" t="s">
        <v>4079</v>
      </c>
      <c r="B379" s="52" t="s">
        <v>2891</v>
      </c>
      <c r="C379" s="525"/>
      <c r="D379" s="525"/>
      <c r="E379" s="525"/>
      <c r="F379" s="525"/>
      <c r="G379" s="525"/>
      <c r="H379" s="525"/>
      <c r="I379" s="525"/>
      <c r="J379" s="525"/>
      <c r="K379" s="525"/>
      <c r="L379" s="525"/>
      <c r="M379" s="525"/>
      <c r="N379" s="525"/>
      <c r="O379" s="525"/>
      <c r="P379" s="525"/>
      <c r="Q379" s="58" t="s">
        <v>4080</v>
      </c>
      <c r="R379" s="525" t="s">
        <v>1279</v>
      </c>
      <c r="S379" s="525" t="s">
        <v>4081</v>
      </c>
      <c r="T379" s="525" t="s">
        <v>546</v>
      </c>
      <c r="U379" s="525" t="s">
        <v>2909</v>
      </c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25"/>
      <c r="AG379" s="525"/>
      <c r="AH379" s="525"/>
      <c r="AI379" s="525"/>
      <c r="AJ379" s="522"/>
    </row>
    <row r="380" spans="1:36" s="477" customFormat="1" ht="60" customHeight="1" thickBot="1">
      <c r="A380" s="525"/>
      <c r="B380" s="525"/>
      <c r="C380" s="525"/>
      <c r="D380" s="525"/>
      <c r="E380" s="525"/>
      <c r="F380" s="525"/>
      <c r="G380" s="525"/>
      <c r="H380" s="525"/>
      <c r="I380" s="525"/>
      <c r="J380" s="525"/>
      <c r="K380" s="525"/>
      <c r="L380" s="525"/>
      <c r="M380" s="525"/>
      <c r="N380" s="525"/>
      <c r="O380" s="525"/>
      <c r="P380" s="525"/>
      <c r="Q380" s="58" t="s">
        <v>4082</v>
      </c>
      <c r="R380" s="525"/>
      <c r="S380" s="525"/>
      <c r="T380" s="525"/>
      <c r="U380" s="525"/>
      <c r="V380" s="525"/>
      <c r="W380" s="525"/>
      <c r="X380" s="525"/>
      <c r="Y380" s="525"/>
      <c r="Z380" s="525"/>
      <c r="AA380" s="525"/>
      <c r="AB380" s="525"/>
      <c r="AC380" s="525"/>
      <c r="AD380" s="525"/>
      <c r="AE380" s="525"/>
      <c r="AF380" s="525"/>
      <c r="AG380" s="525"/>
      <c r="AH380" s="525"/>
      <c r="AI380" s="525"/>
      <c r="AJ380" s="523"/>
    </row>
    <row r="381" spans="1:36" s="477" customFormat="1" ht="60" customHeight="1">
      <c r="A381" s="525" t="s">
        <v>4083</v>
      </c>
      <c r="B381" s="52" t="s">
        <v>2891</v>
      </c>
      <c r="C381" s="525"/>
      <c r="D381" s="525"/>
      <c r="E381" s="525"/>
      <c r="F381" s="525"/>
      <c r="G381" s="525"/>
      <c r="H381" s="525"/>
      <c r="I381" s="525"/>
      <c r="J381" s="525"/>
      <c r="K381" s="525"/>
      <c r="L381" s="525" t="s">
        <v>4084</v>
      </c>
      <c r="M381" s="525" t="s">
        <v>4085</v>
      </c>
      <c r="N381" s="525" t="s">
        <v>4086</v>
      </c>
      <c r="O381" s="525" t="s">
        <v>4081</v>
      </c>
      <c r="P381" s="58" t="s">
        <v>4087</v>
      </c>
      <c r="Q381" s="525" t="s">
        <v>4088</v>
      </c>
      <c r="R381" s="525" t="s">
        <v>1240</v>
      </c>
      <c r="S381" s="525" t="s">
        <v>4081</v>
      </c>
      <c r="T381" s="525" t="s">
        <v>546</v>
      </c>
      <c r="U381" s="525" t="s">
        <v>2979</v>
      </c>
      <c r="V381" s="525"/>
      <c r="W381" s="525"/>
      <c r="X381" s="525"/>
      <c r="Y381" s="525"/>
      <c r="Z381" s="525"/>
      <c r="AA381" s="525"/>
      <c r="AB381" s="525"/>
      <c r="AC381" s="525"/>
      <c r="AD381" s="525"/>
      <c r="AE381" s="525"/>
      <c r="AF381" s="525"/>
      <c r="AG381" s="525"/>
      <c r="AH381" s="525"/>
      <c r="AI381" s="525"/>
      <c r="AJ381" s="524"/>
    </row>
    <row r="382" spans="1:36" s="477" customFormat="1" ht="60" customHeight="1">
      <c r="A382" s="525"/>
      <c r="B382" s="52" t="s">
        <v>2887</v>
      </c>
      <c r="C382" s="525"/>
      <c r="D382" s="525"/>
      <c r="E382" s="525"/>
      <c r="F382" s="525"/>
      <c r="G382" s="525"/>
      <c r="H382" s="525"/>
      <c r="I382" s="525"/>
      <c r="J382" s="525"/>
      <c r="K382" s="525"/>
      <c r="L382" s="525" t="s">
        <v>4089</v>
      </c>
      <c r="M382" s="525" t="s">
        <v>4090</v>
      </c>
      <c r="N382" s="525" t="s">
        <v>4091</v>
      </c>
      <c r="O382" s="525" t="s">
        <v>4081</v>
      </c>
      <c r="P382" s="58" t="s">
        <v>4087</v>
      </c>
      <c r="Q382" s="525" t="s">
        <v>4092</v>
      </c>
      <c r="R382" s="525"/>
      <c r="S382" s="525"/>
      <c r="T382" s="525"/>
      <c r="U382" s="525"/>
      <c r="V382" s="525"/>
      <c r="W382" s="525"/>
      <c r="X382" s="525"/>
      <c r="Y382" s="525"/>
      <c r="Z382" s="525"/>
      <c r="AA382" s="525"/>
      <c r="AB382" s="525"/>
      <c r="AC382" s="525"/>
      <c r="AD382" s="525"/>
      <c r="AE382" s="525"/>
      <c r="AF382" s="525"/>
      <c r="AG382" s="525"/>
      <c r="AH382" s="525"/>
      <c r="AI382" s="525"/>
      <c r="AJ382" s="526"/>
    </row>
    <row r="383" spans="1:36" s="477" customFormat="1" ht="60" customHeight="1" thickBot="1">
      <c r="A383" s="525"/>
      <c r="B383" s="525"/>
      <c r="C383" s="525"/>
      <c r="D383" s="525"/>
      <c r="E383" s="525"/>
      <c r="F383" s="525"/>
      <c r="G383" s="525"/>
      <c r="H383" s="525"/>
      <c r="I383" s="525"/>
      <c r="J383" s="525"/>
      <c r="K383" s="525"/>
      <c r="L383" s="525"/>
      <c r="M383" s="525"/>
      <c r="N383" s="525"/>
      <c r="O383" s="525"/>
      <c r="P383" s="525"/>
      <c r="Q383" s="525"/>
      <c r="R383" s="525"/>
      <c r="S383" s="525"/>
      <c r="T383" s="525"/>
      <c r="U383" s="525"/>
      <c r="V383" s="525"/>
      <c r="W383" s="525"/>
      <c r="X383" s="525"/>
      <c r="Y383" s="525"/>
      <c r="Z383" s="525"/>
      <c r="AA383" s="525"/>
      <c r="AB383" s="525"/>
      <c r="AC383" s="525"/>
      <c r="AD383" s="525"/>
      <c r="AE383" s="525"/>
      <c r="AF383" s="525"/>
      <c r="AG383" s="525"/>
      <c r="AH383" s="525"/>
      <c r="AI383" s="525"/>
      <c r="AJ383" s="523"/>
    </row>
    <row r="384" spans="1:36" s="477" customFormat="1" ht="60" customHeight="1" thickBot="1">
      <c r="A384" s="525" t="s">
        <v>4093</v>
      </c>
      <c r="B384" s="52" t="s">
        <v>2887</v>
      </c>
      <c r="C384" s="525" t="s">
        <v>4094</v>
      </c>
      <c r="D384" s="525"/>
      <c r="E384" s="525" t="s">
        <v>4095</v>
      </c>
      <c r="F384" s="525" t="s">
        <v>2546</v>
      </c>
      <c r="G384" s="525" t="s">
        <v>724</v>
      </c>
      <c r="H384" s="525"/>
      <c r="I384" s="525"/>
      <c r="J384" s="58">
        <v>1</v>
      </c>
      <c r="K384" s="58">
        <f>SUM(H384:J384)</f>
        <v>1</v>
      </c>
      <c r="L384" s="525"/>
      <c r="M384" s="525"/>
      <c r="N384" s="525"/>
      <c r="O384" s="525"/>
      <c r="P384" s="525"/>
      <c r="Q384" s="525" t="s">
        <v>4096</v>
      </c>
      <c r="R384" s="525" t="s">
        <v>1285</v>
      </c>
      <c r="S384" s="525" t="s">
        <v>2546</v>
      </c>
      <c r="T384" s="525" t="s">
        <v>546</v>
      </c>
      <c r="U384" s="525" t="s">
        <v>4033</v>
      </c>
      <c r="V384" s="525" t="s">
        <v>4097</v>
      </c>
      <c r="W384" s="525" t="s">
        <v>4098</v>
      </c>
      <c r="X384" s="525" t="s">
        <v>4099</v>
      </c>
      <c r="Y384" s="525" t="s">
        <v>4100</v>
      </c>
      <c r="Z384" s="525" t="s">
        <v>2546</v>
      </c>
      <c r="AA384" s="58" t="s">
        <v>2783</v>
      </c>
      <c r="AB384" s="58"/>
      <c r="AC384" s="58"/>
      <c r="AD384" s="58">
        <v>3</v>
      </c>
      <c r="AE384" s="58">
        <f t="shared" ref="AE384:AE391" si="1">SUM(AB384:AD384)</f>
        <v>3</v>
      </c>
      <c r="AF384" s="525"/>
      <c r="AG384" s="525"/>
      <c r="AH384" s="525"/>
      <c r="AI384" s="525"/>
      <c r="AJ384" s="527"/>
    </row>
    <row r="385" spans="1:36" s="477" customFormat="1" ht="60" customHeight="1" thickBot="1">
      <c r="A385" s="525"/>
      <c r="B385" s="52" t="s">
        <v>2887</v>
      </c>
      <c r="C385" s="525"/>
      <c r="D385" s="525"/>
      <c r="E385" s="525"/>
      <c r="F385" s="525"/>
      <c r="G385" s="525"/>
      <c r="H385" s="525"/>
      <c r="I385" s="525"/>
      <c r="J385" s="58"/>
      <c r="K385" s="58"/>
      <c r="L385" s="525"/>
      <c r="M385" s="525"/>
      <c r="N385" s="525"/>
      <c r="O385" s="525"/>
      <c r="P385" s="525"/>
      <c r="Q385" s="525" t="s">
        <v>4101</v>
      </c>
      <c r="R385" s="525"/>
      <c r="S385" s="525"/>
      <c r="T385" s="525"/>
      <c r="U385" s="525"/>
      <c r="V385" s="525"/>
      <c r="W385" s="525"/>
      <c r="X385" s="525"/>
      <c r="Y385" s="525"/>
      <c r="Z385" s="525"/>
      <c r="AA385" s="58"/>
      <c r="AB385" s="58"/>
      <c r="AC385" s="58"/>
      <c r="AD385" s="58"/>
      <c r="AE385" s="58"/>
      <c r="AF385" s="525"/>
      <c r="AG385" s="525"/>
      <c r="AH385" s="525"/>
      <c r="AI385" s="525"/>
      <c r="AJ385" s="527"/>
    </row>
    <row r="386" spans="1:36" s="477" customFormat="1" ht="60" customHeight="1" thickBot="1">
      <c r="A386" s="525" t="s">
        <v>4102</v>
      </c>
      <c r="B386" s="52" t="s">
        <v>3214</v>
      </c>
      <c r="C386" s="525"/>
      <c r="D386" s="525"/>
      <c r="E386" s="525"/>
      <c r="F386" s="525"/>
      <c r="G386" s="525"/>
      <c r="H386" s="525"/>
      <c r="I386" s="525"/>
      <c r="J386" s="525"/>
      <c r="K386" s="525"/>
      <c r="L386" s="525"/>
      <c r="M386" s="525"/>
      <c r="N386" s="525"/>
      <c r="O386" s="525"/>
      <c r="P386" s="525"/>
      <c r="Q386" s="525" t="s">
        <v>4103</v>
      </c>
      <c r="R386" s="525" t="s">
        <v>4104</v>
      </c>
      <c r="S386" s="525" t="s">
        <v>2779</v>
      </c>
      <c r="T386" s="525" t="s">
        <v>549</v>
      </c>
      <c r="U386" s="525" t="s">
        <v>4074</v>
      </c>
      <c r="V386" s="525" t="s">
        <v>4105</v>
      </c>
      <c r="W386" s="525" t="s">
        <v>4106</v>
      </c>
      <c r="X386" s="525" t="s">
        <v>4107</v>
      </c>
      <c r="Y386" s="525" t="s">
        <v>4106</v>
      </c>
      <c r="Z386" s="525" t="s">
        <v>2779</v>
      </c>
      <c r="AA386" s="58" t="s">
        <v>2783</v>
      </c>
      <c r="AB386" s="525"/>
      <c r="AC386" s="525"/>
      <c r="AD386" s="58">
        <v>4</v>
      </c>
      <c r="AE386" s="58">
        <f t="shared" si="1"/>
        <v>4</v>
      </c>
      <c r="AF386" s="525"/>
      <c r="AG386" s="525"/>
      <c r="AH386" s="525"/>
      <c r="AI386" s="525"/>
      <c r="AJ386" s="520"/>
    </row>
    <row r="387" spans="1:36" s="477" customFormat="1" ht="60" customHeight="1" thickBot="1">
      <c r="A387" s="525" t="s">
        <v>4108</v>
      </c>
      <c r="B387" s="52" t="s">
        <v>3214</v>
      </c>
      <c r="C387" s="525"/>
      <c r="D387" s="525"/>
      <c r="E387" s="525"/>
      <c r="F387" s="525"/>
      <c r="G387" s="525"/>
      <c r="H387" s="525"/>
      <c r="I387" s="525"/>
      <c r="J387" s="525"/>
      <c r="K387" s="525"/>
      <c r="L387" s="525"/>
      <c r="M387" s="525"/>
      <c r="N387" s="525"/>
      <c r="O387" s="525"/>
      <c r="P387" s="525"/>
      <c r="Q387" s="525" t="s">
        <v>4109</v>
      </c>
      <c r="R387" s="525" t="s">
        <v>1627</v>
      </c>
      <c r="S387" s="525" t="s">
        <v>4081</v>
      </c>
      <c r="T387" s="525" t="s">
        <v>549</v>
      </c>
      <c r="U387" s="525" t="s">
        <v>4074</v>
      </c>
      <c r="V387" s="525" t="s">
        <v>4110</v>
      </c>
      <c r="W387" s="525" t="s">
        <v>4111</v>
      </c>
      <c r="X387" s="525" t="s">
        <v>4112</v>
      </c>
      <c r="Y387" s="525" t="s">
        <v>2544</v>
      </c>
      <c r="Z387" s="525" t="s">
        <v>4081</v>
      </c>
      <c r="AA387" s="58" t="s">
        <v>2783</v>
      </c>
      <c r="AB387" s="58"/>
      <c r="AC387" s="58"/>
      <c r="AD387" s="58">
        <v>19</v>
      </c>
      <c r="AE387" s="58">
        <f t="shared" si="1"/>
        <v>19</v>
      </c>
      <c r="AF387" s="525"/>
      <c r="AG387" s="525"/>
      <c r="AH387" s="525"/>
      <c r="AI387" s="525"/>
      <c r="AJ387" s="520"/>
    </row>
    <row r="388" spans="1:36" s="477" customFormat="1" ht="60" customHeight="1" thickBot="1">
      <c r="A388" s="525" t="s">
        <v>4113</v>
      </c>
      <c r="B388" s="52" t="s">
        <v>3214</v>
      </c>
      <c r="C388" s="525" t="s">
        <v>4114</v>
      </c>
      <c r="D388" s="525"/>
      <c r="E388" s="525" t="s">
        <v>4115</v>
      </c>
      <c r="F388" s="525" t="s">
        <v>2779</v>
      </c>
      <c r="G388" s="525" t="s">
        <v>1856</v>
      </c>
      <c r="H388" s="58"/>
      <c r="I388" s="58"/>
      <c r="J388" s="58">
        <v>15</v>
      </c>
      <c r="K388" s="58">
        <f>SUM(H388:J388)</f>
        <v>15</v>
      </c>
      <c r="L388" s="525"/>
      <c r="M388" s="525"/>
      <c r="N388" s="525"/>
      <c r="O388" s="525"/>
      <c r="P388" s="525"/>
      <c r="Q388" s="525" t="s">
        <v>4103</v>
      </c>
      <c r="R388" s="525" t="s">
        <v>1582</v>
      </c>
      <c r="S388" s="525" t="s">
        <v>2779</v>
      </c>
      <c r="T388" s="525" t="s">
        <v>549</v>
      </c>
      <c r="U388" s="525" t="s">
        <v>4074</v>
      </c>
      <c r="V388" s="525" t="s">
        <v>4116</v>
      </c>
      <c r="W388" s="525" t="s">
        <v>4117</v>
      </c>
      <c r="X388" s="525" t="s">
        <v>4118</v>
      </c>
      <c r="Y388" s="525" t="s">
        <v>4117</v>
      </c>
      <c r="Z388" s="525" t="s">
        <v>2779</v>
      </c>
      <c r="AA388" s="58" t="s">
        <v>2783</v>
      </c>
      <c r="AB388" s="525"/>
      <c r="AC388" s="525"/>
      <c r="AD388" s="58">
        <v>23</v>
      </c>
      <c r="AE388" s="58">
        <f t="shared" si="1"/>
        <v>23</v>
      </c>
      <c r="AF388" s="525"/>
      <c r="AG388" s="525"/>
      <c r="AH388" s="525"/>
      <c r="AI388" s="525"/>
      <c r="AJ388" s="528"/>
    </row>
    <row r="389" spans="1:36" s="477" customFormat="1" ht="60" customHeight="1">
      <c r="A389" s="525" t="s">
        <v>4119</v>
      </c>
      <c r="B389" s="52" t="s">
        <v>3214</v>
      </c>
      <c r="C389" s="525" t="s">
        <v>4120</v>
      </c>
      <c r="D389" s="525"/>
      <c r="E389" s="525" t="s">
        <v>4121</v>
      </c>
      <c r="F389" s="525" t="s">
        <v>4081</v>
      </c>
      <c r="G389" s="525" t="s">
        <v>1856</v>
      </c>
      <c r="H389" s="58"/>
      <c r="I389" s="58"/>
      <c r="J389" s="58">
        <v>19</v>
      </c>
      <c r="K389" s="58">
        <f>SUM(H389:J389)</f>
        <v>19</v>
      </c>
      <c r="L389" s="525"/>
      <c r="M389" s="525"/>
      <c r="N389" s="525"/>
      <c r="O389" s="525"/>
      <c r="P389" s="525"/>
      <c r="Q389" s="525" t="s">
        <v>4122</v>
      </c>
      <c r="R389" s="525" t="s">
        <v>1628</v>
      </c>
      <c r="S389" s="525" t="s">
        <v>4081</v>
      </c>
      <c r="T389" s="525" t="s">
        <v>549</v>
      </c>
      <c r="U389" s="525" t="s">
        <v>3218</v>
      </c>
      <c r="V389" s="58" t="s">
        <v>4123</v>
      </c>
      <c r="W389" s="58">
        <v>0.51500000000000001</v>
      </c>
      <c r="X389" s="525" t="s">
        <v>4124</v>
      </c>
      <c r="Y389" s="58"/>
      <c r="Z389" s="58" t="s">
        <v>4081</v>
      </c>
      <c r="AA389" s="58" t="s">
        <v>2783</v>
      </c>
      <c r="AB389" s="58"/>
      <c r="AC389" s="58"/>
      <c r="AD389" s="58">
        <v>13</v>
      </c>
      <c r="AE389" s="58">
        <f t="shared" si="1"/>
        <v>13</v>
      </c>
      <c r="AF389" s="525"/>
      <c r="AG389" s="525"/>
      <c r="AH389" s="525"/>
      <c r="AI389" s="525"/>
      <c r="AJ389" s="522"/>
    </row>
    <row r="390" spans="1:36" s="477" customFormat="1" ht="60" customHeight="1" thickBot="1">
      <c r="A390" s="525"/>
      <c r="B390" s="525"/>
      <c r="C390" s="525"/>
      <c r="D390" s="525"/>
      <c r="E390" s="525"/>
      <c r="F390" s="525"/>
      <c r="G390" s="525"/>
      <c r="H390" s="525"/>
      <c r="I390" s="525"/>
      <c r="J390" s="525"/>
      <c r="K390" s="525"/>
      <c r="L390" s="525"/>
      <c r="M390" s="525"/>
      <c r="N390" s="525"/>
      <c r="O390" s="525"/>
      <c r="P390" s="525"/>
      <c r="Q390" s="525" t="s">
        <v>4125</v>
      </c>
      <c r="R390" s="525"/>
      <c r="S390" s="525"/>
      <c r="T390" s="525"/>
      <c r="U390" s="525"/>
      <c r="V390" s="58" t="s">
        <v>4126</v>
      </c>
      <c r="W390" s="58">
        <v>0.15</v>
      </c>
      <c r="X390" s="58" t="s">
        <v>4127</v>
      </c>
      <c r="Y390" s="58"/>
      <c r="Z390" s="58">
        <v>2015</v>
      </c>
      <c r="AA390" s="58" t="s">
        <v>2783</v>
      </c>
      <c r="AB390" s="525"/>
      <c r="AC390" s="525"/>
      <c r="AD390" s="58">
        <v>6</v>
      </c>
      <c r="AE390" s="58">
        <f t="shared" si="1"/>
        <v>6</v>
      </c>
      <c r="AF390" s="525"/>
      <c r="AG390" s="525"/>
      <c r="AH390" s="525"/>
      <c r="AI390" s="525"/>
      <c r="AJ390" s="529"/>
    </row>
    <row r="391" spans="1:36" s="477" customFormat="1" ht="60" customHeight="1">
      <c r="A391" s="525" t="s">
        <v>4128</v>
      </c>
      <c r="B391" s="52" t="s">
        <v>3214</v>
      </c>
      <c r="C391" s="525"/>
      <c r="D391" s="525"/>
      <c r="E391" s="525"/>
      <c r="F391" s="525"/>
      <c r="G391" s="525"/>
      <c r="H391" s="525"/>
      <c r="I391" s="525"/>
      <c r="J391" s="525"/>
      <c r="K391" s="525"/>
      <c r="L391" s="525"/>
      <c r="M391" s="525"/>
      <c r="N391" s="525"/>
      <c r="O391" s="525"/>
      <c r="P391" s="525"/>
      <c r="Q391" s="525" t="s">
        <v>4129</v>
      </c>
      <c r="R391" s="525" t="s">
        <v>927</v>
      </c>
      <c r="S391" s="525" t="s">
        <v>4081</v>
      </c>
      <c r="T391" s="525" t="s">
        <v>549</v>
      </c>
      <c r="U391" s="525" t="s">
        <v>3218</v>
      </c>
      <c r="V391" s="58" t="s">
        <v>4130</v>
      </c>
      <c r="W391" s="58">
        <v>0.39</v>
      </c>
      <c r="X391" s="525" t="s">
        <v>4131</v>
      </c>
      <c r="Y391" s="58"/>
      <c r="Z391" s="58" t="s">
        <v>4081</v>
      </c>
      <c r="AA391" s="58" t="s">
        <v>2783</v>
      </c>
      <c r="AB391" s="58"/>
      <c r="AC391" s="58"/>
      <c r="AD391" s="58">
        <v>15</v>
      </c>
      <c r="AE391" s="58">
        <f t="shared" si="1"/>
        <v>15</v>
      </c>
      <c r="AF391" s="525"/>
      <c r="AG391" s="525"/>
      <c r="AH391" s="525"/>
      <c r="AI391" s="525"/>
      <c r="AJ391" s="522"/>
    </row>
    <row r="392" spans="1:36" s="477" customFormat="1" ht="60" customHeight="1" thickBot="1">
      <c r="A392" s="525"/>
      <c r="B392" s="525"/>
      <c r="C392" s="525"/>
      <c r="D392" s="525"/>
      <c r="E392" s="525"/>
      <c r="F392" s="525"/>
      <c r="G392" s="525"/>
      <c r="H392" s="525"/>
      <c r="I392" s="525"/>
      <c r="J392" s="525"/>
      <c r="K392" s="525"/>
      <c r="L392" s="525"/>
      <c r="M392" s="525"/>
      <c r="N392" s="525"/>
      <c r="O392" s="525"/>
      <c r="P392" s="525"/>
      <c r="Q392" s="525" t="s">
        <v>4132</v>
      </c>
      <c r="R392" s="525"/>
      <c r="S392" s="525"/>
      <c r="T392" s="525"/>
      <c r="U392" s="525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25"/>
      <c r="AG392" s="525"/>
      <c r="AH392" s="525"/>
      <c r="AI392" s="525"/>
      <c r="AJ392" s="523"/>
    </row>
    <row r="393" spans="1:36" s="477" customFormat="1" ht="60" customHeight="1">
      <c r="A393" s="525" t="s">
        <v>4133</v>
      </c>
      <c r="B393" s="52" t="s">
        <v>2922</v>
      </c>
      <c r="C393" s="525"/>
      <c r="D393" s="525"/>
      <c r="E393" s="525"/>
      <c r="F393" s="525"/>
      <c r="G393" s="525"/>
      <c r="H393" s="525"/>
      <c r="I393" s="525"/>
      <c r="J393" s="525"/>
      <c r="K393" s="525"/>
      <c r="L393" s="525" t="s">
        <v>4134</v>
      </c>
      <c r="M393" s="525" t="s">
        <v>4135</v>
      </c>
      <c r="N393" s="525" t="s">
        <v>4136</v>
      </c>
      <c r="O393" s="525" t="s">
        <v>4081</v>
      </c>
      <c r="P393" s="525" t="s">
        <v>1860</v>
      </c>
      <c r="Q393" s="525" t="s">
        <v>4137</v>
      </c>
      <c r="R393" s="525" t="s">
        <v>4138</v>
      </c>
      <c r="S393" s="525" t="s">
        <v>4081</v>
      </c>
      <c r="T393" s="525" t="s">
        <v>546</v>
      </c>
      <c r="U393" s="525" t="s">
        <v>3002</v>
      </c>
      <c r="V393" s="525"/>
      <c r="W393" s="525"/>
      <c r="X393" s="525"/>
      <c r="Y393" s="525"/>
      <c r="Z393" s="525"/>
      <c r="AA393" s="525"/>
      <c r="AB393" s="525"/>
      <c r="AC393" s="525"/>
      <c r="AD393" s="525"/>
      <c r="AE393" s="525"/>
      <c r="AF393" s="525" t="s">
        <v>4139</v>
      </c>
      <c r="AG393" s="525" t="s">
        <v>4140</v>
      </c>
      <c r="AH393" s="58">
        <v>0.38</v>
      </c>
      <c r="AI393" s="58" t="s">
        <v>4081</v>
      </c>
      <c r="AJ393" s="524" t="s">
        <v>4141</v>
      </c>
    </row>
    <row r="394" spans="1:36" s="477" customFormat="1" ht="60" customHeight="1" thickBot="1">
      <c r="A394" s="525"/>
      <c r="B394" s="52" t="s">
        <v>3407</v>
      </c>
      <c r="C394" s="525"/>
      <c r="D394" s="525"/>
      <c r="E394" s="525"/>
      <c r="F394" s="525"/>
      <c r="G394" s="525"/>
      <c r="H394" s="525"/>
      <c r="I394" s="525"/>
      <c r="J394" s="525"/>
      <c r="K394" s="525"/>
      <c r="L394" s="525" t="s">
        <v>4142</v>
      </c>
      <c r="M394" s="525" t="s">
        <v>4143</v>
      </c>
      <c r="N394" s="525" t="s">
        <v>4144</v>
      </c>
      <c r="O394" s="525" t="s">
        <v>4081</v>
      </c>
      <c r="P394" s="525" t="s">
        <v>1860</v>
      </c>
      <c r="Q394" s="525" t="s">
        <v>4145</v>
      </c>
      <c r="R394" s="525"/>
      <c r="S394" s="525"/>
      <c r="T394" s="525"/>
      <c r="U394" s="525"/>
      <c r="V394" s="525"/>
      <c r="W394" s="525"/>
      <c r="X394" s="525"/>
      <c r="Y394" s="525"/>
      <c r="Z394" s="525"/>
      <c r="AA394" s="525"/>
      <c r="AB394" s="525"/>
      <c r="AC394" s="525"/>
      <c r="AD394" s="525"/>
      <c r="AE394" s="525"/>
      <c r="AF394" s="525"/>
      <c r="AG394" s="525"/>
      <c r="AH394" s="525"/>
      <c r="AI394" s="525"/>
      <c r="AJ394" s="523"/>
    </row>
    <row r="395" spans="1:36" s="477" customFormat="1" ht="60" customHeight="1" thickBot="1">
      <c r="A395" s="525" t="s">
        <v>4146</v>
      </c>
      <c r="B395" s="52" t="s">
        <v>3214</v>
      </c>
      <c r="C395" s="525" t="s">
        <v>4147</v>
      </c>
      <c r="D395" s="525"/>
      <c r="E395" s="525" t="s">
        <v>4148</v>
      </c>
      <c r="F395" s="525" t="s">
        <v>2546</v>
      </c>
      <c r="G395" s="525" t="s">
        <v>4149</v>
      </c>
      <c r="H395" s="525"/>
      <c r="I395" s="525"/>
      <c r="J395" s="58"/>
      <c r="K395" s="58">
        <f>SUM(H395:J395)</f>
        <v>0</v>
      </c>
      <c r="L395" s="525"/>
      <c r="M395" s="525"/>
      <c r="N395" s="525"/>
      <c r="O395" s="525"/>
      <c r="P395" s="525"/>
      <c r="Q395" s="525" t="s">
        <v>4150</v>
      </c>
      <c r="R395" s="525" t="s">
        <v>832</v>
      </c>
      <c r="S395" s="525" t="s">
        <v>2546</v>
      </c>
      <c r="T395" s="525" t="s">
        <v>546</v>
      </c>
      <c r="U395" s="525" t="s">
        <v>3218</v>
      </c>
      <c r="V395" s="525" t="s">
        <v>4151</v>
      </c>
      <c r="W395" s="525" t="s">
        <v>4152</v>
      </c>
      <c r="X395" s="525" t="s">
        <v>4153</v>
      </c>
      <c r="Y395" s="525"/>
      <c r="Z395" s="525" t="s">
        <v>2546</v>
      </c>
      <c r="AA395" s="58" t="s">
        <v>2783</v>
      </c>
      <c r="AB395" s="58"/>
      <c r="AC395" s="58"/>
      <c r="AD395" s="58">
        <v>15</v>
      </c>
      <c r="AE395" s="58">
        <f>SUM(AB395:AD395)</f>
        <v>15</v>
      </c>
      <c r="AF395" s="525"/>
      <c r="AG395" s="525"/>
      <c r="AH395" s="525"/>
      <c r="AI395" s="525"/>
      <c r="AJ395" s="527"/>
    </row>
    <row r="396" spans="1:36" s="477" customFormat="1" ht="60" customHeight="1" thickBot="1">
      <c r="A396" s="525"/>
      <c r="B396" s="52"/>
      <c r="C396" s="525"/>
      <c r="D396" s="525"/>
      <c r="E396" s="525"/>
      <c r="F396" s="525"/>
      <c r="G396" s="525"/>
      <c r="H396" s="525"/>
      <c r="I396" s="525"/>
      <c r="J396" s="58"/>
      <c r="K396" s="58"/>
      <c r="L396" s="525"/>
      <c r="M396" s="525"/>
      <c r="N396" s="525"/>
      <c r="O396" s="525"/>
      <c r="P396" s="525"/>
      <c r="Q396" s="525" t="s">
        <v>4154</v>
      </c>
      <c r="R396" s="525"/>
      <c r="S396" s="525"/>
      <c r="T396" s="525"/>
      <c r="U396" s="525"/>
      <c r="V396" s="525"/>
      <c r="W396" s="525"/>
      <c r="X396" s="525"/>
      <c r="Y396" s="525"/>
      <c r="Z396" s="525"/>
      <c r="AA396" s="58"/>
      <c r="AB396" s="58"/>
      <c r="AC396" s="58"/>
      <c r="AD396" s="58"/>
      <c r="AE396" s="58"/>
      <c r="AF396" s="525"/>
      <c r="AG396" s="525"/>
      <c r="AH396" s="525"/>
      <c r="AI396" s="525"/>
      <c r="AJ396" s="527"/>
    </row>
    <row r="397" spans="1:36" s="477" customFormat="1" ht="60" customHeight="1">
      <c r="A397" s="525" t="s">
        <v>4155</v>
      </c>
      <c r="B397" s="52" t="s">
        <v>3214</v>
      </c>
      <c r="C397" s="525" t="s">
        <v>4156</v>
      </c>
      <c r="D397" s="525"/>
      <c r="E397" s="525" t="s">
        <v>4157</v>
      </c>
      <c r="F397" s="525" t="s">
        <v>2546</v>
      </c>
      <c r="G397" s="525" t="s">
        <v>1856</v>
      </c>
      <c r="H397" s="525"/>
      <c r="I397" s="525"/>
      <c r="J397" s="58">
        <v>6</v>
      </c>
      <c r="K397" s="58">
        <f>SUM(H397:J397)</f>
        <v>6</v>
      </c>
      <c r="L397" s="525"/>
      <c r="M397" s="525"/>
      <c r="N397" s="525"/>
      <c r="O397" s="525"/>
      <c r="P397" s="525"/>
      <c r="Q397" s="525" t="s">
        <v>4158</v>
      </c>
      <c r="R397" s="525" t="s">
        <v>4159</v>
      </c>
      <c r="S397" s="525" t="s">
        <v>2546</v>
      </c>
      <c r="T397" s="525" t="s">
        <v>416</v>
      </c>
      <c r="U397" s="525" t="s">
        <v>2979</v>
      </c>
      <c r="V397" s="525"/>
      <c r="W397" s="525"/>
      <c r="X397" s="525"/>
      <c r="Y397" s="525"/>
      <c r="Z397" s="525"/>
      <c r="AA397" s="58"/>
      <c r="AB397" s="58"/>
      <c r="AC397" s="58"/>
      <c r="AD397" s="58"/>
      <c r="AE397" s="58"/>
      <c r="AF397" s="525"/>
      <c r="AG397" s="525"/>
      <c r="AH397" s="525"/>
      <c r="AI397" s="525"/>
      <c r="AJ397" s="522"/>
    </row>
    <row r="398" spans="1:36" s="477" customFormat="1" ht="60" customHeight="1" thickBot="1">
      <c r="A398" s="525"/>
      <c r="B398" s="525"/>
      <c r="C398" s="525"/>
      <c r="D398" s="525"/>
      <c r="E398" s="525"/>
      <c r="F398" s="525"/>
      <c r="G398" s="525"/>
      <c r="H398" s="58"/>
      <c r="I398" s="58"/>
      <c r="J398" s="58"/>
      <c r="K398" s="58"/>
      <c r="L398" s="525"/>
      <c r="M398" s="525"/>
      <c r="N398" s="525"/>
      <c r="O398" s="525"/>
      <c r="P398" s="525"/>
      <c r="Q398" s="525" t="s">
        <v>4160</v>
      </c>
      <c r="R398" s="525"/>
      <c r="S398" s="525"/>
      <c r="T398" s="525"/>
      <c r="U398" s="525"/>
      <c r="V398" s="525"/>
      <c r="W398" s="525"/>
      <c r="X398" s="525"/>
      <c r="Y398" s="525"/>
      <c r="Z398" s="525"/>
      <c r="AA398" s="525"/>
      <c r="AB398" s="525"/>
      <c r="AC398" s="525"/>
      <c r="AD398" s="525"/>
      <c r="AE398" s="525"/>
      <c r="AF398" s="525"/>
      <c r="AG398" s="525"/>
      <c r="AH398" s="525"/>
      <c r="AI398" s="525"/>
      <c r="AJ398" s="523"/>
    </row>
    <row r="399" spans="1:36" s="477" customFormat="1" ht="60" customHeight="1" thickBot="1">
      <c r="A399" s="525" t="s">
        <v>4161</v>
      </c>
      <c r="B399" s="52" t="s">
        <v>3372</v>
      </c>
      <c r="C399" s="525" t="s">
        <v>4162</v>
      </c>
      <c r="D399" s="525"/>
      <c r="E399" s="525" t="s">
        <v>2545</v>
      </c>
      <c r="F399" s="525" t="s">
        <v>4081</v>
      </c>
      <c r="G399" s="525" t="s">
        <v>724</v>
      </c>
      <c r="H399" s="58"/>
      <c r="I399" s="58"/>
      <c r="J399" s="58">
        <v>1</v>
      </c>
      <c r="K399" s="58">
        <f>SUM(H399:J399)</f>
        <v>1</v>
      </c>
      <c r="L399" s="525"/>
      <c r="M399" s="525"/>
      <c r="N399" s="525"/>
      <c r="O399" s="525"/>
      <c r="P399" s="525"/>
      <c r="Q399" s="525" t="s">
        <v>4163</v>
      </c>
      <c r="R399" s="525" t="s">
        <v>4164</v>
      </c>
      <c r="S399" s="525" t="s">
        <v>4081</v>
      </c>
      <c r="T399" s="525" t="s">
        <v>546</v>
      </c>
      <c r="U399" s="525" t="s">
        <v>3649</v>
      </c>
      <c r="V399" s="525" t="s">
        <v>4165</v>
      </c>
      <c r="W399" s="58" t="s">
        <v>2542</v>
      </c>
      <c r="X399" s="525" t="s">
        <v>4166</v>
      </c>
      <c r="Y399" s="525" t="s">
        <v>2542</v>
      </c>
      <c r="Z399" s="525" t="s">
        <v>4081</v>
      </c>
      <c r="AA399" s="58" t="s">
        <v>2783</v>
      </c>
      <c r="AB399" s="58"/>
      <c r="AC399" s="58"/>
      <c r="AD399" s="58">
        <v>2</v>
      </c>
      <c r="AE399" s="58">
        <f>SUM(AB399:AD399)</f>
        <v>2</v>
      </c>
      <c r="AF399" s="525"/>
      <c r="AG399" s="525"/>
      <c r="AH399" s="525"/>
      <c r="AI399" s="525"/>
      <c r="AJ399" s="528"/>
    </row>
    <row r="400" spans="1:36" s="477" customFormat="1" ht="60" customHeight="1" thickBot="1">
      <c r="A400" s="525"/>
      <c r="B400" s="52"/>
      <c r="C400" s="525"/>
      <c r="D400" s="525"/>
      <c r="E400" s="525"/>
      <c r="F400" s="525"/>
      <c r="G400" s="525"/>
      <c r="H400" s="58"/>
      <c r="I400" s="58"/>
      <c r="J400" s="58"/>
      <c r="K400" s="58"/>
      <c r="L400" s="525"/>
      <c r="M400" s="525"/>
      <c r="N400" s="525"/>
      <c r="O400" s="525"/>
      <c r="P400" s="525"/>
      <c r="Q400" s="525"/>
      <c r="R400" s="525"/>
      <c r="S400" s="525"/>
      <c r="T400" s="525"/>
      <c r="U400" s="525"/>
      <c r="V400" s="525" t="s">
        <v>4167</v>
      </c>
      <c r="W400" s="58">
        <v>0.05</v>
      </c>
      <c r="X400" s="525" t="s">
        <v>4166</v>
      </c>
      <c r="Y400" s="525" t="s">
        <v>4136</v>
      </c>
      <c r="Z400" s="525" t="s">
        <v>2779</v>
      </c>
      <c r="AA400" s="58" t="s">
        <v>2783</v>
      </c>
      <c r="AB400" s="58"/>
      <c r="AC400" s="58"/>
      <c r="AD400" s="58">
        <v>2</v>
      </c>
      <c r="AE400" s="58">
        <v>2</v>
      </c>
      <c r="AF400" s="525"/>
      <c r="AG400" s="525"/>
      <c r="AH400" s="525"/>
      <c r="AI400" s="525"/>
      <c r="AJ400" s="528"/>
    </row>
    <row r="401" spans="1:36" s="477" customFormat="1" ht="60" customHeight="1" thickBot="1">
      <c r="A401" s="525" t="s">
        <v>4168</v>
      </c>
      <c r="B401" s="52" t="s">
        <v>2891</v>
      </c>
      <c r="C401" s="525"/>
      <c r="D401" s="525"/>
      <c r="E401" s="525"/>
      <c r="F401" s="525"/>
      <c r="G401" s="525"/>
      <c r="H401" s="58"/>
      <c r="I401" s="58"/>
      <c r="J401" s="58"/>
      <c r="K401" s="58"/>
      <c r="L401" s="525" t="s">
        <v>4169</v>
      </c>
      <c r="M401" s="525" t="s">
        <v>4170</v>
      </c>
      <c r="N401" s="525" t="s">
        <v>4171</v>
      </c>
      <c r="O401" s="525" t="s">
        <v>2546</v>
      </c>
      <c r="P401" s="525" t="s">
        <v>713</v>
      </c>
      <c r="Q401" s="525" t="s">
        <v>2608</v>
      </c>
      <c r="R401" s="525" t="s">
        <v>2608</v>
      </c>
      <c r="S401" s="525" t="s">
        <v>2546</v>
      </c>
      <c r="T401" s="525" t="s">
        <v>416</v>
      </c>
      <c r="U401" s="525" t="s">
        <v>2909</v>
      </c>
      <c r="V401" s="525"/>
      <c r="W401" s="58"/>
      <c r="X401" s="525"/>
      <c r="Y401" s="525"/>
      <c r="Z401" s="525"/>
      <c r="AA401" s="58"/>
      <c r="AB401" s="58"/>
      <c r="AC401" s="58"/>
      <c r="AD401" s="58"/>
      <c r="AE401" s="58"/>
      <c r="AF401" s="525" t="s">
        <v>4172</v>
      </c>
      <c r="AG401" s="525" t="s">
        <v>4173</v>
      </c>
      <c r="AH401" s="58">
        <v>0.35</v>
      </c>
      <c r="AI401" s="58">
        <v>2015</v>
      </c>
      <c r="AJ401" s="520" t="s">
        <v>4174</v>
      </c>
    </row>
    <row r="402" spans="1:36" s="501" customFormat="1">
      <c r="A402" s="497"/>
      <c r="B402" s="498"/>
      <c r="C402" s="498"/>
      <c r="D402" s="499"/>
      <c r="E402" s="487"/>
      <c r="F402" s="500"/>
      <c r="G402" s="500"/>
      <c r="M402" s="502"/>
      <c r="N402" s="503"/>
      <c r="O402" s="497"/>
      <c r="P402" s="504"/>
      <c r="Q402" s="504"/>
      <c r="R402" s="497"/>
      <c r="S402" s="497"/>
      <c r="T402" s="497"/>
      <c r="U402" s="497"/>
      <c r="V402" s="497"/>
      <c r="W402" s="497"/>
      <c r="X402" s="487"/>
      <c r="Y402" s="487"/>
      <c r="AG402" s="504"/>
      <c r="AH402" s="504"/>
      <c r="AI402" s="504"/>
      <c r="AJ402" s="504"/>
    </row>
    <row r="403" spans="1:36" s="508" customFormat="1">
      <c r="A403" s="505"/>
      <c r="B403" s="506"/>
      <c r="C403" s="506"/>
      <c r="D403" s="507"/>
      <c r="F403" s="509"/>
      <c r="G403" s="509"/>
      <c r="AG403" s="510"/>
      <c r="AH403" s="510"/>
      <c r="AI403" s="510"/>
      <c r="AJ403" s="510"/>
    </row>
    <row r="404" spans="1:36" s="508" customFormat="1" ht="15.75">
      <c r="A404" s="505"/>
      <c r="B404" s="511"/>
      <c r="C404" s="512"/>
      <c r="D404" s="507"/>
      <c r="E404" s="501"/>
      <c r="F404" s="509"/>
      <c r="G404" s="509"/>
      <c r="AG404" s="510"/>
      <c r="AH404" s="510"/>
      <c r="AI404" s="510"/>
      <c r="AJ404" s="510"/>
    </row>
    <row r="405" spans="1:36" s="516" customFormat="1" ht="8.25">
      <c r="A405" s="513"/>
      <c r="B405" s="514"/>
      <c r="C405" s="514"/>
      <c r="D405" s="515"/>
      <c r="F405" s="517"/>
      <c r="G405" s="517"/>
      <c r="AG405" s="518"/>
      <c r="AH405" s="518"/>
      <c r="AI405" s="518"/>
      <c r="AJ405" s="518"/>
    </row>
    <row r="406" spans="1:36">
      <c r="B406" s="68"/>
      <c r="C406" s="68"/>
    </row>
    <row r="407" spans="1:36" s="73" customFormat="1" ht="8.25">
      <c r="A407" s="70"/>
      <c r="B407" s="71"/>
      <c r="C407" s="71"/>
      <c r="D407" s="72"/>
      <c r="F407" s="74"/>
      <c r="G407" s="74"/>
      <c r="AG407" s="75"/>
      <c r="AH407" s="75"/>
      <c r="AI407" s="75"/>
      <c r="AJ407" s="75"/>
    </row>
    <row r="408" spans="1:36">
      <c r="B408" s="68"/>
      <c r="C408" s="68"/>
    </row>
    <row r="409" spans="1:36" s="73" customFormat="1" ht="8.25">
      <c r="A409" s="70"/>
      <c r="B409" s="71"/>
      <c r="C409" s="71"/>
      <c r="D409" s="72"/>
      <c r="F409" s="74"/>
      <c r="G409" s="74"/>
      <c r="AG409" s="75"/>
      <c r="AH409" s="75"/>
      <c r="AI409" s="75"/>
      <c r="AJ409" s="75"/>
    </row>
    <row r="410" spans="1:36">
      <c r="B410" s="68"/>
      <c r="C410" s="68"/>
    </row>
    <row r="411" spans="1:36" s="73" customFormat="1" ht="8.25">
      <c r="A411" s="70"/>
      <c r="B411" s="71"/>
      <c r="C411" s="71"/>
      <c r="D411" s="72"/>
      <c r="F411" s="74"/>
      <c r="G411" s="74"/>
      <c r="AG411" s="75"/>
      <c r="AH411" s="75"/>
      <c r="AI411" s="75"/>
      <c r="AJ411" s="75"/>
    </row>
    <row r="412" spans="1:36">
      <c r="B412" s="68"/>
      <c r="C412" s="68"/>
      <c r="L412" s="76"/>
    </row>
    <row r="413" spans="1:36" s="73" customFormat="1" ht="8.25">
      <c r="A413" s="70"/>
      <c r="B413" s="71"/>
      <c r="C413" s="71"/>
      <c r="D413" s="72"/>
      <c r="F413" s="74"/>
      <c r="G413" s="74"/>
      <c r="AG413" s="75"/>
      <c r="AH413" s="75"/>
      <c r="AI413" s="75"/>
      <c r="AJ413" s="75"/>
    </row>
    <row r="414" spans="1:36">
      <c r="B414" s="68"/>
      <c r="C414" s="68"/>
    </row>
    <row r="415" spans="1:36">
      <c r="B415" s="68"/>
      <c r="C415" s="68"/>
      <c r="D415" s="77"/>
    </row>
  </sheetData>
  <mergeCells count="42">
    <mergeCell ref="A6:W6"/>
    <mergeCell ref="AG1:AJ1"/>
    <mergeCell ref="AG2:AJ2"/>
    <mergeCell ref="AG3:AJ3"/>
    <mergeCell ref="AG4:AJ4"/>
    <mergeCell ref="A5:W5"/>
    <mergeCell ref="A7:AJ7"/>
    <mergeCell ref="A8:A10"/>
    <mergeCell ref="B8:B10"/>
    <mergeCell ref="C8:K8"/>
    <mergeCell ref="L8:P8"/>
    <mergeCell ref="Q8:U8"/>
    <mergeCell ref="V8:AE8"/>
    <mergeCell ref="AF8:AJ8"/>
    <mergeCell ref="C9:C10"/>
    <mergeCell ref="D9:D10"/>
    <mergeCell ref="E9:E10"/>
    <mergeCell ref="F9:F10"/>
    <mergeCell ref="G9:G10"/>
    <mergeCell ref="H9:K9"/>
    <mergeCell ref="L9:L10"/>
    <mergeCell ref="M9:M10"/>
    <mergeCell ref="N9:N10"/>
    <mergeCell ref="O9:O10"/>
    <mergeCell ref="P9:P10"/>
    <mergeCell ref="AA9:AA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J9:AJ10"/>
    <mergeCell ref="AB9:AE9"/>
    <mergeCell ref="AF9:AF10"/>
    <mergeCell ref="AG9:AG10"/>
    <mergeCell ref="AH9:AH10"/>
    <mergeCell ref="AI9:AI10"/>
  </mergeCells>
  <printOptions horizontalCentered="1"/>
  <pageMargins left="0.23622047244094491" right="0.23622047244094491" top="0.15748031496062992" bottom="0.15748031496062992" header="0" footer="0"/>
  <pageSetup paperSize="8" scale="40" orientation="landscape" r:id="rId1"/>
  <headerFooter alignWithMargins="0"/>
  <rowBreaks count="2" manualBreakCount="2">
    <brk id="366" max="35" man="1"/>
    <brk id="40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520"/>
  <sheetViews>
    <sheetView tabSelected="1" view="pageBreakPreview" zoomScale="60" zoomScaleNormal="90" workbookViewId="0">
      <selection activeCell="A3" sqref="A3:W3"/>
    </sheetView>
  </sheetViews>
  <sheetFormatPr defaultRowHeight="15"/>
  <cols>
    <col min="1" max="1" width="7" style="641" customWidth="1"/>
    <col min="2" max="2" width="21.42578125" style="641" customWidth="1"/>
    <col min="3" max="3" width="13.5703125" style="641" hidden="1" customWidth="1"/>
    <col min="4" max="4" width="11.28515625" style="641" customWidth="1"/>
    <col min="5" max="5" width="6.85546875" style="641" customWidth="1"/>
    <col min="6" max="6" width="11" style="641" customWidth="1"/>
    <col min="7" max="7" width="6.7109375" style="641" customWidth="1"/>
    <col min="8" max="8" width="12.85546875" style="641" hidden="1" customWidth="1"/>
    <col min="9" max="9" width="18" style="641" customWidth="1"/>
    <col min="10" max="10" width="8.5703125" style="641" customWidth="1"/>
    <col min="11" max="11" width="11.85546875" style="642" customWidth="1"/>
    <col min="12" max="12" width="16.28515625" style="642" customWidth="1"/>
    <col min="13" max="13" width="13.140625" style="642" hidden="1" customWidth="1"/>
    <col min="14" max="14" width="33.42578125" style="641" customWidth="1"/>
    <col min="15" max="15" width="5.5703125" style="641" customWidth="1"/>
    <col min="16" max="16" width="11.7109375" style="641" customWidth="1"/>
    <col min="17" max="17" width="19.7109375" style="641" customWidth="1"/>
    <col min="18" max="18" width="13" style="641" customWidth="1"/>
    <col min="19" max="19" width="37.85546875" style="641" customWidth="1"/>
    <col min="20" max="20" width="6.5703125" style="641" customWidth="1"/>
    <col min="21" max="21" width="9.28515625" style="641" customWidth="1"/>
    <col min="22" max="22" width="17.42578125" style="641" customWidth="1"/>
    <col min="23" max="16384" width="9.140625" style="274"/>
  </cols>
  <sheetData>
    <row r="2" spans="1:23" customFormat="1" ht="15.75">
      <c r="A2" s="658" t="s">
        <v>0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</row>
    <row r="3" spans="1:23" customFormat="1" ht="15.75">
      <c r="A3" s="659" t="s">
        <v>8204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659"/>
      <c r="T3" s="659"/>
      <c r="U3" s="659"/>
      <c r="V3" s="659"/>
      <c r="W3" s="659"/>
    </row>
    <row r="5" spans="1:23" ht="14.65" customHeight="1">
      <c r="A5" s="855" t="s">
        <v>1</v>
      </c>
      <c r="B5" s="856" t="s">
        <v>2</v>
      </c>
      <c r="C5" s="850" t="s">
        <v>6810</v>
      </c>
      <c r="D5" s="844" t="s">
        <v>5</v>
      </c>
      <c r="E5" s="845"/>
      <c r="F5" s="846"/>
      <c r="G5" s="842" t="s">
        <v>18</v>
      </c>
      <c r="H5" s="850" t="s">
        <v>6810</v>
      </c>
      <c r="I5" s="844" t="s">
        <v>6811</v>
      </c>
      <c r="J5" s="845"/>
      <c r="K5" s="845"/>
      <c r="L5" s="846"/>
      <c r="M5" s="850" t="s">
        <v>6810</v>
      </c>
      <c r="N5" s="844" t="s">
        <v>6812</v>
      </c>
      <c r="O5" s="845"/>
      <c r="P5" s="845"/>
      <c r="Q5" s="846"/>
      <c r="R5" s="850" t="s">
        <v>6810</v>
      </c>
      <c r="S5" s="844" t="s">
        <v>6813</v>
      </c>
      <c r="T5" s="845"/>
      <c r="U5" s="845"/>
      <c r="V5" s="846"/>
    </row>
    <row r="6" spans="1:23" ht="15" customHeight="1">
      <c r="A6" s="855"/>
      <c r="B6" s="856"/>
      <c r="C6" s="853"/>
      <c r="D6" s="847"/>
      <c r="E6" s="848"/>
      <c r="F6" s="849"/>
      <c r="G6" s="857"/>
      <c r="H6" s="853"/>
      <c r="I6" s="847"/>
      <c r="J6" s="848"/>
      <c r="K6" s="848"/>
      <c r="L6" s="849"/>
      <c r="M6" s="851"/>
      <c r="N6" s="847"/>
      <c r="O6" s="848"/>
      <c r="P6" s="848"/>
      <c r="Q6" s="849"/>
      <c r="R6" s="853"/>
      <c r="S6" s="847"/>
      <c r="T6" s="848"/>
      <c r="U6" s="848"/>
      <c r="V6" s="849"/>
    </row>
    <row r="7" spans="1:23" s="631" customFormat="1" ht="15" customHeight="1">
      <c r="A7" s="855"/>
      <c r="B7" s="856"/>
      <c r="C7" s="853"/>
      <c r="D7" s="841" t="s">
        <v>12</v>
      </c>
      <c r="E7" s="841" t="s">
        <v>13</v>
      </c>
      <c r="F7" s="841" t="s">
        <v>6814</v>
      </c>
      <c r="G7" s="857"/>
      <c r="H7" s="853"/>
      <c r="I7" s="841" t="s">
        <v>17</v>
      </c>
      <c r="J7" s="841" t="s">
        <v>18</v>
      </c>
      <c r="K7" s="841" t="s">
        <v>9</v>
      </c>
      <c r="L7" s="842" t="s">
        <v>20</v>
      </c>
      <c r="M7" s="851"/>
      <c r="N7" s="841" t="s">
        <v>17</v>
      </c>
      <c r="O7" s="841" t="s">
        <v>18</v>
      </c>
      <c r="P7" s="841" t="s">
        <v>9</v>
      </c>
      <c r="Q7" s="842" t="s">
        <v>20</v>
      </c>
      <c r="R7" s="853"/>
      <c r="S7" s="841" t="s">
        <v>17</v>
      </c>
      <c r="T7" s="841" t="s">
        <v>18</v>
      </c>
      <c r="U7" s="841" t="s">
        <v>9</v>
      </c>
      <c r="V7" s="842" t="s">
        <v>20</v>
      </c>
    </row>
    <row r="8" spans="1:23" s="631" customFormat="1" ht="36" customHeight="1">
      <c r="A8" s="855"/>
      <c r="B8" s="856"/>
      <c r="C8" s="854"/>
      <c r="D8" s="841"/>
      <c r="E8" s="841"/>
      <c r="F8" s="841"/>
      <c r="G8" s="843"/>
      <c r="H8" s="854"/>
      <c r="I8" s="841"/>
      <c r="J8" s="841"/>
      <c r="K8" s="841"/>
      <c r="L8" s="843"/>
      <c r="M8" s="852"/>
      <c r="N8" s="841"/>
      <c r="O8" s="841"/>
      <c r="P8" s="841"/>
      <c r="Q8" s="843"/>
      <c r="R8" s="854"/>
      <c r="S8" s="841"/>
      <c r="T8" s="841"/>
      <c r="U8" s="841"/>
      <c r="V8" s="843"/>
    </row>
    <row r="9" spans="1:23">
      <c r="A9" s="575" t="s">
        <v>6815</v>
      </c>
      <c r="B9" s="576">
        <v>2</v>
      </c>
      <c r="C9" s="575"/>
      <c r="D9" s="576">
        <v>3</v>
      </c>
      <c r="E9" s="576">
        <v>4</v>
      </c>
      <c r="F9" s="576">
        <v>5</v>
      </c>
      <c r="G9" s="576">
        <v>6</v>
      </c>
      <c r="H9" s="576"/>
      <c r="I9" s="576">
        <v>7</v>
      </c>
      <c r="J9" s="577">
        <v>8</v>
      </c>
      <c r="K9" s="578">
        <v>6</v>
      </c>
      <c r="L9" s="578">
        <v>10</v>
      </c>
      <c r="M9" s="578"/>
      <c r="N9" s="576">
        <v>7</v>
      </c>
      <c r="O9" s="577">
        <v>8</v>
      </c>
      <c r="P9" s="577">
        <v>6</v>
      </c>
      <c r="Q9" s="577">
        <v>10</v>
      </c>
      <c r="R9" s="577"/>
      <c r="S9" s="576">
        <v>7</v>
      </c>
      <c r="T9" s="577">
        <v>8</v>
      </c>
      <c r="U9" s="577">
        <v>6</v>
      </c>
      <c r="V9" s="577">
        <v>10</v>
      </c>
    </row>
    <row r="10" spans="1:23" s="631" customFormat="1" ht="12">
      <c r="A10" s="579" t="s">
        <v>5468</v>
      </c>
      <c r="B10" s="580" t="s">
        <v>6816</v>
      </c>
      <c r="C10" s="544"/>
      <c r="D10" s="580" t="s">
        <v>1285</v>
      </c>
      <c r="E10" s="580"/>
      <c r="F10" s="581" t="s">
        <v>173</v>
      </c>
      <c r="G10" s="582">
        <v>1978</v>
      </c>
      <c r="H10" s="543" t="s">
        <v>6817</v>
      </c>
      <c r="I10" s="540" t="s">
        <v>6818</v>
      </c>
      <c r="J10" s="532">
        <v>1979</v>
      </c>
      <c r="K10" s="533" t="s">
        <v>6819</v>
      </c>
      <c r="L10" s="534" t="s">
        <v>6820</v>
      </c>
      <c r="M10" s="534"/>
      <c r="N10" s="540"/>
      <c r="O10" s="532"/>
      <c r="P10" s="532"/>
      <c r="Q10" s="535"/>
      <c r="R10" s="535"/>
      <c r="S10" s="540"/>
      <c r="T10" s="532"/>
      <c r="U10" s="532"/>
      <c r="V10" s="535"/>
    </row>
    <row r="11" spans="1:23" s="631" customFormat="1" ht="12">
      <c r="A11" s="579"/>
      <c r="B11" s="580"/>
      <c r="C11" s="544"/>
      <c r="D11" s="580"/>
      <c r="E11" s="580"/>
      <c r="F11" s="581"/>
      <c r="G11" s="582"/>
      <c r="H11" s="543"/>
      <c r="I11" s="540"/>
      <c r="J11" s="532"/>
      <c r="K11" s="533"/>
      <c r="L11" s="534"/>
      <c r="M11" s="534"/>
      <c r="N11" s="540"/>
      <c r="O11" s="532"/>
      <c r="P11" s="532"/>
      <c r="Q11" s="535"/>
      <c r="R11" s="535"/>
      <c r="S11" s="540"/>
      <c r="T11" s="532"/>
      <c r="U11" s="532"/>
      <c r="V11" s="535"/>
    </row>
    <row r="12" spans="1:23" s="631" customFormat="1" ht="12">
      <c r="A12" s="579" t="s">
        <v>5469</v>
      </c>
      <c r="B12" s="580" t="s">
        <v>6821</v>
      </c>
      <c r="C12" s="544"/>
      <c r="D12" s="580" t="s">
        <v>4104</v>
      </c>
      <c r="E12" s="580"/>
      <c r="F12" s="581" t="s">
        <v>173</v>
      </c>
      <c r="G12" s="582">
        <v>1970</v>
      </c>
      <c r="H12" s="543"/>
      <c r="I12" s="540"/>
      <c r="J12" s="532"/>
      <c r="K12" s="533"/>
      <c r="L12" s="534"/>
      <c r="M12" s="534"/>
      <c r="N12" s="540"/>
      <c r="O12" s="532"/>
      <c r="P12" s="532"/>
      <c r="Q12" s="535"/>
      <c r="R12" s="535"/>
      <c r="S12" s="540"/>
      <c r="T12" s="532"/>
      <c r="U12" s="532"/>
      <c r="V12" s="535"/>
    </row>
    <row r="13" spans="1:23" s="631" customFormat="1" ht="12">
      <c r="A13" s="579"/>
      <c r="B13" s="580"/>
      <c r="C13" s="544"/>
      <c r="D13" s="580"/>
      <c r="E13" s="580"/>
      <c r="F13" s="581"/>
      <c r="G13" s="582"/>
      <c r="H13" s="583" t="s">
        <v>6822</v>
      </c>
      <c r="I13" s="540" t="s">
        <v>6823</v>
      </c>
      <c r="J13" s="582">
        <v>2006</v>
      </c>
      <c r="K13" s="581">
        <v>0.27</v>
      </c>
      <c r="L13" s="534" t="s">
        <v>6824</v>
      </c>
      <c r="M13" s="534"/>
      <c r="N13" s="540"/>
      <c r="O13" s="532"/>
      <c r="P13" s="532"/>
      <c r="Q13" s="535"/>
      <c r="R13" s="535"/>
      <c r="S13" s="540"/>
      <c r="T13" s="532"/>
      <c r="U13" s="532"/>
      <c r="V13" s="535"/>
    </row>
    <row r="14" spans="1:23" s="631" customFormat="1" ht="12">
      <c r="A14" s="579" t="s">
        <v>5472</v>
      </c>
      <c r="B14" s="580" t="s">
        <v>6825</v>
      </c>
      <c r="C14" s="544" t="s">
        <v>6826</v>
      </c>
      <c r="D14" s="580" t="s">
        <v>1060</v>
      </c>
      <c r="E14" s="580"/>
      <c r="F14" s="581" t="s">
        <v>70</v>
      </c>
      <c r="G14" s="582">
        <v>1963</v>
      </c>
      <c r="H14" s="543"/>
      <c r="I14" s="540"/>
      <c r="J14" s="532"/>
      <c r="K14" s="533"/>
      <c r="L14" s="534"/>
      <c r="M14" s="534"/>
      <c r="N14" s="540"/>
      <c r="O14" s="532"/>
      <c r="P14" s="532"/>
      <c r="Q14" s="535"/>
      <c r="R14" s="535"/>
      <c r="S14" s="540"/>
      <c r="T14" s="532"/>
      <c r="U14" s="532"/>
      <c r="V14" s="535"/>
    </row>
    <row r="15" spans="1:23" s="631" customFormat="1" ht="12">
      <c r="A15" s="579"/>
      <c r="B15" s="580"/>
      <c r="C15" s="584"/>
      <c r="D15" s="540"/>
      <c r="E15" s="540"/>
      <c r="F15" s="533"/>
      <c r="G15" s="532"/>
      <c r="H15" s="583"/>
      <c r="I15" s="540"/>
      <c r="J15" s="582"/>
      <c r="K15" s="581"/>
      <c r="L15" s="534"/>
      <c r="M15" s="534"/>
      <c r="N15" s="540"/>
      <c r="O15" s="582"/>
      <c r="P15" s="582"/>
      <c r="Q15" s="535"/>
      <c r="R15" s="535"/>
      <c r="S15" s="540"/>
      <c r="T15" s="582"/>
      <c r="U15" s="582"/>
      <c r="V15" s="535"/>
    </row>
    <row r="16" spans="1:23" s="631" customFormat="1" ht="12">
      <c r="A16" s="579"/>
      <c r="B16" s="540"/>
      <c r="C16" s="585"/>
      <c r="D16" s="540"/>
      <c r="E16" s="540"/>
      <c r="F16" s="533"/>
      <c r="G16" s="532"/>
      <c r="H16" s="583" t="s">
        <v>6827</v>
      </c>
      <c r="I16" s="540" t="s">
        <v>6828</v>
      </c>
      <c r="J16" s="582">
        <v>1963</v>
      </c>
      <c r="K16" s="581">
        <v>1.2569999999999999</v>
      </c>
      <c r="L16" s="534" t="s">
        <v>6829</v>
      </c>
      <c r="M16" s="534"/>
      <c r="N16" s="540"/>
      <c r="O16" s="582"/>
      <c r="P16" s="582"/>
      <c r="Q16" s="535"/>
      <c r="R16" s="535"/>
      <c r="S16" s="540"/>
      <c r="T16" s="582"/>
      <c r="U16" s="582"/>
      <c r="V16" s="535"/>
    </row>
    <row r="17" spans="1:22" s="631" customFormat="1" ht="12">
      <c r="A17" s="553"/>
      <c r="B17" s="540"/>
      <c r="C17" s="585"/>
      <c r="D17" s="540"/>
      <c r="E17" s="540"/>
      <c r="F17" s="533"/>
      <c r="G17" s="532"/>
      <c r="H17" s="543"/>
      <c r="I17" s="531"/>
      <c r="J17" s="532"/>
      <c r="K17" s="581"/>
      <c r="L17" s="534"/>
      <c r="M17" s="815">
        <v>90000234</v>
      </c>
      <c r="N17" s="531" t="s">
        <v>6830</v>
      </c>
      <c r="O17" s="532">
        <v>1977</v>
      </c>
      <c r="P17" s="582">
        <v>0.222</v>
      </c>
      <c r="Q17" s="535" t="s">
        <v>6831</v>
      </c>
      <c r="R17" s="535"/>
      <c r="S17" s="531"/>
      <c r="T17" s="532"/>
      <c r="U17" s="582"/>
      <c r="V17" s="535"/>
    </row>
    <row r="18" spans="1:22" s="631" customFormat="1" ht="12">
      <c r="A18" s="586"/>
      <c r="B18" s="540"/>
      <c r="C18" s="585"/>
      <c r="D18" s="540"/>
      <c r="E18" s="540"/>
      <c r="F18" s="533"/>
      <c r="G18" s="532"/>
      <c r="H18" s="543"/>
      <c r="I18" s="531"/>
      <c r="J18" s="532"/>
      <c r="K18" s="533"/>
      <c r="L18" s="534"/>
      <c r="M18" s="816"/>
      <c r="N18" s="531" t="s">
        <v>6830</v>
      </c>
      <c r="O18" s="532">
        <v>1964</v>
      </c>
      <c r="P18" s="532">
        <v>0.221</v>
      </c>
      <c r="Q18" s="535" t="s">
        <v>6831</v>
      </c>
      <c r="R18" s="535"/>
      <c r="S18" s="531"/>
      <c r="T18" s="532"/>
      <c r="U18" s="532"/>
      <c r="V18" s="535"/>
    </row>
    <row r="19" spans="1:22" s="631" customFormat="1" ht="12">
      <c r="A19" s="553"/>
      <c r="B19" s="540"/>
      <c r="C19" s="585"/>
      <c r="D19" s="540"/>
      <c r="E19" s="540"/>
      <c r="F19" s="533"/>
      <c r="G19" s="532"/>
      <c r="H19" s="543"/>
      <c r="I19" s="531"/>
      <c r="J19" s="532"/>
      <c r="K19" s="533"/>
      <c r="L19" s="534"/>
      <c r="M19" s="816"/>
      <c r="N19" s="531" t="s">
        <v>6832</v>
      </c>
      <c r="O19" s="532">
        <v>1980</v>
      </c>
      <c r="P19" s="532">
        <v>4.8000000000000001E-2</v>
      </c>
      <c r="Q19" s="535" t="s">
        <v>6833</v>
      </c>
      <c r="R19" s="535"/>
      <c r="S19" s="531"/>
      <c r="T19" s="532"/>
      <c r="U19" s="532"/>
      <c r="V19" s="534"/>
    </row>
    <row r="20" spans="1:22" s="631" customFormat="1" ht="12">
      <c r="A20" s="586"/>
      <c r="B20" s="540"/>
      <c r="C20" s="585"/>
      <c r="D20" s="540"/>
      <c r="E20" s="540"/>
      <c r="F20" s="533"/>
      <c r="G20" s="532"/>
      <c r="H20" s="543"/>
      <c r="I20" s="531"/>
      <c r="J20" s="532"/>
      <c r="K20" s="533"/>
      <c r="L20" s="534"/>
      <c r="M20" s="816"/>
      <c r="N20" s="531" t="s">
        <v>6834</v>
      </c>
      <c r="O20" s="532">
        <v>1977</v>
      </c>
      <c r="P20" s="532">
        <v>0.128</v>
      </c>
      <c r="Q20" s="535" t="s">
        <v>6835</v>
      </c>
      <c r="R20" s="535"/>
      <c r="S20" s="531"/>
      <c r="T20" s="532"/>
      <c r="U20" s="532"/>
      <c r="V20" s="535"/>
    </row>
    <row r="21" spans="1:22" s="631" customFormat="1" ht="12">
      <c r="A21" s="586"/>
      <c r="B21" s="540"/>
      <c r="C21" s="585"/>
      <c r="D21" s="540"/>
      <c r="E21" s="540"/>
      <c r="F21" s="533"/>
      <c r="G21" s="532"/>
      <c r="H21" s="543"/>
      <c r="I21" s="531"/>
      <c r="J21" s="532"/>
      <c r="K21" s="533"/>
      <c r="L21" s="534"/>
      <c r="M21" s="816"/>
      <c r="N21" s="531" t="s">
        <v>6836</v>
      </c>
      <c r="O21" s="532"/>
      <c r="P21" s="532">
        <v>0.28799999999999998</v>
      </c>
      <c r="Q21" s="535" t="s">
        <v>6837</v>
      </c>
      <c r="R21" s="535"/>
      <c r="S21" s="531"/>
      <c r="T21" s="532"/>
      <c r="U21" s="532"/>
      <c r="V21" s="535"/>
    </row>
    <row r="22" spans="1:22" s="631" customFormat="1" ht="12">
      <c r="A22" s="586"/>
      <c r="B22" s="540"/>
      <c r="C22" s="585"/>
      <c r="D22" s="540"/>
      <c r="E22" s="540"/>
      <c r="F22" s="533"/>
      <c r="G22" s="532"/>
      <c r="H22" s="543"/>
      <c r="I22" s="531"/>
      <c r="J22" s="532"/>
      <c r="K22" s="533"/>
      <c r="L22" s="534"/>
      <c r="M22" s="816"/>
      <c r="N22" s="531" t="s">
        <v>6838</v>
      </c>
      <c r="O22" s="532"/>
      <c r="P22" s="532">
        <v>0.17399999999999999</v>
      </c>
      <c r="Q22" s="535" t="s">
        <v>6837</v>
      </c>
      <c r="R22" s="535"/>
      <c r="S22" s="531"/>
      <c r="T22" s="532"/>
      <c r="U22" s="532"/>
      <c r="V22" s="535"/>
    </row>
    <row r="23" spans="1:22" s="631" customFormat="1" ht="12">
      <c r="A23" s="586"/>
      <c r="B23" s="541"/>
      <c r="C23" s="587"/>
      <c r="D23" s="541"/>
      <c r="E23" s="541"/>
      <c r="F23" s="547"/>
      <c r="G23" s="538"/>
      <c r="H23" s="543"/>
      <c r="I23" s="531"/>
      <c r="J23" s="532"/>
      <c r="K23" s="533"/>
      <c r="L23" s="534"/>
      <c r="M23" s="816"/>
      <c r="N23" s="531" t="s">
        <v>6839</v>
      </c>
      <c r="O23" s="532"/>
      <c r="P23" s="532">
        <v>0.16300000000000001</v>
      </c>
      <c r="Q23" s="535" t="s">
        <v>6840</v>
      </c>
      <c r="R23" s="535"/>
      <c r="S23" s="531"/>
      <c r="T23" s="532"/>
      <c r="U23" s="532"/>
      <c r="V23" s="535"/>
    </row>
    <row r="24" spans="1:22" s="631" customFormat="1" ht="12">
      <c r="A24" s="586"/>
      <c r="B24" s="537"/>
      <c r="C24" s="553"/>
      <c r="D24" s="537"/>
      <c r="E24" s="536"/>
      <c r="F24" s="537"/>
      <c r="G24" s="537"/>
      <c r="H24" s="543"/>
      <c r="I24" s="531"/>
      <c r="J24" s="532"/>
      <c r="K24" s="533"/>
      <c r="L24" s="534"/>
      <c r="M24" s="816"/>
      <c r="N24" s="531" t="s">
        <v>6841</v>
      </c>
      <c r="O24" s="532"/>
      <c r="P24" s="532">
        <v>0.08</v>
      </c>
      <c r="Q24" s="535" t="s">
        <v>6842</v>
      </c>
      <c r="R24" s="535"/>
      <c r="S24" s="531"/>
      <c r="T24" s="532"/>
      <c r="U24" s="532"/>
      <c r="V24" s="535"/>
    </row>
    <row r="25" spans="1:22" s="631" customFormat="1" ht="12">
      <c r="A25" s="538"/>
      <c r="B25" s="537"/>
      <c r="C25" s="553"/>
      <c r="D25" s="537"/>
      <c r="E25" s="536"/>
      <c r="F25" s="537"/>
      <c r="G25" s="537"/>
      <c r="H25" s="553"/>
      <c r="I25" s="539"/>
      <c r="J25" s="532"/>
      <c r="K25" s="533"/>
      <c r="L25" s="818"/>
      <c r="M25" s="816"/>
      <c r="N25" s="539" t="s">
        <v>6843</v>
      </c>
      <c r="O25" s="532">
        <v>1</v>
      </c>
      <c r="Q25" s="809" t="s">
        <v>6844</v>
      </c>
      <c r="R25" s="545"/>
      <c r="S25" s="539"/>
      <c r="T25" s="532"/>
      <c r="U25" s="532"/>
      <c r="V25" s="809"/>
    </row>
    <row r="26" spans="1:22" s="631" customFormat="1" ht="12">
      <c r="A26" s="538"/>
      <c r="B26" s="537"/>
      <c r="C26" s="553"/>
      <c r="D26" s="537"/>
      <c r="E26" s="536"/>
      <c r="F26" s="537"/>
      <c r="G26" s="537"/>
      <c r="H26" s="553"/>
      <c r="I26" s="539"/>
      <c r="J26" s="532"/>
      <c r="K26" s="533"/>
      <c r="L26" s="818"/>
      <c r="M26" s="816"/>
      <c r="N26" s="539" t="s">
        <v>6845</v>
      </c>
      <c r="O26" s="532">
        <v>1</v>
      </c>
      <c r="Q26" s="809"/>
      <c r="R26" s="545"/>
      <c r="S26" s="539"/>
      <c r="T26" s="532"/>
      <c r="U26" s="532"/>
      <c r="V26" s="809"/>
    </row>
    <row r="27" spans="1:22" s="631" customFormat="1" ht="12">
      <c r="A27" s="538"/>
      <c r="B27" s="537"/>
      <c r="C27" s="553"/>
      <c r="D27" s="537"/>
      <c r="E27" s="536"/>
      <c r="F27" s="537"/>
      <c r="G27" s="537"/>
      <c r="H27" s="553"/>
      <c r="I27" s="539"/>
      <c r="J27" s="532"/>
      <c r="K27" s="533"/>
      <c r="L27" s="818"/>
      <c r="M27" s="816"/>
      <c r="N27" s="539" t="s">
        <v>6846</v>
      </c>
      <c r="O27" s="532">
        <v>1</v>
      </c>
      <c r="Q27" s="809"/>
      <c r="R27" s="545"/>
      <c r="S27" s="539"/>
      <c r="T27" s="532"/>
      <c r="U27" s="532"/>
      <c r="V27" s="809"/>
    </row>
    <row r="28" spans="1:22" s="631" customFormat="1" ht="12">
      <c r="A28" s="538"/>
      <c r="B28" s="540"/>
      <c r="C28" s="542" t="s">
        <v>6847</v>
      </c>
      <c r="D28" s="540" t="s">
        <v>1043</v>
      </c>
      <c r="E28" s="580"/>
      <c r="F28" s="533" t="s">
        <v>58</v>
      </c>
      <c r="G28" s="532">
        <v>1965</v>
      </c>
      <c r="H28" s="553"/>
      <c r="I28" s="539"/>
      <c r="J28" s="532"/>
      <c r="K28" s="533"/>
      <c r="L28" s="818"/>
      <c r="M28" s="816"/>
      <c r="N28" s="539" t="s">
        <v>6848</v>
      </c>
      <c r="O28" s="532" t="s">
        <v>6849</v>
      </c>
      <c r="Q28" s="809"/>
      <c r="R28" s="545"/>
      <c r="S28" s="539"/>
      <c r="T28" s="532"/>
      <c r="U28" s="532"/>
      <c r="V28" s="809"/>
    </row>
    <row r="29" spans="1:22" s="631" customFormat="1" ht="12">
      <c r="A29" s="538"/>
      <c r="B29" s="540"/>
      <c r="C29" s="585"/>
      <c r="D29" s="540"/>
      <c r="E29" s="540"/>
      <c r="F29" s="533"/>
      <c r="G29" s="532"/>
      <c r="H29" s="553"/>
      <c r="I29" s="539"/>
      <c r="J29" s="532"/>
      <c r="K29" s="533"/>
      <c r="L29" s="818"/>
      <c r="M29" s="817"/>
      <c r="N29" s="539" t="s">
        <v>6850</v>
      </c>
      <c r="O29" s="532">
        <v>1</v>
      </c>
      <c r="Q29" s="809"/>
      <c r="R29" s="545"/>
      <c r="S29" s="539"/>
      <c r="T29" s="532"/>
      <c r="U29" s="532"/>
      <c r="V29" s="809"/>
    </row>
    <row r="30" spans="1:22" s="631" customFormat="1" ht="12">
      <c r="A30" s="536"/>
      <c r="B30" s="540"/>
      <c r="C30" s="585"/>
      <c r="D30" s="540"/>
      <c r="E30" s="540"/>
      <c r="F30" s="533"/>
      <c r="G30" s="532"/>
      <c r="H30" s="543" t="s">
        <v>6851</v>
      </c>
      <c r="I30" s="540" t="s">
        <v>6852</v>
      </c>
      <c r="J30" s="532">
        <v>1965</v>
      </c>
      <c r="K30" s="533">
        <v>0.254</v>
      </c>
      <c r="L30" s="534" t="s">
        <v>6829</v>
      </c>
      <c r="M30" s="815">
        <v>90000222</v>
      </c>
      <c r="N30" s="540"/>
      <c r="O30" s="532"/>
      <c r="P30" s="532"/>
      <c r="Q30" s="535"/>
      <c r="R30" s="535"/>
      <c r="S30" s="540"/>
      <c r="T30" s="532"/>
      <c r="U30" s="532"/>
      <c r="V30" s="535"/>
    </row>
    <row r="31" spans="1:22" s="631" customFormat="1" ht="12">
      <c r="A31" s="586"/>
      <c r="B31" s="540"/>
      <c r="C31" s="585"/>
      <c r="D31" s="540"/>
      <c r="E31" s="540"/>
      <c r="F31" s="533"/>
      <c r="G31" s="532"/>
      <c r="H31" s="543"/>
      <c r="I31" s="537"/>
      <c r="J31" s="532"/>
      <c r="K31" s="533"/>
      <c r="L31" s="534"/>
      <c r="M31" s="816"/>
      <c r="N31" s="537" t="s">
        <v>6853</v>
      </c>
      <c r="O31" s="532"/>
      <c r="P31" s="532">
        <v>4.2999999999999997E-2</v>
      </c>
      <c r="Q31" s="535" t="s">
        <v>6842</v>
      </c>
      <c r="R31" s="535"/>
      <c r="S31" s="537"/>
      <c r="T31" s="532"/>
      <c r="U31" s="532"/>
      <c r="V31" s="535"/>
    </row>
    <row r="32" spans="1:22" s="631" customFormat="1" ht="12">
      <c r="A32" s="553"/>
      <c r="B32" s="540"/>
      <c r="C32" s="585"/>
      <c r="D32" s="540"/>
      <c r="E32" s="540"/>
      <c r="F32" s="533"/>
      <c r="G32" s="532"/>
      <c r="H32" s="543"/>
      <c r="I32" s="537"/>
      <c r="J32" s="532"/>
      <c r="K32" s="533"/>
      <c r="L32" s="534"/>
      <c r="M32" s="816"/>
      <c r="N32" s="537" t="s">
        <v>6853</v>
      </c>
      <c r="O32" s="532"/>
      <c r="P32" s="532">
        <v>4.2999999999999997E-2</v>
      </c>
      <c r="Q32" s="535" t="s">
        <v>6842</v>
      </c>
      <c r="R32" s="535"/>
      <c r="S32" s="537"/>
      <c r="T32" s="532"/>
      <c r="U32" s="532"/>
      <c r="V32" s="535"/>
    </row>
    <row r="33" spans="1:22" s="631" customFormat="1" ht="12">
      <c r="A33" s="586"/>
      <c r="B33" s="540"/>
      <c r="C33" s="585"/>
      <c r="D33" s="540"/>
      <c r="E33" s="540"/>
      <c r="F33" s="533"/>
      <c r="G33" s="532"/>
      <c r="H33" s="543"/>
      <c r="I33" s="537"/>
      <c r="J33" s="532"/>
      <c r="K33" s="533"/>
      <c r="L33" s="534"/>
      <c r="M33" s="816"/>
      <c r="N33" s="537" t="s">
        <v>6853</v>
      </c>
      <c r="O33" s="532"/>
      <c r="P33" s="532">
        <v>4.2999999999999997E-2</v>
      </c>
      <c r="Q33" s="535" t="s">
        <v>6842</v>
      </c>
      <c r="R33" s="535"/>
      <c r="S33" s="537"/>
      <c r="T33" s="532"/>
      <c r="U33" s="532"/>
      <c r="V33" s="535"/>
    </row>
    <row r="34" spans="1:22" s="631" customFormat="1" ht="12">
      <c r="A34" s="586"/>
      <c r="B34" s="541"/>
      <c r="C34" s="587"/>
      <c r="D34" s="541"/>
      <c r="E34" s="541"/>
      <c r="F34" s="547"/>
      <c r="G34" s="538"/>
      <c r="H34" s="543"/>
      <c r="I34" s="537"/>
      <c r="J34" s="532"/>
      <c r="K34" s="533"/>
      <c r="L34" s="534"/>
      <c r="M34" s="816"/>
      <c r="N34" s="537" t="s">
        <v>6853</v>
      </c>
      <c r="O34" s="532"/>
      <c r="P34" s="532">
        <v>4.2999999999999997E-2</v>
      </c>
      <c r="Q34" s="535" t="s">
        <v>6842</v>
      </c>
      <c r="R34" s="535"/>
      <c r="S34" s="537"/>
      <c r="T34" s="532"/>
      <c r="U34" s="532"/>
      <c r="V34" s="535"/>
    </row>
    <row r="35" spans="1:22" s="631" customFormat="1" ht="12">
      <c r="A35" s="586"/>
      <c r="B35" s="541"/>
      <c r="C35" s="587"/>
      <c r="D35" s="541"/>
      <c r="E35" s="541"/>
      <c r="F35" s="547"/>
      <c r="G35" s="538"/>
      <c r="H35" s="543"/>
      <c r="I35" s="537"/>
      <c r="J35" s="532"/>
      <c r="K35" s="533"/>
      <c r="L35" s="534"/>
      <c r="M35" s="816"/>
      <c r="N35" s="537" t="s">
        <v>6854</v>
      </c>
      <c r="O35" s="532">
        <v>1967</v>
      </c>
      <c r="P35" s="532">
        <v>9.6000000000000002E-2</v>
      </c>
      <c r="Q35" s="535" t="s">
        <v>6855</v>
      </c>
      <c r="R35" s="535"/>
      <c r="S35" s="537"/>
      <c r="T35" s="532"/>
      <c r="U35" s="532"/>
      <c r="V35" s="535"/>
    </row>
    <row r="36" spans="1:22" s="631" customFormat="1" ht="12">
      <c r="A36" s="586"/>
      <c r="B36" s="541"/>
      <c r="C36" s="587"/>
      <c r="D36" s="541"/>
      <c r="E36" s="541"/>
      <c r="F36" s="547"/>
      <c r="G36" s="538"/>
      <c r="H36" s="536"/>
      <c r="I36" s="537"/>
      <c r="J36" s="532"/>
      <c r="K36" s="533"/>
      <c r="L36" s="534"/>
      <c r="M36" s="816"/>
      <c r="N36" s="537" t="s">
        <v>6856</v>
      </c>
      <c r="O36" s="532">
        <v>1965</v>
      </c>
      <c r="P36" s="532">
        <v>0.22500000000000001</v>
      </c>
      <c r="Q36" s="535" t="s">
        <v>6835</v>
      </c>
      <c r="R36" s="535"/>
      <c r="S36" s="537"/>
      <c r="T36" s="532"/>
      <c r="U36" s="532"/>
      <c r="V36" s="535"/>
    </row>
    <row r="37" spans="1:22" s="631" customFormat="1" ht="12">
      <c r="A37" s="586"/>
      <c r="B37" s="541"/>
      <c r="C37" s="587"/>
      <c r="D37" s="541"/>
      <c r="E37" s="541"/>
      <c r="F37" s="547"/>
      <c r="G37" s="538"/>
      <c r="H37" s="536"/>
      <c r="I37" s="537"/>
      <c r="J37" s="532"/>
      <c r="K37" s="533"/>
      <c r="L37" s="534"/>
      <c r="M37" s="816"/>
      <c r="N37" s="537" t="s">
        <v>6857</v>
      </c>
      <c r="O37" s="532">
        <v>1965</v>
      </c>
      <c r="P37" s="532">
        <v>0.23400000000000001</v>
      </c>
      <c r="Q37" s="535" t="s">
        <v>6855</v>
      </c>
      <c r="R37" s="535"/>
      <c r="S37" s="537"/>
      <c r="T37" s="532"/>
      <c r="U37" s="532"/>
      <c r="V37" s="535"/>
    </row>
    <row r="38" spans="1:22" s="631" customFormat="1" ht="12">
      <c r="A38" s="586"/>
      <c r="B38" s="541"/>
      <c r="C38" s="587"/>
      <c r="D38" s="541"/>
      <c r="E38" s="541"/>
      <c r="F38" s="547"/>
      <c r="G38" s="538"/>
      <c r="H38" s="536"/>
      <c r="I38" s="537"/>
      <c r="J38" s="532"/>
      <c r="K38" s="533"/>
      <c r="L38" s="534"/>
      <c r="M38" s="816"/>
      <c r="N38" s="537" t="s">
        <v>6858</v>
      </c>
      <c r="O38" s="532">
        <v>1965</v>
      </c>
      <c r="P38" s="532">
        <v>0.14000000000000001</v>
      </c>
      <c r="Q38" s="535" t="s">
        <v>6855</v>
      </c>
      <c r="R38" s="535"/>
      <c r="S38" s="537"/>
      <c r="T38" s="532"/>
      <c r="U38" s="532"/>
      <c r="V38" s="535"/>
    </row>
    <row r="39" spans="1:22" s="631" customFormat="1" ht="12">
      <c r="A39" s="586"/>
      <c r="B39" s="541"/>
      <c r="C39" s="587"/>
      <c r="D39" s="541"/>
      <c r="E39" s="541"/>
      <c r="F39" s="547"/>
      <c r="G39" s="538"/>
      <c r="H39" s="536"/>
      <c r="I39" s="537"/>
      <c r="J39" s="532"/>
      <c r="K39" s="533"/>
      <c r="L39" s="534"/>
      <c r="M39" s="816"/>
      <c r="N39" s="537" t="s">
        <v>6859</v>
      </c>
      <c r="O39" s="532">
        <v>1965</v>
      </c>
      <c r="P39" s="532">
        <v>0.108</v>
      </c>
      <c r="Q39" s="535" t="s">
        <v>6860</v>
      </c>
      <c r="R39" s="535"/>
      <c r="S39" s="537"/>
      <c r="T39" s="532"/>
      <c r="U39" s="532"/>
      <c r="V39" s="535"/>
    </row>
    <row r="40" spans="1:22" s="631" customFormat="1" ht="12">
      <c r="A40" s="586"/>
      <c r="B40" s="541"/>
      <c r="C40" s="587"/>
      <c r="D40" s="541"/>
      <c r="E40" s="541"/>
      <c r="F40" s="547"/>
      <c r="G40" s="538"/>
      <c r="H40" s="536"/>
      <c r="I40" s="537"/>
      <c r="J40" s="532"/>
      <c r="K40" s="533"/>
      <c r="L40" s="534"/>
      <c r="M40" s="816"/>
      <c r="N40" s="537" t="s">
        <v>6858</v>
      </c>
      <c r="O40" s="532">
        <v>1965</v>
      </c>
      <c r="P40" s="532">
        <v>0.13900000000000001</v>
      </c>
      <c r="Q40" s="535" t="s">
        <v>6855</v>
      </c>
      <c r="R40" s="535"/>
      <c r="S40" s="537"/>
      <c r="T40" s="532"/>
      <c r="U40" s="532"/>
      <c r="V40" s="535"/>
    </row>
    <row r="41" spans="1:22" s="631" customFormat="1" ht="12">
      <c r="A41" s="586"/>
      <c r="B41" s="541"/>
      <c r="C41" s="587"/>
      <c r="D41" s="541"/>
      <c r="E41" s="541"/>
      <c r="F41" s="547"/>
      <c r="G41" s="538"/>
      <c r="H41" s="536"/>
      <c r="I41" s="537"/>
      <c r="J41" s="532"/>
      <c r="K41" s="533"/>
      <c r="L41" s="534"/>
      <c r="M41" s="816"/>
      <c r="N41" s="537" t="s">
        <v>6861</v>
      </c>
      <c r="O41" s="532"/>
      <c r="P41" s="532">
        <v>0.15</v>
      </c>
      <c r="Q41" s="535" t="s">
        <v>6855</v>
      </c>
      <c r="R41" s="535"/>
      <c r="S41" s="537"/>
      <c r="T41" s="532"/>
      <c r="U41" s="532"/>
      <c r="V41" s="535"/>
    </row>
    <row r="42" spans="1:22" s="631" customFormat="1" ht="12">
      <c r="A42" s="538"/>
      <c r="B42" s="537"/>
      <c r="C42" s="553"/>
      <c r="D42" s="537"/>
      <c r="E42" s="536"/>
      <c r="F42" s="537"/>
      <c r="G42" s="537"/>
      <c r="H42" s="553"/>
      <c r="I42" s="539"/>
      <c r="J42" s="532"/>
      <c r="K42" s="533"/>
      <c r="L42" s="818"/>
      <c r="M42" s="816"/>
      <c r="N42" s="539" t="s">
        <v>6862</v>
      </c>
      <c r="O42" s="532">
        <v>1</v>
      </c>
      <c r="Q42" s="809" t="s">
        <v>6844</v>
      </c>
      <c r="R42" s="545"/>
      <c r="S42" s="539"/>
      <c r="T42" s="532"/>
      <c r="U42" s="532"/>
      <c r="V42" s="809"/>
    </row>
    <row r="43" spans="1:22" s="631" customFormat="1" ht="12">
      <c r="A43" s="538"/>
      <c r="B43" s="537"/>
      <c r="C43" s="553"/>
      <c r="D43" s="537"/>
      <c r="E43" s="536"/>
      <c r="F43" s="537"/>
      <c r="G43" s="537"/>
      <c r="H43" s="553"/>
      <c r="I43" s="539"/>
      <c r="J43" s="532"/>
      <c r="K43" s="533"/>
      <c r="L43" s="818"/>
      <c r="M43" s="816"/>
      <c r="N43" s="539" t="s">
        <v>6863</v>
      </c>
      <c r="O43" s="532" t="s">
        <v>6849</v>
      </c>
      <c r="Q43" s="809"/>
      <c r="R43" s="545"/>
      <c r="S43" s="539"/>
      <c r="T43" s="532"/>
      <c r="U43" s="532"/>
      <c r="V43" s="809"/>
    </row>
    <row r="44" spans="1:22" s="631" customFormat="1" ht="12">
      <c r="A44" s="538"/>
      <c r="B44" s="541"/>
      <c r="C44" s="588" t="s">
        <v>6864</v>
      </c>
      <c r="D44" s="541" t="s">
        <v>6865</v>
      </c>
      <c r="E44" s="541"/>
      <c r="F44" s="547" t="s">
        <v>70</v>
      </c>
      <c r="G44" s="538">
        <v>1989</v>
      </c>
      <c r="H44" s="553"/>
      <c r="I44" s="539"/>
      <c r="J44" s="532"/>
      <c r="K44" s="533"/>
      <c r="L44" s="818"/>
      <c r="M44" s="816"/>
      <c r="N44" s="539" t="s">
        <v>6866</v>
      </c>
      <c r="O44" s="532" t="s">
        <v>6849</v>
      </c>
      <c r="Q44" s="809"/>
      <c r="R44" s="545"/>
      <c r="S44" s="539"/>
      <c r="T44" s="532"/>
      <c r="U44" s="532"/>
      <c r="V44" s="809"/>
    </row>
    <row r="45" spans="1:22" s="631" customFormat="1" ht="12">
      <c r="A45" s="538"/>
      <c r="B45" s="541"/>
      <c r="C45" s="587"/>
      <c r="D45" s="541"/>
      <c r="E45" s="541"/>
      <c r="F45" s="547"/>
      <c r="G45" s="538"/>
      <c r="H45" s="553"/>
      <c r="I45" s="539"/>
      <c r="J45" s="532"/>
      <c r="K45" s="533"/>
      <c r="L45" s="818"/>
      <c r="M45" s="817"/>
      <c r="N45" s="539" t="s">
        <v>6867</v>
      </c>
      <c r="O45" s="532">
        <v>1</v>
      </c>
      <c r="Q45" s="809"/>
      <c r="R45" s="545"/>
      <c r="S45" s="539"/>
      <c r="T45" s="532"/>
      <c r="U45" s="532"/>
      <c r="V45" s="809"/>
    </row>
    <row r="46" spans="1:22" s="631" customFormat="1" ht="12">
      <c r="A46" s="536"/>
      <c r="B46" s="541"/>
      <c r="C46" s="587"/>
      <c r="D46" s="541"/>
      <c r="E46" s="541"/>
      <c r="F46" s="547"/>
      <c r="G46" s="538"/>
      <c r="H46" s="536" t="s">
        <v>6868</v>
      </c>
      <c r="I46" s="541" t="s">
        <v>6869</v>
      </c>
      <c r="J46" s="532">
        <v>1968</v>
      </c>
      <c r="K46" s="533">
        <v>0.33200000000000002</v>
      </c>
      <c r="L46" s="534" t="s">
        <v>6829</v>
      </c>
      <c r="M46" s="534"/>
      <c r="N46" s="541"/>
      <c r="O46" s="532"/>
      <c r="P46" s="532"/>
      <c r="Q46" s="535"/>
      <c r="R46" s="535"/>
      <c r="S46" s="541"/>
      <c r="T46" s="532"/>
      <c r="U46" s="532"/>
      <c r="V46" s="535"/>
    </row>
    <row r="47" spans="1:22" s="631" customFormat="1" ht="12">
      <c r="A47" s="586"/>
      <c r="B47" s="541"/>
      <c r="C47" s="587"/>
      <c r="D47" s="541"/>
      <c r="E47" s="541"/>
      <c r="F47" s="547"/>
      <c r="G47" s="538"/>
      <c r="H47" s="536"/>
      <c r="I47" s="537"/>
      <c r="J47" s="532"/>
      <c r="K47" s="533"/>
      <c r="L47" s="534"/>
      <c r="M47" s="815">
        <v>90000191</v>
      </c>
      <c r="N47" s="537" t="s">
        <v>6870</v>
      </c>
      <c r="O47" s="532">
        <v>1977</v>
      </c>
      <c r="P47" s="532">
        <v>0.187</v>
      </c>
      <c r="Q47" s="535" t="s">
        <v>6871</v>
      </c>
      <c r="R47" s="535"/>
      <c r="S47" s="537"/>
      <c r="T47" s="532"/>
      <c r="U47" s="532"/>
      <c r="V47" s="535"/>
    </row>
    <row r="48" spans="1:22" s="631" customFormat="1" ht="12">
      <c r="A48" s="586"/>
      <c r="B48" s="541"/>
      <c r="C48" s="587"/>
      <c r="D48" s="541"/>
      <c r="E48" s="541"/>
      <c r="F48" s="547"/>
      <c r="G48" s="538"/>
      <c r="H48" s="536"/>
      <c r="I48" s="537"/>
      <c r="J48" s="532"/>
      <c r="K48" s="533"/>
      <c r="L48" s="534"/>
      <c r="M48" s="816"/>
      <c r="N48" s="537" t="s">
        <v>6872</v>
      </c>
      <c r="O48" s="532">
        <v>1974</v>
      </c>
      <c r="P48" s="532">
        <v>0.1</v>
      </c>
      <c r="Q48" s="535" t="s">
        <v>6871</v>
      </c>
      <c r="R48" s="535"/>
      <c r="S48" s="537"/>
      <c r="T48" s="532"/>
      <c r="U48" s="532"/>
      <c r="V48" s="535"/>
    </row>
    <row r="49" spans="1:22" s="631" customFormat="1" ht="12">
      <c r="A49" s="586"/>
      <c r="B49" s="541"/>
      <c r="C49" s="587"/>
      <c r="D49" s="541"/>
      <c r="E49" s="541"/>
      <c r="F49" s="547"/>
      <c r="G49" s="538"/>
      <c r="H49" s="536"/>
      <c r="I49" s="537"/>
      <c r="J49" s="532"/>
      <c r="K49" s="533"/>
      <c r="L49" s="534"/>
      <c r="M49" s="816"/>
      <c r="N49" s="537" t="s">
        <v>6872</v>
      </c>
      <c r="O49" s="532">
        <v>1974</v>
      </c>
      <c r="P49" s="532">
        <v>0.10100000000000001</v>
      </c>
      <c r="Q49" s="535" t="s">
        <v>6871</v>
      </c>
      <c r="R49" s="535"/>
      <c r="S49" s="537"/>
      <c r="T49" s="532"/>
      <c r="U49" s="532"/>
      <c r="V49" s="535"/>
    </row>
    <row r="50" spans="1:22" s="631" customFormat="1" ht="12">
      <c r="A50" s="586"/>
      <c r="B50" s="541"/>
      <c r="C50" s="587"/>
      <c r="D50" s="541"/>
      <c r="E50" s="541"/>
      <c r="F50" s="547"/>
      <c r="G50" s="538"/>
      <c r="H50" s="536"/>
      <c r="I50" s="537"/>
      <c r="J50" s="532"/>
      <c r="K50" s="533"/>
      <c r="L50" s="534"/>
      <c r="M50" s="816"/>
      <c r="N50" s="537" t="s">
        <v>6873</v>
      </c>
      <c r="O50" s="532">
        <v>1965</v>
      </c>
      <c r="P50" s="532">
        <v>9.9000000000000005E-2</v>
      </c>
      <c r="Q50" s="535" t="s">
        <v>6874</v>
      </c>
      <c r="R50" s="535"/>
      <c r="S50" s="537"/>
      <c r="T50" s="532"/>
      <c r="U50" s="532"/>
      <c r="V50" s="535"/>
    </row>
    <row r="51" spans="1:22" s="631" customFormat="1" ht="12">
      <c r="A51" s="586"/>
      <c r="B51" s="541"/>
      <c r="C51" s="587"/>
      <c r="D51" s="541"/>
      <c r="E51" s="541"/>
      <c r="F51" s="547"/>
      <c r="G51" s="538"/>
      <c r="H51" s="536"/>
      <c r="I51" s="537"/>
      <c r="J51" s="532"/>
      <c r="K51" s="533"/>
      <c r="L51" s="534"/>
      <c r="M51" s="816"/>
      <c r="N51" s="537" t="s">
        <v>6873</v>
      </c>
      <c r="O51" s="532">
        <v>1965</v>
      </c>
      <c r="P51" s="532">
        <v>0.1</v>
      </c>
      <c r="Q51" s="535" t="s">
        <v>6874</v>
      </c>
      <c r="R51" s="535"/>
      <c r="S51" s="537"/>
      <c r="T51" s="532"/>
      <c r="U51" s="532"/>
      <c r="V51" s="535"/>
    </row>
    <row r="52" spans="1:22" s="631" customFormat="1" ht="12">
      <c r="A52" s="586"/>
      <c r="B52" s="541"/>
      <c r="C52" s="587"/>
      <c r="D52" s="541"/>
      <c r="E52" s="541"/>
      <c r="F52" s="547"/>
      <c r="G52" s="538"/>
      <c r="H52" s="536"/>
      <c r="I52" s="537"/>
      <c r="J52" s="532"/>
      <c r="K52" s="533"/>
      <c r="L52" s="534"/>
      <c r="M52" s="816"/>
      <c r="N52" s="537" t="s">
        <v>6875</v>
      </c>
      <c r="O52" s="532">
        <v>1970</v>
      </c>
      <c r="P52" s="532">
        <v>0.218</v>
      </c>
      <c r="Q52" s="535" t="s">
        <v>6835</v>
      </c>
      <c r="R52" s="535"/>
      <c r="S52" s="537"/>
      <c r="T52" s="532"/>
      <c r="U52" s="532"/>
      <c r="V52" s="535"/>
    </row>
    <row r="53" spans="1:22" s="631" customFormat="1" ht="12">
      <c r="A53" s="586"/>
      <c r="B53" s="541"/>
      <c r="C53" s="587"/>
      <c r="D53" s="541"/>
      <c r="E53" s="541"/>
      <c r="F53" s="547"/>
      <c r="G53" s="538"/>
      <c r="H53" s="536"/>
      <c r="I53" s="537"/>
      <c r="J53" s="532"/>
      <c r="K53" s="533"/>
      <c r="L53" s="534"/>
      <c r="M53" s="816"/>
      <c r="N53" s="537" t="s">
        <v>6875</v>
      </c>
      <c r="O53" s="532"/>
      <c r="P53" s="532">
        <v>0.20699999999999999</v>
      </c>
      <c r="Q53" s="535" t="s">
        <v>6876</v>
      </c>
      <c r="R53" s="535"/>
      <c r="S53" s="537"/>
      <c r="T53" s="532"/>
      <c r="U53" s="532"/>
      <c r="V53" s="535"/>
    </row>
    <row r="54" spans="1:22" s="631" customFormat="1" ht="12">
      <c r="A54" s="553"/>
      <c r="B54" s="541"/>
      <c r="C54" s="587"/>
      <c r="D54" s="541"/>
      <c r="E54" s="541"/>
      <c r="F54" s="547"/>
      <c r="G54" s="538"/>
      <c r="H54" s="536"/>
      <c r="I54" s="537"/>
      <c r="J54" s="532"/>
      <c r="K54" s="533"/>
      <c r="L54" s="534"/>
      <c r="M54" s="816"/>
      <c r="N54" s="537" t="s">
        <v>6877</v>
      </c>
      <c r="O54" s="532"/>
      <c r="P54" s="532">
        <v>0.19</v>
      </c>
      <c r="Q54" s="535" t="s">
        <v>6871</v>
      </c>
      <c r="R54" s="535"/>
      <c r="S54" s="537"/>
      <c r="T54" s="532"/>
      <c r="U54" s="532"/>
      <c r="V54" s="535"/>
    </row>
    <row r="55" spans="1:22" s="631" customFormat="1" ht="12">
      <c r="A55" s="553"/>
      <c r="B55" s="541"/>
      <c r="C55" s="587"/>
      <c r="D55" s="541"/>
      <c r="E55" s="541"/>
      <c r="F55" s="547"/>
      <c r="G55" s="538"/>
      <c r="H55" s="536"/>
      <c r="I55" s="537"/>
      <c r="J55" s="532"/>
      <c r="K55" s="533"/>
      <c r="L55" s="534"/>
      <c r="M55" s="816"/>
      <c r="N55" s="537" t="s">
        <v>6877</v>
      </c>
      <c r="O55" s="532"/>
      <c r="P55" s="532">
        <v>1.55E-2</v>
      </c>
      <c r="Q55" s="535" t="s">
        <v>6871</v>
      </c>
      <c r="R55" s="535"/>
      <c r="S55" s="537"/>
      <c r="T55" s="532"/>
      <c r="U55" s="532"/>
      <c r="V55" s="535"/>
    </row>
    <row r="56" spans="1:22" s="631" customFormat="1" ht="12">
      <c r="A56" s="553"/>
      <c r="B56" s="541"/>
      <c r="C56" s="587"/>
      <c r="D56" s="541"/>
      <c r="E56" s="541"/>
      <c r="F56" s="547"/>
      <c r="G56" s="538"/>
      <c r="H56" s="536"/>
      <c r="I56" s="537"/>
      <c r="J56" s="532"/>
      <c r="K56" s="533"/>
      <c r="L56" s="534"/>
      <c r="M56" s="816"/>
      <c r="N56" s="537" t="s">
        <v>6878</v>
      </c>
      <c r="O56" s="532">
        <v>1965</v>
      </c>
      <c r="P56" s="532">
        <v>2.3E-2</v>
      </c>
      <c r="Q56" s="535" t="s">
        <v>6879</v>
      </c>
      <c r="R56" s="535"/>
      <c r="S56" s="537"/>
      <c r="T56" s="532"/>
      <c r="U56" s="532"/>
      <c r="V56" s="535"/>
    </row>
    <row r="57" spans="1:22" s="631" customFormat="1" ht="12">
      <c r="A57" s="553"/>
      <c r="B57" s="541"/>
      <c r="C57" s="587"/>
      <c r="D57" s="541"/>
      <c r="E57" s="541"/>
      <c r="F57" s="547"/>
      <c r="G57" s="538"/>
      <c r="H57" s="536"/>
      <c r="I57" s="537"/>
      <c r="J57" s="532"/>
      <c r="K57" s="533"/>
      <c r="L57" s="534"/>
      <c r="M57" s="816"/>
      <c r="N57" s="537" t="s">
        <v>6880</v>
      </c>
      <c r="O57" s="532">
        <v>1965</v>
      </c>
      <c r="P57" s="532">
        <v>7.3999999999999996E-2</v>
      </c>
      <c r="Q57" s="535" t="s">
        <v>6855</v>
      </c>
      <c r="R57" s="535"/>
      <c r="S57" s="537"/>
      <c r="T57" s="532"/>
      <c r="U57" s="532"/>
      <c r="V57" s="535"/>
    </row>
    <row r="58" spans="1:22" s="631" customFormat="1" ht="12">
      <c r="A58" s="536"/>
      <c r="B58" s="541"/>
      <c r="C58" s="542" t="s">
        <v>6881</v>
      </c>
      <c r="D58" s="541" t="s">
        <v>279</v>
      </c>
      <c r="E58" s="541" t="s">
        <v>416</v>
      </c>
      <c r="F58" s="547" t="s">
        <v>58</v>
      </c>
      <c r="G58" s="538">
        <v>2008</v>
      </c>
      <c r="H58" s="536"/>
      <c r="I58" s="537"/>
      <c r="J58" s="532"/>
      <c r="K58" s="533"/>
      <c r="L58" s="534"/>
      <c r="M58" s="816"/>
      <c r="N58" s="537"/>
      <c r="O58" s="532"/>
      <c r="P58" s="532"/>
      <c r="Q58" s="535"/>
      <c r="R58" s="535"/>
      <c r="S58" s="537"/>
      <c r="T58" s="532"/>
      <c r="U58" s="532"/>
      <c r="V58" s="535"/>
    </row>
    <row r="59" spans="1:22" s="631" customFormat="1" ht="12">
      <c r="A59" s="538"/>
      <c r="B59" s="541"/>
      <c r="C59" s="587"/>
      <c r="D59" s="541"/>
      <c r="E59" s="541"/>
      <c r="F59" s="547"/>
      <c r="G59" s="538"/>
      <c r="H59" s="553"/>
      <c r="I59" s="539"/>
      <c r="J59" s="532"/>
      <c r="K59" s="533"/>
      <c r="L59" s="534"/>
      <c r="M59" s="817"/>
      <c r="N59" s="539"/>
      <c r="O59" s="532"/>
      <c r="P59" s="532"/>
      <c r="Q59" s="535"/>
      <c r="R59" s="535"/>
      <c r="S59" s="539"/>
      <c r="T59" s="532"/>
      <c r="U59" s="532"/>
      <c r="V59" s="535"/>
    </row>
    <row r="60" spans="1:22" s="631" customFormat="1" ht="12">
      <c r="A60" s="536"/>
      <c r="B60" s="541"/>
      <c r="C60" s="587"/>
      <c r="D60" s="541"/>
      <c r="E60" s="541"/>
      <c r="F60" s="547"/>
      <c r="G60" s="538"/>
      <c r="H60" s="536" t="s">
        <v>6882</v>
      </c>
      <c r="I60" s="541" t="s">
        <v>6883</v>
      </c>
      <c r="J60" s="532">
        <v>1989</v>
      </c>
      <c r="K60" s="533">
        <v>0.33200000000000002</v>
      </c>
      <c r="L60" s="534" t="s">
        <v>6829</v>
      </c>
      <c r="M60" s="534"/>
      <c r="N60" s="541"/>
      <c r="O60" s="532"/>
      <c r="P60" s="532"/>
      <c r="Q60" s="535"/>
      <c r="R60" s="535"/>
      <c r="S60" s="541"/>
      <c r="T60" s="532"/>
      <c r="U60" s="532"/>
      <c r="V60" s="535"/>
    </row>
    <row r="61" spans="1:22" s="631" customFormat="1" ht="12">
      <c r="A61" s="586"/>
      <c r="B61" s="541"/>
      <c r="C61" s="587"/>
      <c r="D61" s="541"/>
      <c r="E61" s="541"/>
      <c r="F61" s="547"/>
      <c r="G61" s="538"/>
      <c r="H61" s="536"/>
      <c r="I61" s="537"/>
      <c r="J61" s="532"/>
      <c r="K61" s="533"/>
      <c r="L61" s="534"/>
      <c r="M61" s="815">
        <v>90000268</v>
      </c>
      <c r="N61" s="537" t="s">
        <v>6884</v>
      </c>
      <c r="O61" s="532">
        <v>2008</v>
      </c>
      <c r="P61" s="532">
        <v>5.8000000000000003E-2</v>
      </c>
      <c r="Q61" s="535" t="s">
        <v>6885</v>
      </c>
      <c r="R61" s="535"/>
      <c r="S61" s="537"/>
      <c r="T61" s="532"/>
      <c r="U61" s="532"/>
      <c r="V61" s="535"/>
    </row>
    <row r="62" spans="1:22" s="631" customFormat="1" ht="12">
      <c r="A62" s="586"/>
      <c r="B62" s="541"/>
      <c r="C62" s="587"/>
      <c r="D62" s="541"/>
      <c r="E62" s="541"/>
      <c r="F62" s="547"/>
      <c r="G62" s="538"/>
      <c r="H62" s="536"/>
      <c r="I62" s="537"/>
      <c r="J62" s="532"/>
      <c r="K62" s="533"/>
      <c r="L62" s="534"/>
      <c r="M62" s="816"/>
      <c r="N62" s="537" t="s">
        <v>6886</v>
      </c>
      <c r="O62" s="532">
        <v>2014</v>
      </c>
      <c r="P62" s="532">
        <v>0.16</v>
      </c>
      <c r="Q62" s="535" t="s">
        <v>6887</v>
      </c>
      <c r="R62" s="535"/>
      <c r="S62" s="537"/>
      <c r="T62" s="532"/>
      <c r="U62" s="532"/>
      <c r="V62" s="535"/>
    </row>
    <row r="63" spans="1:22" s="631" customFormat="1" ht="12">
      <c r="A63" s="586"/>
      <c r="B63" s="541"/>
      <c r="C63" s="587"/>
      <c r="D63" s="541"/>
      <c r="E63" s="541"/>
      <c r="F63" s="547"/>
      <c r="G63" s="538"/>
      <c r="H63" s="536"/>
      <c r="I63" s="537"/>
      <c r="J63" s="532"/>
      <c r="K63" s="533"/>
      <c r="L63" s="534"/>
      <c r="M63" s="816"/>
      <c r="N63" s="537" t="s">
        <v>6888</v>
      </c>
      <c r="O63" s="532">
        <v>1973</v>
      </c>
      <c r="P63" s="532">
        <v>6.7000000000000004E-2</v>
      </c>
      <c r="Q63" s="535" t="s">
        <v>6889</v>
      </c>
      <c r="R63" s="535"/>
      <c r="S63" s="537"/>
      <c r="T63" s="532"/>
      <c r="U63" s="532"/>
      <c r="V63" s="535"/>
    </row>
    <row r="64" spans="1:22" s="631" customFormat="1" ht="12">
      <c r="A64" s="586"/>
      <c r="B64" s="541"/>
      <c r="C64" s="587"/>
      <c r="D64" s="541"/>
      <c r="E64" s="541"/>
      <c r="F64" s="547"/>
      <c r="G64" s="538"/>
      <c r="H64" s="536"/>
      <c r="I64" s="537"/>
      <c r="J64" s="532"/>
      <c r="K64" s="533"/>
      <c r="L64" s="534"/>
      <c r="M64" s="816"/>
      <c r="N64" s="537" t="s">
        <v>6884</v>
      </c>
      <c r="O64" s="532"/>
      <c r="P64" s="532">
        <v>5.8000000000000003E-2</v>
      </c>
      <c r="Q64" s="535" t="s">
        <v>6885</v>
      </c>
      <c r="R64" s="535"/>
      <c r="S64" s="537"/>
      <c r="T64" s="532"/>
      <c r="U64" s="532"/>
      <c r="V64" s="535"/>
    </row>
    <row r="65" spans="1:22" s="631" customFormat="1" ht="12">
      <c r="A65" s="586"/>
      <c r="B65" s="541"/>
      <c r="C65" s="587"/>
      <c r="D65" s="541"/>
      <c r="E65" s="541"/>
      <c r="F65" s="547"/>
      <c r="G65" s="538"/>
      <c r="H65" s="536"/>
      <c r="I65" s="537"/>
      <c r="J65" s="532"/>
      <c r="K65" s="533"/>
      <c r="L65" s="534"/>
      <c r="M65" s="816"/>
      <c r="N65" s="537" t="s">
        <v>6890</v>
      </c>
      <c r="O65" s="532">
        <v>1973</v>
      </c>
      <c r="P65" s="532">
        <v>0.111</v>
      </c>
      <c r="Q65" s="535" t="s">
        <v>6891</v>
      </c>
      <c r="R65" s="535"/>
      <c r="S65" s="537"/>
      <c r="T65" s="532"/>
      <c r="U65" s="532"/>
      <c r="V65" s="535"/>
    </row>
    <row r="66" spans="1:22" s="631" customFormat="1" ht="12">
      <c r="A66" s="553"/>
      <c r="B66" s="537"/>
      <c r="C66" s="543"/>
      <c r="D66" s="537"/>
      <c r="E66" s="536"/>
      <c r="F66" s="537"/>
      <c r="G66" s="537"/>
      <c r="H66" s="536"/>
      <c r="I66" s="537"/>
      <c r="J66" s="532"/>
      <c r="K66" s="533"/>
      <c r="L66" s="534"/>
      <c r="M66" s="816"/>
      <c r="N66" s="537" t="s">
        <v>6892</v>
      </c>
      <c r="O66" s="532">
        <v>2014</v>
      </c>
      <c r="P66" s="532">
        <v>0.183</v>
      </c>
      <c r="Q66" s="535" t="s">
        <v>6893</v>
      </c>
      <c r="R66" s="535"/>
      <c r="S66" s="537"/>
      <c r="T66" s="532"/>
      <c r="U66" s="532"/>
      <c r="V66" s="535"/>
    </row>
    <row r="67" spans="1:22" s="631" customFormat="1" ht="12">
      <c r="A67" s="538" t="s">
        <v>5473</v>
      </c>
      <c r="B67" s="580" t="s">
        <v>6894</v>
      </c>
      <c r="C67" s="544"/>
      <c r="D67" s="541" t="s">
        <v>6895</v>
      </c>
      <c r="E67" s="541"/>
      <c r="F67" s="547" t="s">
        <v>1300</v>
      </c>
      <c r="G67" s="538">
        <v>1985</v>
      </c>
      <c r="H67" s="553"/>
      <c r="I67" s="539"/>
      <c r="J67" s="532"/>
      <c r="K67" s="533"/>
      <c r="L67" s="550"/>
      <c r="M67" s="816"/>
      <c r="N67" s="539"/>
      <c r="O67" s="532"/>
      <c r="Q67" s="545"/>
      <c r="R67" s="545"/>
      <c r="S67" s="539"/>
      <c r="T67" s="532"/>
      <c r="U67" s="532"/>
      <c r="V67" s="545"/>
    </row>
    <row r="68" spans="1:22" s="631" customFormat="1" ht="12">
      <c r="A68" s="536"/>
      <c r="B68" s="580"/>
      <c r="C68" s="544"/>
      <c r="D68" s="541"/>
      <c r="E68" s="541"/>
      <c r="F68" s="547"/>
      <c r="G68" s="538"/>
      <c r="H68" s="536" t="s">
        <v>6896</v>
      </c>
      <c r="I68" s="541" t="s">
        <v>6897</v>
      </c>
      <c r="J68" s="532">
        <v>1965</v>
      </c>
      <c r="K68" s="533">
        <v>0.246</v>
      </c>
      <c r="L68" s="534" t="s">
        <v>6898</v>
      </c>
      <c r="M68" s="534"/>
      <c r="N68" s="541"/>
      <c r="O68" s="532"/>
      <c r="P68" s="532"/>
      <c r="Q68" s="535"/>
      <c r="R68" s="535"/>
      <c r="S68" s="541"/>
      <c r="T68" s="532"/>
      <c r="U68" s="532"/>
      <c r="V68" s="535"/>
    </row>
    <row r="69" spans="1:22" s="631" customFormat="1" ht="12">
      <c r="A69" s="536" t="s">
        <v>5474</v>
      </c>
      <c r="B69" s="580" t="s">
        <v>6899</v>
      </c>
      <c r="C69" s="544" t="s">
        <v>6900</v>
      </c>
      <c r="D69" s="541" t="s">
        <v>6685</v>
      </c>
      <c r="E69" s="541"/>
      <c r="F69" s="547" t="s">
        <v>58</v>
      </c>
      <c r="G69" s="538">
        <v>1980</v>
      </c>
      <c r="H69" s="536" t="s">
        <v>6901</v>
      </c>
      <c r="I69" s="540" t="s">
        <v>6902</v>
      </c>
      <c r="J69" s="532">
        <v>1985</v>
      </c>
      <c r="K69" s="533">
        <v>0.505</v>
      </c>
      <c r="L69" s="534" t="s">
        <v>6898</v>
      </c>
      <c r="M69" s="534"/>
      <c r="N69" s="540"/>
      <c r="O69" s="532"/>
      <c r="P69" s="532"/>
      <c r="Q69" s="535"/>
      <c r="R69" s="535"/>
      <c r="S69" s="540"/>
      <c r="T69" s="532"/>
      <c r="U69" s="532"/>
      <c r="V69" s="535"/>
    </row>
    <row r="70" spans="1:22" s="631" customFormat="1" ht="12">
      <c r="A70" s="536"/>
      <c r="B70" s="541"/>
      <c r="C70" s="542"/>
      <c r="D70" s="541"/>
      <c r="E70" s="541"/>
      <c r="F70" s="547"/>
      <c r="G70" s="538"/>
      <c r="H70" s="536" t="s">
        <v>6903</v>
      </c>
      <c r="I70" s="540" t="s">
        <v>6904</v>
      </c>
      <c r="J70" s="532">
        <v>1985</v>
      </c>
      <c r="K70" s="533">
        <v>0.99199999999999999</v>
      </c>
      <c r="L70" s="534" t="s">
        <v>6905</v>
      </c>
      <c r="M70" s="534"/>
      <c r="N70" s="540"/>
      <c r="O70" s="532"/>
      <c r="P70" s="532"/>
      <c r="Q70" s="535"/>
      <c r="R70" s="535"/>
      <c r="S70" s="540"/>
      <c r="T70" s="532"/>
      <c r="U70" s="532"/>
      <c r="V70" s="535"/>
    </row>
    <row r="71" spans="1:22" s="631" customFormat="1" ht="12">
      <c r="A71" s="536"/>
      <c r="B71" s="541"/>
      <c r="C71" s="542"/>
      <c r="D71" s="541"/>
      <c r="E71" s="541"/>
      <c r="F71" s="547"/>
      <c r="G71" s="538"/>
      <c r="H71" s="536" t="s">
        <v>6906</v>
      </c>
      <c r="I71" s="540" t="s">
        <v>6907</v>
      </c>
      <c r="J71" s="532">
        <v>1980</v>
      </c>
      <c r="K71" s="533">
        <v>0.92</v>
      </c>
      <c r="L71" s="534" t="s">
        <v>6908</v>
      </c>
      <c r="M71" s="534"/>
      <c r="N71" s="540"/>
      <c r="O71" s="532"/>
      <c r="P71" s="532"/>
      <c r="Q71" s="535"/>
      <c r="R71" s="535"/>
      <c r="S71" s="540"/>
      <c r="T71" s="532"/>
      <c r="U71" s="532"/>
      <c r="V71" s="535"/>
    </row>
    <row r="72" spans="1:22" s="631" customFormat="1" ht="12">
      <c r="A72" s="586"/>
      <c r="B72" s="541"/>
      <c r="C72" s="542"/>
      <c r="D72" s="541"/>
      <c r="E72" s="541"/>
      <c r="F72" s="547"/>
      <c r="G72" s="538"/>
      <c r="H72" s="536"/>
      <c r="I72" s="537"/>
      <c r="J72" s="532"/>
      <c r="K72" s="533"/>
      <c r="L72" s="534"/>
      <c r="M72" s="815">
        <v>90000404</v>
      </c>
      <c r="N72" s="537" t="s">
        <v>6909</v>
      </c>
      <c r="O72" s="532">
        <v>1985</v>
      </c>
      <c r="P72" s="532">
        <v>0.158</v>
      </c>
      <c r="Q72" s="535" t="s">
        <v>6871</v>
      </c>
      <c r="R72" s="535"/>
      <c r="S72" s="537"/>
      <c r="T72" s="532"/>
      <c r="U72" s="532"/>
      <c r="V72" s="535"/>
    </row>
    <row r="73" spans="1:22" s="631" customFormat="1" ht="12">
      <c r="A73" s="586"/>
      <c r="B73" s="541"/>
      <c r="C73" s="542"/>
      <c r="D73" s="541"/>
      <c r="E73" s="541"/>
      <c r="F73" s="547"/>
      <c r="G73" s="538"/>
      <c r="H73" s="536"/>
      <c r="I73" s="537"/>
      <c r="J73" s="532"/>
      <c r="K73" s="533"/>
      <c r="L73" s="534"/>
      <c r="M73" s="816"/>
      <c r="N73" s="537" t="s">
        <v>6909</v>
      </c>
      <c r="O73" s="532">
        <v>1984</v>
      </c>
      <c r="P73" s="532">
        <v>8.8999999999999996E-2</v>
      </c>
      <c r="Q73" s="535" t="s">
        <v>6835</v>
      </c>
      <c r="R73" s="535"/>
      <c r="S73" s="537"/>
      <c r="T73" s="532"/>
      <c r="U73" s="532"/>
      <c r="V73" s="535"/>
    </row>
    <row r="74" spans="1:22" s="631" customFormat="1" ht="12">
      <c r="A74" s="586"/>
      <c r="B74" s="541"/>
      <c r="C74" s="542"/>
      <c r="D74" s="541"/>
      <c r="E74" s="541"/>
      <c r="F74" s="547"/>
      <c r="G74" s="538"/>
      <c r="H74" s="536"/>
      <c r="I74" s="537"/>
      <c r="J74" s="532"/>
      <c r="K74" s="533"/>
      <c r="L74" s="534"/>
      <c r="M74" s="816"/>
      <c r="N74" s="537" t="s">
        <v>6909</v>
      </c>
      <c r="O74" s="532">
        <v>1984</v>
      </c>
      <c r="P74" s="532">
        <v>8.8999999999999996E-2</v>
      </c>
      <c r="Q74" s="535" t="s">
        <v>6835</v>
      </c>
      <c r="R74" s="535"/>
      <c r="S74" s="537"/>
      <c r="T74" s="532"/>
      <c r="U74" s="532"/>
      <c r="V74" s="535"/>
    </row>
    <row r="75" spans="1:22" s="631" customFormat="1" ht="12">
      <c r="A75" s="586"/>
      <c r="B75" s="589"/>
      <c r="C75" s="544"/>
      <c r="D75" s="541"/>
      <c r="E75" s="541"/>
      <c r="F75" s="547"/>
      <c r="G75" s="538"/>
      <c r="H75" s="536"/>
      <c r="I75" s="537"/>
      <c r="J75" s="532"/>
      <c r="K75" s="533"/>
      <c r="L75" s="534"/>
      <c r="M75" s="816"/>
      <c r="N75" s="537" t="s">
        <v>6909</v>
      </c>
      <c r="O75" s="532">
        <v>1984</v>
      </c>
      <c r="P75" s="532">
        <v>0.05</v>
      </c>
      <c r="Q75" s="535" t="s">
        <v>6871</v>
      </c>
      <c r="R75" s="535"/>
      <c r="S75" s="537"/>
      <c r="T75" s="532"/>
      <c r="U75" s="532"/>
      <c r="V75" s="535"/>
    </row>
    <row r="76" spans="1:22" s="631" customFormat="1" ht="12">
      <c r="A76" s="586"/>
      <c r="B76" s="589"/>
      <c r="C76" s="544"/>
      <c r="D76" s="541"/>
      <c r="E76" s="541"/>
      <c r="F76" s="547"/>
      <c r="G76" s="538"/>
      <c r="H76" s="536"/>
      <c r="I76" s="537"/>
      <c r="J76" s="532"/>
      <c r="K76" s="533"/>
      <c r="L76" s="534"/>
      <c r="M76" s="816"/>
      <c r="N76" s="537" t="s">
        <v>6909</v>
      </c>
      <c r="O76" s="532">
        <v>1984</v>
      </c>
      <c r="P76" s="532">
        <v>0.05</v>
      </c>
      <c r="Q76" s="535" t="s">
        <v>6871</v>
      </c>
      <c r="R76" s="535"/>
      <c r="S76" s="537"/>
      <c r="T76" s="532"/>
      <c r="U76" s="532"/>
      <c r="V76" s="535"/>
    </row>
    <row r="77" spans="1:22" s="631" customFormat="1" ht="12">
      <c r="A77" s="553"/>
      <c r="B77" s="589"/>
      <c r="C77" s="544"/>
      <c r="D77" s="541"/>
      <c r="E77" s="541"/>
      <c r="F77" s="547"/>
      <c r="G77" s="538"/>
      <c r="H77" s="536"/>
      <c r="I77" s="537"/>
      <c r="J77" s="532"/>
      <c r="K77" s="533"/>
      <c r="L77" s="534"/>
      <c r="M77" s="816"/>
      <c r="N77" s="537" t="s">
        <v>6909</v>
      </c>
      <c r="O77" s="532">
        <v>1985</v>
      </c>
      <c r="P77" s="532">
        <v>0.158</v>
      </c>
      <c r="Q77" s="535" t="s">
        <v>6871</v>
      </c>
      <c r="R77" s="535"/>
      <c r="S77" s="537"/>
      <c r="T77" s="532"/>
      <c r="U77" s="532"/>
      <c r="V77" s="535"/>
    </row>
    <row r="78" spans="1:22" s="631" customFormat="1" ht="12">
      <c r="A78" s="553"/>
      <c r="B78" s="589"/>
      <c r="C78" s="544"/>
      <c r="D78" s="541"/>
      <c r="E78" s="541"/>
      <c r="F78" s="547"/>
      <c r="G78" s="538"/>
      <c r="H78" s="536"/>
      <c r="I78" s="537"/>
      <c r="J78" s="532"/>
      <c r="K78" s="533"/>
      <c r="L78" s="534"/>
      <c r="M78" s="816"/>
      <c r="N78" s="537" t="s">
        <v>6909</v>
      </c>
      <c r="O78" s="532">
        <v>1985</v>
      </c>
      <c r="P78" s="532">
        <v>2.1999999999999999E-2</v>
      </c>
      <c r="Q78" s="535" t="s">
        <v>6871</v>
      </c>
      <c r="R78" s="535"/>
      <c r="S78" s="537"/>
      <c r="T78" s="532"/>
      <c r="U78" s="532"/>
      <c r="V78" s="535"/>
    </row>
    <row r="79" spans="1:22" s="631" customFormat="1" ht="12">
      <c r="A79" s="553"/>
      <c r="B79" s="541"/>
      <c r="C79" s="542"/>
      <c r="D79" s="541"/>
      <c r="E79" s="541"/>
      <c r="F79" s="547"/>
      <c r="G79" s="538"/>
      <c r="H79" s="536"/>
      <c r="I79" s="537"/>
      <c r="J79" s="532"/>
      <c r="K79" s="533"/>
      <c r="L79" s="534"/>
      <c r="M79" s="816"/>
      <c r="N79" s="537" t="s">
        <v>6909</v>
      </c>
      <c r="O79" s="532">
        <v>1985</v>
      </c>
      <c r="P79" s="532">
        <v>2.1999999999999999E-2</v>
      </c>
      <c r="Q79" s="535" t="s">
        <v>6871</v>
      </c>
      <c r="R79" s="535"/>
      <c r="S79" s="537"/>
      <c r="T79" s="532"/>
      <c r="U79" s="532"/>
      <c r="V79" s="535"/>
    </row>
    <row r="80" spans="1:22" s="631" customFormat="1" ht="12">
      <c r="A80" s="536"/>
      <c r="B80" s="541"/>
      <c r="C80" s="542" t="s">
        <v>6910</v>
      </c>
      <c r="D80" s="541" t="s">
        <v>6911</v>
      </c>
      <c r="E80" s="541"/>
      <c r="F80" s="547" t="s">
        <v>554</v>
      </c>
      <c r="G80" s="538"/>
      <c r="H80" s="536"/>
      <c r="I80" s="537"/>
      <c r="J80" s="532"/>
      <c r="K80" s="533"/>
      <c r="L80" s="534"/>
      <c r="M80" s="816"/>
      <c r="N80" s="537"/>
      <c r="O80" s="532"/>
      <c r="P80" s="532"/>
      <c r="Q80" s="535"/>
      <c r="R80" s="535"/>
      <c r="S80" s="537"/>
      <c r="T80" s="532"/>
      <c r="U80" s="532"/>
      <c r="V80" s="535"/>
    </row>
    <row r="81" spans="1:22" s="631" customFormat="1" ht="12">
      <c r="A81" s="536"/>
      <c r="B81" s="541"/>
      <c r="C81" s="542" t="s">
        <v>6910</v>
      </c>
      <c r="D81" s="541" t="s">
        <v>6912</v>
      </c>
      <c r="E81" s="541"/>
      <c r="F81" s="547" t="s">
        <v>1454</v>
      </c>
      <c r="G81" s="538">
        <v>1965</v>
      </c>
      <c r="H81" s="536"/>
      <c r="I81" s="537"/>
      <c r="J81" s="532"/>
      <c r="K81" s="533"/>
      <c r="L81" s="534"/>
      <c r="M81" s="817"/>
      <c r="N81" s="537"/>
      <c r="O81" s="532"/>
      <c r="P81" s="532"/>
      <c r="Q81" s="535"/>
      <c r="R81" s="535"/>
      <c r="S81" s="537"/>
      <c r="T81" s="532"/>
      <c r="U81" s="532"/>
      <c r="V81" s="535"/>
    </row>
    <row r="82" spans="1:22" s="631" customFormat="1" ht="12">
      <c r="A82" s="536"/>
      <c r="B82" s="541"/>
      <c r="C82" s="542"/>
      <c r="D82" s="541"/>
      <c r="E82" s="541"/>
      <c r="F82" s="547"/>
      <c r="G82" s="538"/>
      <c r="H82" s="536" t="s">
        <v>6913</v>
      </c>
      <c r="I82" s="541" t="s">
        <v>6914</v>
      </c>
      <c r="J82" s="532">
        <v>1980</v>
      </c>
      <c r="K82" s="533">
        <v>0.35499999999999998</v>
      </c>
      <c r="L82" s="534" t="s">
        <v>6915</v>
      </c>
      <c r="M82" s="534"/>
      <c r="N82" s="541"/>
      <c r="O82" s="532"/>
      <c r="P82" s="532"/>
      <c r="Q82" s="535"/>
      <c r="R82" s="535"/>
      <c r="S82" s="541"/>
      <c r="T82" s="532"/>
      <c r="U82" s="532"/>
      <c r="V82" s="535"/>
    </row>
    <row r="83" spans="1:22" s="631" customFormat="1" ht="12">
      <c r="A83" s="536" t="s">
        <v>5475</v>
      </c>
      <c r="B83" s="580" t="s">
        <v>6916</v>
      </c>
      <c r="C83" s="544" t="s">
        <v>6917</v>
      </c>
      <c r="D83" s="541" t="s">
        <v>179</v>
      </c>
      <c r="E83" s="541"/>
      <c r="F83" s="547" t="s">
        <v>70</v>
      </c>
      <c r="G83" s="538">
        <v>1964</v>
      </c>
      <c r="H83" s="536"/>
      <c r="I83" s="541" t="s">
        <v>6918</v>
      </c>
      <c r="J83" s="532">
        <v>1965</v>
      </c>
      <c r="K83" s="533">
        <v>0.02</v>
      </c>
      <c r="L83" s="534" t="s">
        <v>6829</v>
      </c>
      <c r="M83" s="534"/>
      <c r="N83" s="541"/>
      <c r="O83" s="532"/>
      <c r="P83" s="532"/>
      <c r="Q83" s="535"/>
      <c r="R83" s="535"/>
      <c r="S83" s="541"/>
      <c r="T83" s="532"/>
      <c r="U83" s="532"/>
      <c r="V83" s="535"/>
    </row>
    <row r="84" spans="1:22" s="631" customFormat="1" ht="12">
      <c r="A84" s="536"/>
      <c r="B84" s="541"/>
      <c r="C84" s="542"/>
      <c r="D84" s="541"/>
      <c r="E84" s="541"/>
      <c r="F84" s="547"/>
      <c r="G84" s="538"/>
      <c r="H84" s="536" t="s">
        <v>6919</v>
      </c>
      <c r="I84" s="541" t="s">
        <v>6920</v>
      </c>
      <c r="J84" s="532">
        <v>1972</v>
      </c>
      <c r="K84" s="533">
        <v>0.54400000000000004</v>
      </c>
      <c r="L84" s="534" t="s">
        <v>6829</v>
      </c>
      <c r="M84" s="534"/>
      <c r="N84" s="541"/>
      <c r="O84" s="532"/>
      <c r="P84" s="532"/>
      <c r="Q84" s="535"/>
      <c r="R84" s="535"/>
      <c r="S84" s="541"/>
      <c r="T84" s="532"/>
      <c r="U84" s="532"/>
      <c r="V84" s="535"/>
    </row>
    <row r="85" spans="1:22" s="631" customFormat="1" ht="12">
      <c r="A85" s="536"/>
      <c r="B85" s="541"/>
      <c r="C85" s="542"/>
      <c r="D85" s="541"/>
      <c r="E85" s="541"/>
      <c r="F85" s="547"/>
      <c r="G85" s="538"/>
      <c r="H85" s="536" t="s">
        <v>6921</v>
      </c>
      <c r="I85" s="540" t="s">
        <v>6922</v>
      </c>
      <c r="J85" s="532">
        <v>1964</v>
      </c>
      <c r="K85" s="533">
        <v>1.2689999999999999</v>
      </c>
      <c r="L85" s="534" t="s">
        <v>6829</v>
      </c>
      <c r="M85" s="534"/>
      <c r="N85" s="540"/>
      <c r="O85" s="532"/>
      <c r="P85" s="532"/>
      <c r="Q85" s="535"/>
      <c r="R85" s="535"/>
      <c r="S85" s="540"/>
      <c r="T85" s="532"/>
      <c r="U85" s="532"/>
      <c r="V85" s="535"/>
    </row>
    <row r="86" spans="1:22" s="631" customFormat="1" ht="12">
      <c r="A86" s="553"/>
      <c r="B86" s="541"/>
      <c r="C86" s="542"/>
      <c r="D86" s="541"/>
      <c r="E86" s="541"/>
      <c r="F86" s="547"/>
      <c r="G86" s="538"/>
      <c r="H86" s="536"/>
      <c r="I86" s="537"/>
      <c r="J86" s="532"/>
      <c r="K86" s="533"/>
      <c r="L86" s="534"/>
      <c r="M86" s="815">
        <v>90000181</v>
      </c>
      <c r="N86" s="537" t="s">
        <v>6923</v>
      </c>
      <c r="O86" s="532"/>
      <c r="P86" s="532">
        <v>0.06</v>
      </c>
      <c r="Q86" s="535" t="s">
        <v>6924</v>
      </c>
      <c r="R86" s="535"/>
      <c r="S86" s="537"/>
      <c r="T86" s="532"/>
      <c r="U86" s="532"/>
      <c r="V86" s="535"/>
    </row>
    <row r="87" spans="1:22" s="631" customFormat="1" ht="12">
      <c r="A87" s="553"/>
      <c r="B87" s="541"/>
      <c r="C87" s="542"/>
      <c r="D87" s="541"/>
      <c r="E87" s="541"/>
      <c r="F87" s="547"/>
      <c r="G87" s="538"/>
      <c r="H87" s="536"/>
      <c r="I87" s="537"/>
      <c r="J87" s="532"/>
      <c r="K87" s="533"/>
      <c r="L87" s="534"/>
      <c r="M87" s="816"/>
      <c r="N87" s="537" t="s">
        <v>6925</v>
      </c>
      <c r="O87" s="532"/>
      <c r="P87" s="532">
        <v>7.6999999999999999E-2</v>
      </c>
      <c r="Q87" s="535" t="s">
        <v>6926</v>
      </c>
      <c r="R87" s="535"/>
      <c r="S87" s="537"/>
      <c r="T87" s="532"/>
      <c r="U87" s="532"/>
      <c r="V87" s="535"/>
    </row>
    <row r="88" spans="1:22" s="631" customFormat="1" ht="12">
      <c r="A88" s="553"/>
      <c r="B88" s="589"/>
      <c r="C88" s="544"/>
      <c r="D88" s="541"/>
      <c r="E88" s="541"/>
      <c r="F88" s="547"/>
      <c r="G88" s="538"/>
      <c r="H88" s="536"/>
      <c r="I88" s="537"/>
      <c r="J88" s="532"/>
      <c r="K88" s="533"/>
      <c r="L88" s="534"/>
      <c r="M88" s="816"/>
      <c r="N88" s="537" t="s">
        <v>6927</v>
      </c>
      <c r="O88" s="532">
        <v>1964</v>
      </c>
      <c r="P88" s="532">
        <v>0.78</v>
      </c>
      <c r="Q88" s="535" t="s">
        <v>6928</v>
      </c>
      <c r="R88" s="535"/>
      <c r="S88" s="537"/>
      <c r="T88" s="532"/>
      <c r="U88" s="532"/>
      <c r="V88" s="535"/>
    </row>
    <row r="89" spans="1:22" s="631" customFormat="1" ht="12">
      <c r="A89" s="553"/>
      <c r="B89" s="541"/>
      <c r="C89" s="542"/>
      <c r="D89" s="541"/>
      <c r="E89" s="541"/>
      <c r="F89" s="547"/>
      <c r="G89" s="538"/>
      <c r="H89" s="536"/>
      <c r="I89" s="537"/>
      <c r="J89" s="532"/>
      <c r="K89" s="533"/>
      <c r="L89" s="534"/>
      <c r="M89" s="816"/>
      <c r="N89" s="537" t="s">
        <v>6929</v>
      </c>
      <c r="O89" s="532">
        <v>1964</v>
      </c>
      <c r="P89" s="532">
        <v>5.1999999999999998E-2</v>
      </c>
      <c r="Q89" s="535" t="s">
        <v>6930</v>
      </c>
      <c r="R89" s="535"/>
      <c r="S89" s="537"/>
      <c r="T89" s="532"/>
      <c r="U89" s="532"/>
      <c r="V89" s="535"/>
    </row>
    <row r="90" spans="1:22" s="631" customFormat="1" ht="12">
      <c r="A90" s="553"/>
      <c r="B90" s="541"/>
      <c r="C90" s="542"/>
      <c r="D90" s="541"/>
      <c r="E90" s="541"/>
      <c r="F90" s="547"/>
      <c r="G90" s="538"/>
      <c r="H90" s="536"/>
      <c r="I90" s="537"/>
      <c r="J90" s="532"/>
      <c r="K90" s="533"/>
      <c r="L90" s="534"/>
      <c r="M90" s="816"/>
      <c r="N90" s="537" t="s">
        <v>6931</v>
      </c>
      <c r="O90" s="532"/>
      <c r="P90" s="532">
        <v>3.9E-2</v>
      </c>
      <c r="Q90" s="535" t="s">
        <v>6930</v>
      </c>
      <c r="R90" s="535"/>
      <c r="S90" s="537"/>
      <c r="T90" s="532"/>
      <c r="U90" s="532"/>
      <c r="V90" s="535"/>
    </row>
    <row r="91" spans="1:22" s="631" customFormat="1" ht="12">
      <c r="A91" s="553"/>
      <c r="B91" s="541"/>
      <c r="C91" s="542"/>
      <c r="D91" s="541"/>
      <c r="E91" s="541"/>
      <c r="F91" s="547"/>
      <c r="G91" s="538"/>
      <c r="H91" s="536"/>
      <c r="I91" s="537"/>
      <c r="J91" s="532"/>
      <c r="K91" s="533"/>
      <c r="L91" s="534"/>
      <c r="M91" s="816"/>
      <c r="N91" s="537" t="s">
        <v>6932</v>
      </c>
      <c r="O91" s="532"/>
      <c r="P91" s="532">
        <v>0.14299999999999999</v>
      </c>
      <c r="Q91" s="535" t="s">
        <v>6930</v>
      </c>
      <c r="R91" s="535"/>
      <c r="S91" s="537"/>
      <c r="T91" s="532"/>
      <c r="U91" s="532"/>
      <c r="V91" s="535"/>
    </row>
    <row r="92" spans="1:22" s="631" customFormat="1" ht="12">
      <c r="A92" s="553"/>
      <c r="B92" s="541"/>
      <c r="C92" s="542"/>
      <c r="D92" s="541"/>
      <c r="E92" s="541"/>
      <c r="F92" s="547"/>
      <c r="G92" s="538"/>
      <c r="H92" s="536"/>
      <c r="I92" s="537"/>
      <c r="J92" s="532"/>
      <c r="K92" s="533"/>
      <c r="L92" s="534"/>
      <c r="M92" s="816"/>
      <c r="N92" s="537" t="s">
        <v>6933</v>
      </c>
      <c r="O92" s="532"/>
      <c r="P92" s="532">
        <v>8.6999999999999994E-2</v>
      </c>
      <c r="Q92" s="535" t="s">
        <v>6930</v>
      </c>
      <c r="R92" s="535"/>
      <c r="S92" s="537"/>
      <c r="T92" s="532"/>
      <c r="U92" s="532"/>
      <c r="V92" s="535"/>
    </row>
    <row r="93" spans="1:22" s="631" customFormat="1" ht="12">
      <c r="A93" s="553"/>
      <c r="B93" s="541"/>
      <c r="C93" s="542"/>
      <c r="D93" s="541"/>
      <c r="E93" s="541"/>
      <c r="F93" s="547"/>
      <c r="G93" s="538"/>
      <c r="H93" s="536"/>
      <c r="I93" s="537"/>
      <c r="J93" s="532"/>
      <c r="K93" s="533"/>
      <c r="L93" s="534"/>
      <c r="M93" s="816"/>
      <c r="N93" s="537" t="s">
        <v>6934</v>
      </c>
      <c r="O93" s="532"/>
      <c r="P93" s="532">
        <v>5.8999999999999997E-2</v>
      </c>
      <c r="Q93" s="535" t="s">
        <v>6926</v>
      </c>
      <c r="R93" s="535"/>
      <c r="S93" s="537"/>
      <c r="T93" s="532"/>
      <c r="U93" s="532"/>
      <c r="V93" s="535"/>
    </row>
    <row r="94" spans="1:22" s="631" customFormat="1" ht="12">
      <c r="A94" s="553"/>
      <c r="B94" s="537"/>
      <c r="C94" s="543"/>
      <c r="D94" s="537"/>
      <c r="E94" s="536"/>
      <c r="F94" s="537"/>
      <c r="G94" s="537"/>
      <c r="H94" s="536"/>
      <c r="I94" s="537"/>
      <c r="J94" s="532"/>
      <c r="K94" s="533"/>
      <c r="L94" s="534"/>
      <c r="M94" s="816"/>
      <c r="N94" s="537" t="s">
        <v>6935</v>
      </c>
      <c r="O94" s="532"/>
      <c r="P94" s="532">
        <v>8.3000000000000004E-2</v>
      </c>
      <c r="Q94" s="535" t="s">
        <v>6936</v>
      </c>
      <c r="R94" s="535"/>
      <c r="S94" s="537"/>
      <c r="T94" s="532"/>
      <c r="U94" s="532"/>
      <c r="V94" s="535"/>
    </row>
    <row r="95" spans="1:22" s="631" customFormat="1" ht="12">
      <c r="A95" s="538"/>
      <c r="B95" s="537"/>
      <c r="C95" s="543"/>
      <c r="D95" s="537"/>
      <c r="E95" s="536"/>
      <c r="F95" s="537"/>
      <c r="G95" s="537"/>
      <c r="H95" s="553"/>
      <c r="I95" s="539"/>
      <c r="J95" s="532"/>
      <c r="K95" s="533"/>
      <c r="L95" s="815"/>
      <c r="M95" s="816"/>
      <c r="N95" s="539" t="s">
        <v>6937</v>
      </c>
      <c r="O95" s="532">
        <v>1</v>
      </c>
      <c r="Q95" s="837" t="s">
        <v>6938</v>
      </c>
      <c r="R95" s="556"/>
      <c r="S95" s="539"/>
      <c r="T95" s="532"/>
      <c r="U95" s="532"/>
      <c r="V95" s="535"/>
    </row>
    <row r="96" spans="1:22" s="631" customFormat="1" ht="12">
      <c r="A96" s="538"/>
      <c r="B96" s="537"/>
      <c r="C96" s="543"/>
      <c r="D96" s="537"/>
      <c r="E96" s="536"/>
      <c r="F96" s="537"/>
      <c r="G96" s="537"/>
      <c r="H96" s="553"/>
      <c r="I96" s="539"/>
      <c r="J96" s="532"/>
      <c r="K96" s="533"/>
      <c r="L96" s="816"/>
      <c r="M96" s="816"/>
      <c r="N96" s="539" t="s">
        <v>6939</v>
      </c>
      <c r="O96" s="532">
        <v>1</v>
      </c>
      <c r="Q96" s="838"/>
      <c r="R96" s="590"/>
      <c r="S96" s="539"/>
      <c r="T96" s="532"/>
      <c r="U96" s="532"/>
      <c r="V96" s="535"/>
    </row>
    <row r="97" spans="1:22" s="631" customFormat="1" ht="12">
      <c r="A97" s="538"/>
      <c r="B97" s="537"/>
      <c r="C97" s="543"/>
      <c r="D97" s="537"/>
      <c r="E97" s="536"/>
      <c r="F97" s="537"/>
      <c r="G97" s="537"/>
      <c r="H97" s="553"/>
      <c r="I97" s="539"/>
      <c r="J97" s="532"/>
      <c r="K97" s="533"/>
      <c r="L97" s="816"/>
      <c r="M97" s="816"/>
      <c r="N97" s="539" t="s">
        <v>6940</v>
      </c>
      <c r="O97" s="532">
        <v>1</v>
      </c>
      <c r="Q97" s="838"/>
      <c r="R97" s="590"/>
      <c r="S97" s="539"/>
      <c r="T97" s="532"/>
      <c r="U97" s="532"/>
      <c r="V97" s="535"/>
    </row>
    <row r="98" spans="1:22" s="631" customFormat="1" ht="12">
      <c r="A98" s="538"/>
      <c r="B98" s="537"/>
      <c r="C98" s="543"/>
      <c r="D98" s="537"/>
      <c r="E98" s="536"/>
      <c r="F98" s="537"/>
      <c r="G98" s="537"/>
      <c r="H98" s="553"/>
      <c r="I98" s="539"/>
      <c r="J98" s="532"/>
      <c r="K98" s="533"/>
      <c r="L98" s="816"/>
      <c r="M98" s="816"/>
      <c r="N98" s="539" t="s">
        <v>6941</v>
      </c>
      <c r="O98" s="532">
        <v>1</v>
      </c>
      <c r="Q98" s="838"/>
      <c r="R98" s="590"/>
      <c r="S98" s="539"/>
      <c r="T98" s="532"/>
      <c r="U98" s="532"/>
      <c r="V98" s="535"/>
    </row>
    <row r="99" spans="1:22" s="631" customFormat="1" ht="12">
      <c r="A99" s="538"/>
      <c r="B99" s="537"/>
      <c r="C99" s="543"/>
      <c r="D99" s="537"/>
      <c r="E99" s="536"/>
      <c r="F99" s="537"/>
      <c r="G99" s="537"/>
      <c r="H99" s="553"/>
      <c r="I99" s="539"/>
      <c r="J99" s="532"/>
      <c r="K99" s="533"/>
      <c r="L99" s="816"/>
      <c r="M99" s="816"/>
      <c r="N99" s="539" t="s">
        <v>6942</v>
      </c>
      <c r="O99" s="532">
        <v>1</v>
      </c>
      <c r="Q99" s="838"/>
      <c r="R99" s="590"/>
      <c r="S99" s="539"/>
      <c r="T99" s="532"/>
      <c r="U99" s="532"/>
      <c r="V99" s="535"/>
    </row>
    <row r="100" spans="1:22" s="631" customFormat="1" ht="12">
      <c r="A100" s="538"/>
      <c r="B100" s="541"/>
      <c r="C100" s="542" t="s">
        <v>6864</v>
      </c>
      <c r="D100" s="541" t="s">
        <v>6943</v>
      </c>
      <c r="E100" s="541"/>
      <c r="F100" s="547" t="s">
        <v>70</v>
      </c>
      <c r="G100" s="538">
        <v>1989</v>
      </c>
      <c r="H100" s="553"/>
      <c r="I100" s="539"/>
      <c r="J100" s="532"/>
      <c r="K100" s="533"/>
      <c r="L100" s="816"/>
      <c r="M100" s="816"/>
      <c r="N100" s="539" t="s">
        <v>6944</v>
      </c>
      <c r="O100" s="532">
        <v>1</v>
      </c>
      <c r="Q100" s="838"/>
      <c r="R100" s="590"/>
      <c r="S100" s="539"/>
      <c r="T100" s="532"/>
      <c r="U100" s="532"/>
      <c r="V100" s="535"/>
    </row>
    <row r="101" spans="1:22" s="631" customFormat="1" ht="12">
      <c r="A101" s="538"/>
      <c r="B101" s="541"/>
      <c r="C101" s="542" t="s">
        <v>6945</v>
      </c>
      <c r="D101" s="541" t="s">
        <v>341</v>
      </c>
      <c r="E101" s="541"/>
      <c r="F101" s="547" t="s">
        <v>58</v>
      </c>
      <c r="G101" s="538">
        <v>1972</v>
      </c>
      <c r="H101" s="553"/>
      <c r="I101" s="539"/>
      <c r="J101" s="532"/>
      <c r="K101" s="533"/>
      <c r="L101" s="817"/>
      <c r="M101" s="817"/>
      <c r="N101" s="539" t="s">
        <v>6946</v>
      </c>
      <c r="O101" s="532">
        <v>1</v>
      </c>
      <c r="Q101" s="839"/>
      <c r="R101" s="562"/>
      <c r="S101" s="539"/>
      <c r="T101" s="532"/>
      <c r="U101" s="532"/>
      <c r="V101" s="535"/>
    </row>
    <row r="102" spans="1:22" s="631" customFormat="1" ht="12">
      <c r="A102" s="536"/>
      <c r="B102" s="541"/>
      <c r="C102" s="542"/>
      <c r="D102" s="541"/>
      <c r="E102" s="541"/>
      <c r="F102" s="547"/>
      <c r="G102" s="538"/>
      <c r="H102" s="536" t="s">
        <v>6947</v>
      </c>
      <c r="I102" s="546" t="s">
        <v>6948</v>
      </c>
      <c r="J102" s="532">
        <v>1989</v>
      </c>
      <c r="K102" s="533">
        <v>0.41299999999999998</v>
      </c>
      <c r="L102" s="534" t="s">
        <v>6829</v>
      </c>
      <c r="M102" s="534"/>
      <c r="N102" s="546"/>
      <c r="O102" s="532"/>
      <c r="P102" s="532"/>
      <c r="Q102" s="535"/>
      <c r="R102" s="535"/>
      <c r="S102" s="546"/>
      <c r="T102" s="532"/>
      <c r="U102" s="532"/>
      <c r="V102" s="535"/>
    </row>
    <row r="103" spans="1:22" s="631" customFormat="1" ht="12">
      <c r="A103" s="536"/>
      <c r="B103" s="541"/>
      <c r="C103" s="542"/>
      <c r="D103" s="541"/>
      <c r="E103" s="541"/>
      <c r="F103" s="547"/>
      <c r="G103" s="538"/>
      <c r="H103" s="536" t="s">
        <v>6882</v>
      </c>
      <c r="I103" s="546" t="s">
        <v>6949</v>
      </c>
      <c r="J103" s="532">
        <v>1989</v>
      </c>
      <c r="K103" s="533">
        <v>0.26600000000000001</v>
      </c>
      <c r="L103" s="534" t="s">
        <v>6829</v>
      </c>
      <c r="M103" s="534"/>
      <c r="N103" s="546"/>
      <c r="O103" s="532"/>
      <c r="P103" s="532"/>
      <c r="Q103" s="535"/>
      <c r="R103" s="535"/>
      <c r="S103" s="546"/>
      <c r="T103" s="532"/>
      <c r="U103" s="532"/>
      <c r="V103" s="535"/>
    </row>
    <row r="104" spans="1:22" s="631" customFormat="1" ht="12">
      <c r="A104" s="553"/>
      <c r="B104" s="541"/>
      <c r="C104" s="542"/>
      <c r="D104" s="541"/>
      <c r="E104" s="541"/>
      <c r="F104" s="547"/>
      <c r="G104" s="538"/>
      <c r="H104" s="536"/>
      <c r="I104" s="537"/>
      <c r="J104" s="532"/>
      <c r="K104" s="533"/>
      <c r="L104" s="534"/>
      <c r="M104" s="815">
        <v>90000210</v>
      </c>
      <c r="N104" s="537" t="s">
        <v>6950</v>
      </c>
      <c r="O104" s="532"/>
      <c r="P104" s="532">
        <v>0.09</v>
      </c>
      <c r="Q104" s="535" t="s">
        <v>6951</v>
      </c>
      <c r="R104" s="535"/>
      <c r="S104" s="537"/>
      <c r="T104" s="532"/>
      <c r="U104" s="532"/>
      <c r="V104" s="535"/>
    </row>
    <row r="105" spans="1:22" s="631" customFormat="1" ht="12">
      <c r="A105" s="553"/>
      <c r="B105" s="541"/>
      <c r="C105" s="542"/>
      <c r="D105" s="541"/>
      <c r="E105" s="541"/>
      <c r="F105" s="547"/>
      <c r="G105" s="538"/>
      <c r="H105" s="536"/>
      <c r="I105" s="537"/>
      <c r="J105" s="532"/>
      <c r="K105" s="533"/>
      <c r="L105" s="534"/>
      <c r="M105" s="816"/>
      <c r="N105" s="537" t="s">
        <v>6950</v>
      </c>
      <c r="O105" s="532">
        <v>1974</v>
      </c>
      <c r="P105" s="532">
        <v>9.6000000000000002E-2</v>
      </c>
      <c r="Q105" s="535" t="s">
        <v>6951</v>
      </c>
      <c r="R105" s="535"/>
      <c r="S105" s="537"/>
      <c r="T105" s="532"/>
      <c r="U105" s="532"/>
      <c r="V105" s="535"/>
    </row>
    <row r="106" spans="1:22" s="631" customFormat="1" ht="12">
      <c r="A106" s="553"/>
      <c r="B106" s="541"/>
      <c r="C106" s="542"/>
      <c r="D106" s="541"/>
      <c r="E106" s="541"/>
      <c r="F106" s="547"/>
      <c r="G106" s="538"/>
      <c r="H106" s="536"/>
      <c r="I106" s="537"/>
      <c r="J106" s="532"/>
      <c r="K106" s="533"/>
      <c r="L106" s="534"/>
      <c r="M106" s="816"/>
      <c r="N106" s="537" t="s">
        <v>6952</v>
      </c>
      <c r="O106" s="532">
        <v>1972</v>
      </c>
      <c r="P106" s="532">
        <v>2.8000000000000001E-2</v>
      </c>
      <c r="Q106" s="535" t="s">
        <v>6953</v>
      </c>
      <c r="R106" s="535"/>
      <c r="S106" s="537"/>
      <c r="T106" s="532"/>
      <c r="U106" s="532"/>
      <c r="V106" s="535"/>
    </row>
    <row r="107" spans="1:22" s="631" customFormat="1" ht="12">
      <c r="A107" s="553"/>
      <c r="B107" s="541"/>
      <c r="C107" s="542"/>
      <c r="D107" s="541"/>
      <c r="E107" s="541"/>
      <c r="F107" s="547"/>
      <c r="G107" s="538"/>
      <c r="H107" s="536"/>
      <c r="I107" s="537"/>
      <c r="J107" s="532"/>
      <c r="K107" s="533"/>
      <c r="L107" s="534"/>
      <c r="M107" s="816"/>
      <c r="N107" s="537" t="s">
        <v>6952</v>
      </c>
      <c r="O107" s="532">
        <v>1972</v>
      </c>
      <c r="P107" s="532">
        <v>2.8000000000000001E-2</v>
      </c>
      <c r="Q107" s="535" t="s">
        <v>6953</v>
      </c>
      <c r="R107" s="535"/>
      <c r="S107" s="537"/>
      <c r="T107" s="532"/>
      <c r="U107" s="532"/>
      <c r="V107" s="535"/>
    </row>
    <row r="108" spans="1:22" s="631" customFormat="1" ht="12">
      <c r="A108" s="553"/>
      <c r="B108" s="541"/>
      <c r="C108" s="542"/>
      <c r="D108" s="541"/>
      <c r="E108" s="541"/>
      <c r="F108" s="547"/>
      <c r="G108" s="538"/>
      <c r="H108" s="536"/>
      <c r="I108" s="537"/>
      <c r="J108" s="532"/>
      <c r="K108" s="533"/>
      <c r="L108" s="534"/>
      <c r="M108" s="816"/>
      <c r="N108" s="537" t="s">
        <v>6954</v>
      </c>
      <c r="O108" s="532"/>
      <c r="P108" s="532">
        <v>5.1999999999999998E-2</v>
      </c>
      <c r="Q108" s="535" t="s">
        <v>6955</v>
      </c>
      <c r="R108" s="535"/>
      <c r="S108" s="537"/>
      <c r="T108" s="532"/>
      <c r="U108" s="532"/>
      <c r="V108" s="535"/>
    </row>
    <row r="109" spans="1:22" s="631" customFormat="1" ht="12">
      <c r="A109" s="553"/>
      <c r="B109" s="537"/>
      <c r="C109" s="543"/>
      <c r="D109" s="537"/>
      <c r="E109" s="536"/>
      <c r="F109" s="537"/>
      <c r="G109" s="537"/>
      <c r="H109" s="536"/>
      <c r="I109" s="537"/>
      <c r="J109" s="532"/>
      <c r="K109" s="533"/>
      <c r="L109" s="534"/>
      <c r="M109" s="816"/>
      <c r="N109" s="537" t="s">
        <v>6956</v>
      </c>
      <c r="O109" s="532">
        <v>2013</v>
      </c>
      <c r="P109" s="532">
        <v>3.5000000000000003E-2</v>
      </c>
      <c r="Q109" s="535" t="s">
        <v>6957</v>
      </c>
      <c r="R109" s="535"/>
      <c r="S109" s="537"/>
      <c r="T109" s="532"/>
      <c r="U109" s="532"/>
      <c r="V109" s="535"/>
    </row>
    <row r="110" spans="1:22" s="631" customFormat="1" ht="12">
      <c r="A110" s="536"/>
      <c r="B110" s="541"/>
      <c r="C110" s="542" t="s">
        <v>6958</v>
      </c>
      <c r="D110" s="541" t="s">
        <v>372</v>
      </c>
      <c r="E110" s="541"/>
      <c r="F110" s="547" t="s">
        <v>70</v>
      </c>
      <c r="G110" s="538">
        <v>1965</v>
      </c>
      <c r="H110" s="536"/>
      <c r="I110" s="537"/>
      <c r="J110" s="532"/>
      <c r="K110" s="533"/>
      <c r="L110" s="534"/>
      <c r="M110" s="816"/>
      <c r="N110" s="539" t="s">
        <v>6956</v>
      </c>
      <c r="O110" s="532">
        <v>2013</v>
      </c>
      <c r="P110" s="532">
        <v>3.5000000000000003E-2</v>
      </c>
      <c r="Q110" s="535" t="s">
        <v>6957</v>
      </c>
      <c r="R110" s="535"/>
      <c r="S110" s="537"/>
      <c r="T110" s="532"/>
      <c r="U110" s="532"/>
      <c r="V110" s="535"/>
    </row>
    <row r="111" spans="1:22" s="631" customFormat="1" ht="12">
      <c r="A111" s="538"/>
      <c r="B111" s="541"/>
      <c r="C111" s="542"/>
      <c r="D111" s="541"/>
      <c r="E111" s="541"/>
      <c r="F111" s="547"/>
      <c r="G111" s="538"/>
      <c r="H111" s="553"/>
      <c r="I111" s="539"/>
      <c r="J111" s="532"/>
      <c r="K111" s="533"/>
      <c r="L111" s="534"/>
      <c r="M111" s="817"/>
      <c r="N111" s="539"/>
      <c r="O111" s="532"/>
      <c r="P111" s="532"/>
      <c r="Q111" s="535"/>
      <c r="R111" s="535"/>
      <c r="S111" s="539"/>
      <c r="T111" s="532"/>
      <c r="U111" s="532"/>
      <c r="V111" s="535"/>
    </row>
    <row r="112" spans="1:22" s="631" customFormat="1" ht="12">
      <c r="A112" s="536"/>
      <c r="B112" s="541"/>
      <c r="C112" s="542"/>
      <c r="D112" s="541"/>
      <c r="E112" s="541"/>
      <c r="F112" s="547"/>
      <c r="G112" s="538"/>
      <c r="H112" s="536" t="s">
        <v>6959</v>
      </c>
      <c r="I112" s="541" t="s">
        <v>6960</v>
      </c>
      <c r="J112" s="532">
        <v>1972</v>
      </c>
      <c r="K112" s="533">
        <v>0.15</v>
      </c>
      <c r="L112" s="534" t="s">
        <v>6829</v>
      </c>
      <c r="M112" s="534"/>
      <c r="N112" s="541"/>
      <c r="O112" s="532"/>
      <c r="P112" s="532"/>
      <c r="Q112" s="535"/>
      <c r="R112" s="535"/>
      <c r="S112" s="541"/>
      <c r="T112" s="532"/>
      <c r="U112" s="532"/>
      <c r="V112" s="535"/>
    </row>
    <row r="113" spans="1:22" s="631" customFormat="1" ht="12">
      <c r="A113" s="536"/>
      <c r="B113" s="541"/>
      <c r="C113" s="542"/>
      <c r="D113" s="541"/>
      <c r="E113" s="541"/>
      <c r="F113" s="547"/>
      <c r="G113" s="538"/>
      <c r="H113" s="536"/>
      <c r="I113" s="537"/>
      <c r="J113" s="532"/>
      <c r="K113" s="533"/>
      <c r="L113" s="534"/>
      <c r="M113" s="815">
        <v>90000173</v>
      </c>
      <c r="N113" s="537" t="s">
        <v>6961</v>
      </c>
      <c r="O113" s="532">
        <v>1972</v>
      </c>
      <c r="P113" s="532">
        <v>0.13200000000000001</v>
      </c>
      <c r="Q113" s="535" t="s">
        <v>6835</v>
      </c>
      <c r="R113" s="535"/>
      <c r="S113" s="537"/>
      <c r="T113" s="532"/>
      <c r="U113" s="532"/>
      <c r="V113" s="535"/>
    </row>
    <row r="114" spans="1:22" s="631" customFormat="1" ht="12">
      <c r="A114" s="536"/>
      <c r="B114" s="541"/>
      <c r="C114" s="542"/>
      <c r="D114" s="541"/>
      <c r="E114" s="541"/>
      <c r="F114" s="547"/>
      <c r="G114" s="538"/>
      <c r="H114" s="536"/>
      <c r="I114" s="537"/>
      <c r="J114" s="532"/>
      <c r="K114" s="533"/>
      <c r="L114" s="534"/>
      <c r="M114" s="816"/>
      <c r="N114" s="537" t="s">
        <v>6962</v>
      </c>
      <c r="O114" s="532">
        <v>1997</v>
      </c>
      <c r="P114" s="532">
        <v>0.121</v>
      </c>
      <c r="Q114" s="535" t="s">
        <v>6835</v>
      </c>
      <c r="R114" s="535"/>
      <c r="S114" s="537"/>
      <c r="T114" s="532"/>
      <c r="U114" s="532"/>
      <c r="V114" s="535"/>
    </row>
    <row r="115" spans="1:22" s="631" customFormat="1" ht="12">
      <c r="A115" s="536"/>
      <c r="B115" s="541"/>
      <c r="C115" s="542"/>
      <c r="D115" s="541"/>
      <c r="E115" s="541"/>
      <c r="F115" s="547"/>
      <c r="G115" s="538"/>
      <c r="H115" s="536"/>
      <c r="I115" s="537"/>
      <c r="J115" s="532"/>
      <c r="K115" s="533"/>
      <c r="L115" s="534"/>
      <c r="M115" s="816"/>
      <c r="N115" s="537" t="s">
        <v>6963</v>
      </c>
      <c r="O115" s="532"/>
      <c r="P115" s="532">
        <v>6.5000000000000002E-2</v>
      </c>
      <c r="Q115" s="535" t="s">
        <v>6964</v>
      </c>
      <c r="R115" s="535"/>
      <c r="S115" s="537"/>
      <c r="T115" s="532"/>
      <c r="U115" s="532"/>
      <c r="V115" s="535"/>
    </row>
    <row r="116" spans="1:22" s="631" customFormat="1" ht="12">
      <c r="A116" s="536"/>
      <c r="B116" s="537"/>
      <c r="C116" s="543"/>
      <c r="D116" s="537"/>
      <c r="E116" s="536"/>
      <c r="F116" s="537"/>
      <c r="G116" s="537"/>
      <c r="H116" s="536"/>
      <c r="I116" s="537"/>
      <c r="J116" s="532"/>
      <c r="K116" s="533"/>
      <c r="L116" s="534"/>
      <c r="M116" s="816"/>
      <c r="N116" s="537" t="s">
        <v>6965</v>
      </c>
      <c r="O116" s="532">
        <v>1967</v>
      </c>
      <c r="P116" s="532">
        <v>4.4999999999999998E-2</v>
      </c>
      <c r="Q116" s="535" t="s">
        <v>6966</v>
      </c>
      <c r="R116" s="535"/>
      <c r="S116" s="537"/>
      <c r="T116" s="532"/>
      <c r="U116" s="532"/>
      <c r="V116" s="535"/>
    </row>
    <row r="117" spans="1:22" s="631" customFormat="1" ht="12">
      <c r="A117" s="536"/>
      <c r="B117" s="537"/>
      <c r="C117" s="543"/>
      <c r="D117" s="537"/>
      <c r="E117" s="536"/>
      <c r="F117" s="537"/>
      <c r="G117" s="537"/>
      <c r="H117" s="536"/>
      <c r="I117" s="537"/>
      <c r="J117" s="532"/>
      <c r="K117" s="533"/>
      <c r="L117" s="534"/>
      <c r="M117" s="816"/>
      <c r="N117" s="537" t="s">
        <v>6965</v>
      </c>
      <c r="O117" s="532">
        <v>1967</v>
      </c>
      <c r="P117" s="532">
        <v>4.4999999999999998E-2</v>
      </c>
      <c r="Q117" s="535" t="s">
        <v>6966</v>
      </c>
      <c r="R117" s="535"/>
      <c r="S117" s="537"/>
      <c r="T117" s="532"/>
      <c r="U117" s="532"/>
      <c r="V117" s="535"/>
    </row>
    <row r="118" spans="1:22" s="631" customFormat="1" ht="12">
      <c r="A118" s="538"/>
      <c r="B118" s="541"/>
      <c r="C118" s="542" t="s">
        <v>6967</v>
      </c>
      <c r="D118" s="541" t="s">
        <v>355</v>
      </c>
      <c r="E118" s="541"/>
      <c r="F118" s="547" t="s">
        <v>6968</v>
      </c>
      <c r="G118" s="538">
        <v>1987</v>
      </c>
      <c r="H118" s="553"/>
      <c r="I118" s="539"/>
      <c r="J118" s="532"/>
      <c r="K118" s="533"/>
      <c r="L118" s="840"/>
      <c r="M118" s="816"/>
      <c r="N118" s="539"/>
      <c r="O118" s="532"/>
      <c r="Q118" s="836"/>
      <c r="R118" s="591"/>
      <c r="S118" s="539"/>
      <c r="T118" s="532"/>
      <c r="U118" s="532"/>
      <c r="V118" s="836"/>
    </row>
    <row r="119" spans="1:22" s="631" customFormat="1" ht="12">
      <c r="A119" s="538"/>
      <c r="B119" s="541"/>
      <c r="C119" s="542"/>
      <c r="D119" s="541"/>
      <c r="E119" s="541"/>
      <c r="F119" s="547"/>
      <c r="G119" s="538"/>
      <c r="H119" s="553"/>
      <c r="I119" s="539"/>
      <c r="J119" s="532"/>
      <c r="K119" s="533"/>
      <c r="L119" s="840"/>
      <c r="M119" s="817"/>
      <c r="N119" s="539"/>
      <c r="O119" s="532"/>
      <c r="Q119" s="836"/>
      <c r="R119" s="591"/>
      <c r="S119" s="539"/>
      <c r="T119" s="532"/>
      <c r="U119" s="532"/>
      <c r="V119" s="836"/>
    </row>
    <row r="120" spans="1:22" s="631" customFormat="1" ht="12">
      <c r="A120" s="536"/>
      <c r="B120" s="541"/>
      <c r="C120" s="542"/>
      <c r="D120" s="541"/>
      <c r="E120" s="541"/>
      <c r="F120" s="547"/>
      <c r="G120" s="538"/>
      <c r="H120" s="536" t="s">
        <v>6969</v>
      </c>
      <c r="I120" s="541" t="s">
        <v>6970</v>
      </c>
      <c r="J120" s="532">
        <v>1987</v>
      </c>
      <c r="K120" s="533">
        <v>0.22700000000000001</v>
      </c>
      <c r="L120" s="534" t="s">
        <v>6829</v>
      </c>
      <c r="M120" s="534"/>
      <c r="N120" s="541"/>
      <c r="O120" s="532"/>
      <c r="Q120" s="535"/>
      <c r="R120" s="535"/>
      <c r="S120" s="541"/>
      <c r="T120" s="532"/>
      <c r="U120" s="532"/>
      <c r="V120" s="535"/>
    </row>
    <row r="121" spans="1:22" s="631" customFormat="1" ht="12">
      <c r="A121" s="553"/>
      <c r="B121" s="541"/>
      <c r="C121" s="542"/>
      <c r="D121" s="541"/>
      <c r="E121" s="541"/>
      <c r="F121" s="547"/>
      <c r="G121" s="538"/>
      <c r="H121" s="536"/>
      <c r="I121" s="537"/>
      <c r="J121" s="532"/>
      <c r="K121" s="533"/>
      <c r="L121" s="534"/>
      <c r="M121" s="533"/>
      <c r="N121" s="537" t="s">
        <v>6971</v>
      </c>
      <c r="O121" s="532"/>
      <c r="P121" s="532">
        <v>1.9E-2</v>
      </c>
      <c r="Q121" s="535" t="s">
        <v>6972</v>
      </c>
      <c r="R121" s="535"/>
      <c r="S121" s="537"/>
      <c r="T121" s="532"/>
      <c r="U121" s="532"/>
      <c r="V121" s="535"/>
    </row>
    <row r="122" spans="1:22" s="631" customFormat="1" ht="12">
      <c r="A122" s="553"/>
      <c r="B122" s="541"/>
      <c r="C122" s="542"/>
      <c r="D122" s="541"/>
      <c r="E122" s="541"/>
      <c r="F122" s="547"/>
      <c r="G122" s="538"/>
      <c r="H122" s="536"/>
      <c r="I122" s="537"/>
      <c r="J122" s="532"/>
      <c r="K122" s="533"/>
      <c r="L122" s="534"/>
      <c r="M122" s="815">
        <v>90000199</v>
      </c>
      <c r="N122" s="537" t="s">
        <v>6973</v>
      </c>
      <c r="O122" s="532">
        <v>1965</v>
      </c>
      <c r="P122" s="532">
        <v>9.8000000000000004E-2</v>
      </c>
      <c r="Q122" s="535" t="s">
        <v>6974</v>
      </c>
      <c r="R122" s="535"/>
      <c r="S122" s="537"/>
      <c r="T122" s="532"/>
      <c r="U122" s="532"/>
      <c r="V122" s="535"/>
    </row>
    <row r="123" spans="1:22" s="631" customFormat="1" ht="12">
      <c r="A123" s="553"/>
      <c r="B123" s="541"/>
      <c r="C123" s="542"/>
      <c r="D123" s="541"/>
      <c r="E123" s="541"/>
      <c r="F123" s="547"/>
      <c r="G123" s="538"/>
      <c r="H123" s="536"/>
      <c r="I123" s="537"/>
      <c r="J123" s="532"/>
      <c r="K123" s="533"/>
      <c r="L123" s="534"/>
      <c r="M123" s="831"/>
      <c r="N123" s="537" t="s">
        <v>6975</v>
      </c>
      <c r="O123" s="532"/>
      <c r="P123" s="532">
        <v>3.9E-2</v>
      </c>
      <c r="Q123" s="535" t="s">
        <v>6976</v>
      </c>
      <c r="R123" s="535"/>
      <c r="S123" s="537"/>
      <c r="T123" s="532"/>
      <c r="U123" s="532"/>
      <c r="V123" s="535"/>
    </row>
    <row r="124" spans="1:22" s="631" customFormat="1" ht="12">
      <c r="A124" s="553"/>
      <c r="B124" s="541"/>
      <c r="C124" s="542"/>
      <c r="D124" s="541"/>
      <c r="E124" s="541"/>
      <c r="F124" s="547"/>
      <c r="G124" s="538"/>
      <c r="H124" s="536"/>
      <c r="I124" s="537"/>
      <c r="J124" s="532"/>
      <c r="K124" s="533"/>
      <c r="L124" s="534"/>
      <c r="M124" s="831"/>
      <c r="N124" s="537" t="s">
        <v>6975</v>
      </c>
      <c r="O124" s="532"/>
      <c r="P124" s="532">
        <v>3.9E-2</v>
      </c>
      <c r="Q124" s="535" t="s">
        <v>6976</v>
      </c>
      <c r="R124" s="535"/>
      <c r="S124" s="537"/>
      <c r="T124" s="532"/>
      <c r="U124" s="532"/>
      <c r="V124" s="535"/>
    </row>
    <row r="125" spans="1:22" s="631" customFormat="1" ht="12">
      <c r="A125" s="553"/>
      <c r="B125" s="541"/>
      <c r="C125" s="542"/>
      <c r="D125" s="541"/>
      <c r="E125" s="541"/>
      <c r="F125" s="547"/>
      <c r="G125" s="538"/>
      <c r="H125" s="536"/>
      <c r="I125" s="537"/>
      <c r="J125" s="532"/>
      <c r="K125" s="533"/>
      <c r="L125" s="534"/>
      <c r="M125" s="831"/>
      <c r="N125" s="537" t="s">
        <v>6977</v>
      </c>
      <c r="O125" s="532">
        <v>1983</v>
      </c>
      <c r="P125" s="532">
        <v>0.193</v>
      </c>
      <c r="Q125" s="535" t="s">
        <v>6978</v>
      </c>
      <c r="R125" s="535"/>
      <c r="S125" s="537"/>
      <c r="T125" s="532"/>
      <c r="U125" s="532"/>
      <c r="V125" s="535"/>
    </row>
    <row r="126" spans="1:22" s="631" customFormat="1" ht="12">
      <c r="A126" s="553"/>
      <c r="B126" s="541"/>
      <c r="C126" s="542"/>
      <c r="D126" s="541"/>
      <c r="E126" s="541"/>
      <c r="F126" s="547"/>
      <c r="G126" s="538"/>
      <c r="H126" s="536"/>
      <c r="I126" s="537"/>
      <c r="J126" s="532"/>
      <c r="K126" s="533"/>
      <c r="L126" s="534"/>
      <c r="M126" s="831"/>
      <c r="N126" s="537" t="s">
        <v>6977</v>
      </c>
      <c r="O126" s="532">
        <v>1983</v>
      </c>
      <c r="P126" s="532">
        <v>0.192</v>
      </c>
      <c r="Q126" s="535" t="s">
        <v>6978</v>
      </c>
      <c r="R126" s="535"/>
      <c r="S126" s="537"/>
      <c r="T126" s="532"/>
      <c r="U126" s="532"/>
      <c r="V126" s="535"/>
    </row>
    <row r="127" spans="1:22" s="631" customFormat="1" ht="12">
      <c r="A127" s="553"/>
      <c r="B127" s="541"/>
      <c r="C127" s="542"/>
      <c r="D127" s="541"/>
      <c r="E127" s="541"/>
      <c r="F127" s="547"/>
      <c r="G127" s="538"/>
      <c r="H127" s="536"/>
      <c r="I127" s="537"/>
      <c r="J127" s="532"/>
      <c r="K127" s="533"/>
      <c r="L127" s="534"/>
      <c r="M127" s="831"/>
      <c r="N127" s="537" t="s">
        <v>6977</v>
      </c>
      <c r="O127" s="532">
        <v>1983</v>
      </c>
      <c r="P127" s="532">
        <v>0.22700000000000001</v>
      </c>
      <c r="Q127" s="535" t="s">
        <v>6979</v>
      </c>
      <c r="R127" s="535"/>
      <c r="S127" s="537"/>
      <c r="T127" s="532"/>
      <c r="U127" s="532"/>
      <c r="V127" s="535"/>
    </row>
    <row r="128" spans="1:22" s="631" customFormat="1" ht="12">
      <c r="A128" s="553"/>
      <c r="B128" s="541"/>
      <c r="C128" s="542"/>
      <c r="D128" s="541"/>
      <c r="E128" s="541"/>
      <c r="F128" s="547"/>
      <c r="G128" s="538"/>
      <c r="H128" s="536"/>
      <c r="I128" s="537"/>
      <c r="J128" s="532"/>
      <c r="K128" s="533"/>
      <c r="L128" s="534"/>
      <c r="M128" s="831"/>
      <c r="N128" s="537" t="s">
        <v>6980</v>
      </c>
      <c r="O128" s="532">
        <v>2014</v>
      </c>
      <c r="P128" s="532">
        <v>0.14499999999999999</v>
      </c>
      <c r="Q128" s="535" t="s">
        <v>6981</v>
      </c>
      <c r="R128" s="535"/>
      <c r="S128" s="537"/>
      <c r="T128" s="532"/>
      <c r="U128" s="532"/>
      <c r="V128" s="535"/>
    </row>
    <row r="129" spans="1:22" s="631" customFormat="1" ht="12">
      <c r="A129" s="553"/>
      <c r="B129" s="537"/>
      <c r="C129" s="543"/>
      <c r="D129" s="541"/>
      <c r="E129" s="541"/>
      <c r="F129" s="547"/>
      <c r="G129" s="538"/>
      <c r="H129" s="536"/>
      <c r="I129" s="537"/>
      <c r="J129" s="532"/>
      <c r="K129" s="533"/>
      <c r="L129" s="534"/>
      <c r="M129" s="832"/>
      <c r="N129" s="537"/>
      <c r="O129" s="532"/>
      <c r="P129" s="532"/>
      <c r="Q129" s="535"/>
      <c r="R129" s="535"/>
      <c r="S129" s="537"/>
      <c r="T129" s="532"/>
      <c r="U129" s="532"/>
      <c r="V129" s="535"/>
    </row>
    <row r="130" spans="1:22" s="631" customFormat="1" ht="12">
      <c r="A130" s="536"/>
      <c r="B130" s="541"/>
      <c r="C130" s="542"/>
      <c r="D130" s="541" t="s">
        <v>163</v>
      </c>
      <c r="E130" s="541"/>
      <c r="F130" s="547" t="s">
        <v>1019</v>
      </c>
      <c r="G130" s="538">
        <v>1978</v>
      </c>
      <c r="H130" s="536"/>
      <c r="I130" s="537"/>
      <c r="J130" s="532"/>
      <c r="K130" s="533"/>
      <c r="L130" s="534"/>
      <c r="M130" s="533"/>
      <c r="N130" s="537"/>
      <c r="O130" s="532"/>
      <c r="P130" s="532"/>
      <c r="Q130" s="535"/>
      <c r="R130" s="535"/>
      <c r="S130" s="537"/>
      <c r="T130" s="532"/>
      <c r="U130" s="532"/>
      <c r="V130" s="535"/>
    </row>
    <row r="131" spans="1:22" s="631" customFormat="1" ht="12">
      <c r="A131" s="538"/>
      <c r="B131" s="541"/>
      <c r="C131" s="542"/>
      <c r="D131" s="541"/>
      <c r="E131" s="541"/>
      <c r="F131" s="547"/>
      <c r="G131" s="538"/>
      <c r="H131" s="553"/>
      <c r="I131" s="539"/>
      <c r="J131" s="532"/>
      <c r="K131" s="533"/>
      <c r="L131" s="534"/>
      <c r="M131" s="533"/>
      <c r="N131" s="539"/>
      <c r="O131" s="532"/>
      <c r="P131" s="532"/>
      <c r="Q131" s="535"/>
      <c r="R131" s="535"/>
      <c r="S131" s="539"/>
      <c r="T131" s="532"/>
      <c r="U131" s="532"/>
      <c r="V131" s="535"/>
    </row>
    <row r="132" spans="1:22" s="631" customFormat="1" ht="12">
      <c r="A132" s="536"/>
      <c r="B132" s="541"/>
      <c r="C132" s="542"/>
      <c r="D132" s="541"/>
      <c r="E132" s="541"/>
      <c r="F132" s="547"/>
      <c r="G132" s="538"/>
      <c r="H132" s="536" t="s">
        <v>6982</v>
      </c>
      <c r="I132" s="541" t="s">
        <v>6983</v>
      </c>
      <c r="J132" s="532">
        <v>1982</v>
      </c>
      <c r="K132" s="533">
        <v>0.54100000000000004</v>
      </c>
      <c r="L132" s="534" t="s">
        <v>6829</v>
      </c>
      <c r="M132" s="534"/>
      <c r="N132" s="541"/>
      <c r="O132" s="532"/>
      <c r="P132" s="532"/>
      <c r="Q132" s="535"/>
      <c r="R132" s="535"/>
      <c r="S132" s="541"/>
      <c r="T132" s="532"/>
      <c r="U132" s="532"/>
      <c r="V132" s="535"/>
    </row>
    <row r="133" spans="1:22" s="631" customFormat="1" ht="12">
      <c r="A133" s="553"/>
      <c r="B133" s="541"/>
      <c r="C133" s="542"/>
      <c r="D133" s="541"/>
      <c r="E133" s="541"/>
      <c r="F133" s="547"/>
      <c r="G133" s="538"/>
      <c r="H133" s="536"/>
      <c r="I133" s="537"/>
      <c r="J133" s="532"/>
      <c r="K133" s="533"/>
      <c r="L133" s="534"/>
      <c r="M133" s="815">
        <v>90000277</v>
      </c>
      <c r="N133" s="537" t="s">
        <v>6984</v>
      </c>
      <c r="O133" s="532">
        <v>1984</v>
      </c>
      <c r="P133" s="532">
        <v>7.2999999999999995E-2</v>
      </c>
      <c r="Q133" s="535" t="s">
        <v>6985</v>
      </c>
      <c r="R133" s="535"/>
      <c r="S133" s="537"/>
      <c r="T133" s="532"/>
      <c r="U133" s="532"/>
      <c r="V133" s="535"/>
    </row>
    <row r="134" spans="1:22" s="631" customFormat="1" ht="12">
      <c r="A134" s="553"/>
      <c r="B134" s="541"/>
      <c r="C134" s="542"/>
      <c r="D134" s="541"/>
      <c r="E134" s="541"/>
      <c r="F134" s="547"/>
      <c r="G134" s="538"/>
      <c r="H134" s="536"/>
      <c r="I134" s="537"/>
      <c r="J134" s="532"/>
      <c r="K134" s="533"/>
      <c r="L134" s="534"/>
      <c r="M134" s="831"/>
      <c r="N134" s="537" t="s">
        <v>6984</v>
      </c>
      <c r="O134" s="532">
        <v>1984</v>
      </c>
      <c r="P134" s="532">
        <v>7.2999999999999995E-2</v>
      </c>
      <c r="Q134" s="535" t="s">
        <v>6985</v>
      </c>
      <c r="R134" s="535"/>
      <c r="S134" s="537"/>
      <c r="T134" s="532"/>
      <c r="U134" s="532"/>
      <c r="V134" s="535"/>
    </row>
    <row r="135" spans="1:22" s="631" customFormat="1" ht="12">
      <c r="A135" s="553"/>
      <c r="B135" s="541"/>
      <c r="C135" s="542"/>
      <c r="D135" s="541"/>
      <c r="E135" s="541"/>
      <c r="F135" s="547"/>
      <c r="G135" s="538"/>
      <c r="H135" s="536"/>
      <c r="I135" s="537"/>
      <c r="J135" s="532"/>
      <c r="K135" s="533"/>
      <c r="L135" s="534"/>
      <c r="M135" s="831"/>
      <c r="N135" s="537" t="s">
        <v>6984</v>
      </c>
      <c r="O135" s="532"/>
      <c r="P135" s="532">
        <v>7.2999999999999995E-2</v>
      </c>
      <c r="Q135" s="535" t="s">
        <v>6985</v>
      </c>
      <c r="R135" s="535"/>
      <c r="S135" s="537"/>
      <c r="T135" s="532"/>
      <c r="U135" s="532"/>
      <c r="V135" s="535"/>
    </row>
    <row r="136" spans="1:22" s="631" customFormat="1" ht="12">
      <c r="A136" s="553"/>
      <c r="B136" s="541"/>
      <c r="C136" s="542"/>
      <c r="D136" s="541"/>
      <c r="E136" s="541"/>
      <c r="F136" s="547"/>
      <c r="G136" s="538"/>
      <c r="H136" s="536"/>
      <c r="I136" s="537"/>
      <c r="J136" s="532"/>
      <c r="K136" s="533"/>
      <c r="L136" s="534"/>
      <c r="M136" s="831"/>
      <c r="N136" s="537" t="s">
        <v>6984</v>
      </c>
      <c r="O136" s="532"/>
      <c r="P136" s="532">
        <v>7.1999999999999995E-2</v>
      </c>
      <c r="Q136" s="535" t="s">
        <v>6985</v>
      </c>
      <c r="R136" s="535"/>
      <c r="S136" s="537"/>
      <c r="T136" s="532"/>
      <c r="U136" s="532"/>
      <c r="V136" s="535"/>
    </row>
    <row r="137" spans="1:22" s="631" customFormat="1" ht="12">
      <c r="A137" s="553"/>
      <c r="B137" s="541"/>
      <c r="C137" s="542"/>
      <c r="D137" s="541"/>
      <c r="E137" s="541"/>
      <c r="F137" s="547"/>
      <c r="G137" s="538"/>
      <c r="H137" s="536"/>
      <c r="I137" s="537"/>
      <c r="J137" s="532"/>
      <c r="K137" s="533"/>
      <c r="L137" s="534"/>
      <c r="M137" s="831"/>
      <c r="N137" s="537" t="s">
        <v>6986</v>
      </c>
      <c r="O137" s="532">
        <v>1984</v>
      </c>
      <c r="P137" s="532">
        <v>0.122</v>
      </c>
      <c r="Q137" s="535" t="s">
        <v>6930</v>
      </c>
      <c r="R137" s="535"/>
      <c r="S137" s="537"/>
      <c r="T137" s="532"/>
      <c r="U137" s="532"/>
      <c r="V137" s="535"/>
    </row>
    <row r="138" spans="1:22" s="631" customFormat="1" ht="12">
      <c r="A138" s="553"/>
      <c r="B138" s="541"/>
      <c r="C138" s="542"/>
      <c r="D138" s="541"/>
      <c r="E138" s="541"/>
      <c r="F138" s="547"/>
      <c r="G138" s="538"/>
      <c r="H138" s="536"/>
      <c r="I138" s="537"/>
      <c r="J138" s="532"/>
      <c r="K138" s="533"/>
      <c r="L138" s="534"/>
      <c r="M138" s="831"/>
      <c r="N138" s="537" t="s">
        <v>6987</v>
      </c>
      <c r="O138" s="532">
        <v>1989</v>
      </c>
      <c r="P138" s="532">
        <v>6.5000000000000002E-2</v>
      </c>
      <c r="Q138" s="535" t="s">
        <v>6988</v>
      </c>
      <c r="R138" s="535"/>
      <c r="S138" s="537"/>
      <c r="T138" s="532"/>
      <c r="U138" s="532"/>
      <c r="V138" s="535"/>
    </row>
    <row r="139" spans="1:22" s="631" customFormat="1" ht="12">
      <c r="A139" s="553"/>
      <c r="B139" s="541"/>
      <c r="C139" s="542"/>
      <c r="D139" s="541"/>
      <c r="E139" s="541"/>
      <c r="F139" s="547"/>
      <c r="G139" s="538"/>
      <c r="H139" s="536"/>
      <c r="I139" s="537"/>
      <c r="J139" s="532"/>
      <c r="K139" s="533"/>
      <c r="L139" s="534"/>
      <c r="M139" s="831"/>
      <c r="N139" s="537" t="s">
        <v>6987</v>
      </c>
      <c r="O139" s="532">
        <v>1989</v>
      </c>
      <c r="P139" s="532">
        <v>6.5000000000000002E-2</v>
      </c>
      <c r="Q139" s="535" t="s">
        <v>6988</v>
      </c>
      <c r="R139" s="535"/>
      <c r="S139" s="537"/>
      <c r="T139" s="532"/>
      <c r="U139" s="532"/>
      <c r="V139" s="535"/>
    </row>
    <row r="140" spans="1:22" s="631" customFormat="1" ht="12">
      <c r="A140" s="553"/>
      <c r="B140" s="541"/>
      <c r="C140" s="542"/>
      <c r="D140" s="541"/>
      <c r="E140" s="541"/>
      <c r="F140" s="547"/>
      <c r="G140" s="538"/>
      <c r="H140" s="536"/>
      <c r="I140" s="537"/>
      <c r="J140" s="532"/>
      <c r="K140" s="533"/>
      <c r="L140" s="534"/>
      <c r="M140" s="831"/>
      <c r="N140" s="537" t="s">
        <v>6989</v>
      </c>
      <c r="O140" s="532">
        <v>1984</v>
      </c>
      <c r="P140" s="532">
        <v>9.4E-2</v>
      </c>
      <c r="Q140" s="535" t="s">
        <v>6988</v>
      </c>
      <c r="R140" s="535"/>
      <c r="S140" s="537"/>
      <c r="T140" s="532"/>
      <c r="U140" s="532"/>
      <c r="V140" s="535"/>
    </row>
    <row r="141" spans="1:22" s="631" customFormat="1" ht="12">
      <c r="A141" s="553"/>
      <c r="B141" s="541"/>
      <c r="C141" s="542"/>
      <c r="D141" s="541"/>
      <c r="E141" s="541"/>
      <c r="F141" s="547"/>
      <c r="G141" s="538"/>
      <c r="H141" s="536"/>
      <c r="I141" s="537"/>
      <c r="J141" s="532"/>
      <c r="K141" s="533"/>
      <c r="L141" s="534"/>
      <c r="M141" s="831"/>
      <c r="N141" s="537" t="s">
        <v>6989</v>
      </c>
      <c r="O141" s="532">
        <v>1984</v>
      </c>
      <c r="P141" s="532">
        <v>9.4E-2</v>
      </c>
      <c r="Q141" s="535" t="s">
        <v>6988</v>
      </c>
      <c r="R141" s="535"/>
      <c r="S141" s="537"/>
      <c r="T141" s="532"/>
      <c r="U141" s="532"/>
      <c r="V141" s="535"/>
    </row>
    <row r="142" spans="1:22" s="631" customFormat="1" ht="12">
      <c r="A142" s="553"/>
      <c r="B142" s="541"/>
      <c r="C142" s="542"/>
      <c r="D142" s="541"/>
      <c r="E142" s="541"/>
      <c r="F142" s="547"/>
      <c r="G142" s="538"/>
      <c r="H142" s="536"/>
      <c r="I142" s="537"/>
      <c r="J142" s="532"/>
      <c r="K142" s="533"/>
      <c r="L142" s="534"/>
      <c r="M142" s="831"/>
      <c r="N142" s="537" t="s">
        <v>6989</v>
      </c>
      <c r="O142" s="532">
        <v>1984</v>
      </c>
      <c r="P142" s="532">
        <v>9.4E-2</v>
      </c>
      <c r="Q142" s="535" t="s">
        <v>6990</v>
      </c>
      <c r="R142" s="535"/>
      <c r="S142" s="537"/>
      <c r="T142" s="532"/>
      <c r="U142" s="532"/>
      <c r="V142" s="535"/>
    </row>
    <row r="143" spans="1:22" s="631" customFormat="1" ht="12">
      <c r="A143" s="553"/>
      <c r="B143" s="541"/>
      <c r="C143" s="542"/>
      <c r="D143" s="541"/>
      <c r="E143" s="541"/>
      <c r="F143" s="547"/>
      <c r="G143" s="538"/>
      <c r="H143" s="536"/>
      <c r="I143" s="537"/>
      <c r="J143" s="532"/>
      <c r="K143" s="533"/>
      <c r="L143" s="534"/>
      <c r="M143" s="831"/>
      <c r="N143" s="537" t="s">
        <v>6989</v>
      </c>
      <c r="O143" s="532">
        <v>1984</v>
      </c>
      <c r="P143" s="532">
        <v>9.4E-2</v>
      </c>
      <c r="Q143" s="535" t="s">
        <v>6990</v>
      </c>
      <c r="R143" s="535"/>
      <c r="S143" s="537"/>
      <c r="T143" s="532"/>
      <c r="U143" s="532"/>
      <c r="V143" s="535"/>
    </row>
    <row r="144" spans="1:22" s="631" customFormat="1" ht="12">
      <c r="A144" s="553"/>
      <c r="B144" s="541"/>
      <c r="C144" s="542"/>
      <c r="D144" s="541"/>
      <c r="E144" s="541"/>
      <c r="F144" s="547"/>
      <c r="G144" s="538"/>
      <c r="H144" s="536"/>
      <c r="I144" s="537"/>
      <c r="J144" s="532"/>
      <c r="K144" s="533"/>
      <c r="L144" s="534"/>
      <c r="M144" s="831"/>
      <c r="N144" s="537" t="s">
        <v>6989</v>
      </c>
      <c r="O144" s="532">
        <v>1984</v>
      </c>
      <c r="P144" s="532">
        <v>9.4E-2</v>
      </c>
      <c r="Q144" s="535" t="s">
        <v>6990</v>
      </c>
      <c r="R144" s="535"/>
      <c r="S144" s="537"/>
      <c r="T144" s="532"/>
      <c r="U144" s="532"/>
      <c r="V144" s="535"/>
    </row>
    <row r="145" spans="1:22" s="631" customFormat="1" ht="12">
      <c r="A145" s="553"/>
      <c r="B145" s="541"/>
      <c r="C145" s="542"/>
      <c r="D145" s="541"/>
      <c r="E145" s="541"/>
      <c r="F145" s="547"/>
      <c r="G145" s="538"/>
      <c r="H145" s="536"/>
      <c r="I145" s="537"/>
      <c r="J145" s="532"/>
      <c r="K145" s="533"/>
      <c r="L145" s="534"/>
      <c r="M145" s="831"/>
      <c r="N145" s="537" t="s">
        <v>6989</v>
      </c>
      <c r="O145" s="532">
        <v>1984</v>
      </c>
      <c r="P145" s="532">
        <v>9.4E-2</v>
      </c>
      <c r="Q145" s="535" t="s">
        <v>6990</v>
      </c>
      <c r="R145" s="535"/>
      <c r="S145" s="537"/>
      <c r="T145" s="532"/>
      <c r="U145" s="532"/>
      <c r="V145" s="535"/>
    </row>
    <row r="146" spans="1:22" s="631" customFormat="1" ht="12">
      <c r="A146" s="553"/>
      <c r="B146" s="541"/>
      <c r="C146" s="542"/>
      <c r="D146" s="541"/>
      <c r="E146" s="541"/>
      <c r="F146" s="547"/>
      <c r="G146" s="538"/>
      <c r="H146" s="536"/>
      <c r="I146" s="537"/>
      <c r="J146" s="532"/>
      <c r="K146" s="533"/>
      <c r="L146" s="534"/>
      <c r="M146" s="831"/>
      <c r="N146" s="537" t="s">
        <v>6989</v>
      </c>
      <c r="O146" s="532">
        <v>1984</v>
      </c>
      <c r="P146" s="532">
        <v>9.8000000000000004E-2</v>
      </c>
      <c r="Q146" s="535" t="s">
        <v>6908</v>
      </c>
      <c r="R146" s="535"/>
      <c r="S146" s="537"/>
      <c r="T146" s="532"/>
      <c r="U146" s="532"/>
      <c r="V146" s="535"/>
    </row>
    <row r="147" spans="1:22" s="631" customFormat="1" ht="12">
      <c r="A147" s="553"/>
      <c r="B147" s="541"/>
      <c r="C147" s="542"/>
      <c r="D147" s="541"/>
      <c r="E147" s="541"/>
      <c r="F147" s="547"/>
      <c r="G147" s="538"/>
      <c r="H147" s="536"/>
      <c r="I147" s="537"/>
      <c r="J147" s="532"/>
      <c r="K147" s="533"/>
      <c r="L147" s="534"/>
      <c r="M147" s="831"/>
      <c r="N147" s="537" t="s">
        <v>6989</v>
      </c>
      <c r="O147" s="532">
        <v>1984</v>
      </c>
      <c r="P147" s="532">
        <v>9.8000000000000004E-2</v>
      </c>
      <c r="Q147" s="535" t="s">
        <v>6908</v>
      </c>
      <c r="R147" s="535"/>
      <c r="S147" s="537"/>
      <c r="T147" s="532"/>
      <c r="U147" s="532"/>
      <c r="V147" s="535"/>
    </row>
    <row r="148" spans="1:22" s="631" customFormat="1" ht="12">
      <c r="A148" s="553"/>
      <c r="B148" s="541"/>
      <c r="C148" s="542"/>
      <c r="D148" s="541"/>
      <c r="E148" s="541"/>
      <c r="F148" s="547"/>
      <c r="G148" s="538"/>
      <c r="H148" s="536"/>
      <c r="I148" s="537"/>
      <c r="J148" s="532"/>
      <c r="K148" s="533"/>
      <c r="L148" s="534"/>
      <c r="M148" s="831"/>
      <c r="N148" s="537" t="s">
        <v>6991</v>
      </c>
      <c r="O148" s="532">
        <v>1984</v>
      </c>
      <c r="P148" s="532">
        <v>0.26</v>
      </c>
      <c r="Q148" s="535" t="s">
        <v>6992</v>
      </c>
      <c r="R148" s="535"/>
      <c r="S148" s="537"/>
      <c r="T148" s="532"/>
      <c r="U148" s="532"/>
      <c r="V148" s="535"/>
    </row>
    <row r="149" spans="1:22" s="631" customFormat="1" ht="12">
      <c r="A149" s="553"/>
      <c r="B149" s="541"/>
      <c r="C149" s="542"/>
      <c r="D149" s="541"/>
      <c r="E149" s="541"/>
      <c r="F149" s="547"/>
      <c r="G149" s="538"/>
      <c r="H149" s="536"/>
      <c r="I149" s="537"/>
      <c r="J149" s="532"/>
      <c r="K149" s="533"/>
      <c r="L149" s="534"/>
      <c r="M149" s="831"/>
      <c r="N149" s="537" t="s">
        <v>6993</v>
      </c>
      <c r="O149" s="532"/>
      <c r="P149" s="532">
        <v>0.113</v>
      </c>
      <c r="Q149" s="535" t="s">
        <v>6994</v>
      </c>
      <c r="R149" s="535"/>
      <c r="S149" s="537"/>
      <c r="T149" s="532"/>
      <c r="U149" s="532"/>
      <c r="V149" s="535"/>
    </row>
    <row r="150" spans="1:22" s="631" customFormat="1" ht="12">
      <c r="A150" s="553"/>
      <c r="B150" s="541"/>
      <c r="C150" s="542"/>
      <c r="D150" s="541"/>
      <c r="E150" s="541"/>
      <c r="F150" s="547"/>
      <c r="G150" s="538"/>
      <c r="H150" s="536"/>
      <c r="I150" s="537"/>
      <c r="J150" s="532"/>
      <c r="K150" s="533"/>
      <c r="L150" s="534"/>
      <c r="M150" s="831"/>
      <c r="N150" s="537" t="s">
        <v>6993</v>
      </c>
      <c r="O150" s="532"/>
      <c r="P150" s="532">
        <v>0.113</v>
      </c>
      <c r="Q150" s="535" t="s">
        <v>6994</v>
      </c>
      <c r="R150" s="535"/>
      <c r="S150" s="537"/>
      <c r="T150" s="532"/>
      <c r="U150" s="532"/>
      <c r="V150" s="535"/>
    </row>
    <row r="151" spans="1:22" s="631" customFormat="1" ht="12">
      <c r="A151" s="553"/>
      <c r="B151" s="541"/>
      <c r="C151" s="542"/>
      <c r="D151" s="541"/>
      <c r="E151" s="541"/>
      <c r="F151" s="547"/>
      <c r="G151" s="538"/>
      <c r="H151" s="536"/>
      <c r="I151" s="537"/>
      <c r="J151" s="532"/>
      <c r="K151" s="533"/>
      <c r="L151" s="534"/>
      <c r="M151" s="831"/>
      <c r="N151" s="537" t="s">
        <v>6995</v>
      </c>
      <c r="O151" s="532">
        <v>1984</v>
      </c>
      <c r="P151" s="532">
        <v>0.18</v>
      </c>
      <c r="Q151" s="535" t="s">
        <v>6996</v>
      </c>
      <c r="R151" s="535"/>
      <c r="S151" s="537"/>
      <c r="T151" s="532"/>
      <c r="U151" s="532"/>
      <c r="V151" s="535"/>
    </row>
    <row r="152" spans="1:22" s="631" customFormat="1" ht="12">
      <c r="A152" s="553"/>
      <c r="B152" s="541"/>
      <c r="C152" s="542"/>
      <c r="D152" s="541"/>
      <c r="E152" s="541"/>
      <c r="F152" s="547"/>
      <c r="G152" s="538"/>
      <c r="H152" s="536"/>
      <c r="I152" s="537"/>
      <c r="J152" s="532"/>
      <c r="K152" s="533"/>
      <c r="L152" s="534"/>
      <c r="M152" s="831"/>
      <c r="N152" s="537" t="s">
        <v>6987</v>
      </c>
      <c r="O152" s="532">
        <v>1989</v>
      </c>
      <c r="P152" s="532">
        <v>4.3999999999999997E-2</v>
      </c>
      <c r="Q152" s="535" t="s">
        <v>6988</v>
      </c>
      <c r="R152" s="535"/>
      <c r="S152" s="537"/>
      <c r="T152" s="532"/>
      <c r="U152" s="532"/>
      <c r="V152" s="535"/>
    </row>
    <row r="153" spans="1:22" s="631" customFormat="1" ht="12">
      <c r="A153" s="553"/>
      <c r="B153" s="541"/>
      <c r="C153" s="542"/>
      <c r="D153" s="541"/>
      <c r="E153" s="541"/>
      <c r="F153" s="547"/>
      <c r="G153" s="538"/>
      <c r="H153" s="536"/>
      <c r="I153" s="537"/>
      <c r="J153" s="532"/>
      <c r="K153" s="533"/>
      <c r="L153" s="534"/>
      <c r="M153" s="831"/>
      <c r="N153" s="537" t="s">
        <v>6995</v>
      </c>
      <c r="O153" s="532">
        <v>1984</v>
      </c>
      <c r="P153" s="532">
        <v>0.18</v>
      </c>
      <c r="Q153" s="535" t="s">
        <v>6996</v>
      </c>
      <c r="R153" s="535"/>
      <c r="S153" s="537"/>
      <c r="T153" s="532"/>
      <c r="U153" s="532"/>
      <c r="V153" s="535"/>
    </row>
    <row r="154" spans="1:22" s="631" customFormat="1" ht="12">
      <c r="A154" s="553"/>
      <c r="B154" s="541"/>
      <c r="C154" s="542"/>
      <c r="D154" s="541"/>
      <c r="E154" s="541"/>
      <c r="F154" s="547"/>
      <c r="G154" s="538"/>
      <c r="H154" s="536"/>
      <c r="I154" s="537"/>
      <c r="J154" s="532"/>
      <c r="K154" s="533"/>
      <c r="L154" s="534"/>
      <c r="M154" s="831"/>
      <c r="N154" s="537" t="s">
        <v>6987</v>
      </c>
      <c r="O154" s="532">
        <v>1989</v>
      </c>
      <c r="P154" s="532">
        <v>4.3999999999999997E-2</v>
      </c>
      <c r="Q154" s="535" t="s">
        <v>6988</v>
      </c>
      <c r="R154" s="535"/>
      <c r="S154" s="537"/>
      <c r="T154" s="532"/>
      <c r="U154" s="532"/>
      <c r="V154" s="535"/>
    </row>
    <row r="155" spans="1:22" s="631" customFormat="1" ht="12">
      <c r="A155" s="553"/>
      <c r="B155" s="541"/>
      <c r="C155" s="542"/>
      <c r="D155" s="541"/>
      <c r="E155" s="541"/>
      <c r="F155" s="547"/>
      <c r="G155" s="538"/>
      <c r="H155" s="536"/>
      <c r="I155" s="537"/>
      <c r="J155" s="532"/>
      <c r="K155" s="533"/>
      <c r="L155" s="534"/>
      <c r="M155" s="831"/>
      <c r="N155" s="537" t="s">
        <v>6997</v>
      </c>
      <c r="O155" s="532">
        <v>2003</v>
      </c>
      <c r="P155" s="532">
        <v>0.13700000000000001</v>
      </c>
      <c r="Q155" s="535" t="s">
        <v>6926</v>
      </c>
      <c r="R155" s="535"/>
      <c r="S155" s="537"/>
      <c r="T155" s="532"/>
      <c r="U155" s="532"/>
      <c r="V155" s="535"/>
    </row>
    <row r="156" spans="1:22" s="631" customFormat="1" ht="12">
      <c r="A156" s="553"/>
      <c r="B156" s="541"/>
      <c r="C156" s="542"/>
      <c r="D156" s="541"/>
      <c r="E156" s="541"/>
      <c r="F156" s="547"/>
      <c r="G156" s="538"/>
      <c r="H156" s="536"/>
      <c r="I156" s="537"/>
      <c r="J156" s="532"/>
      <c r="K156" s="533"/>
      <c r="L156" s="534"/>
      <c r="M156" s="831"/>
      <c r="N156" s="537" t="s">
        <v>6997</v>
      </c>
      <c r="O156" s="532">
        <v>2003</v>
      </c>
      <c r="P156" s="532">
        <v>0.13700000000000001</v>
      </c>
      <c r="Q156" s="535" t="s">
        <v>6996</v>
      </c>
      <c r="R156" s="535"/>
      <c r="S156" s="537"/>
      <c r="T156" s="532"/>
      <c r="U156" s="532"/>
      <c r="V156" s="535"/>
    </row>
    <row r="157" spans="1:22" s="631" customFormat="1" ht="12">
      <c r="A157" s="553"/>
      <c r="B157" s="541"/>
      <c r="C157" s="542"/>
      <c r="D157" s="541"/>
      <c r="E157" s="541"/>
      <c r="F157" s="547"/>
      <c r="G157" s="538"/>
      <c r="H157" s="536"/>
      <c r="I157" s="537"/>
      <c r="J157" s="532"/>
      <c r="K157" s="533"/>
      <c r="L157" s="534"/>
      <c r="M157" s="831"/>
      <c r="N157" s="537" t="s">
        <v>6998</v>
      </c>
      <c r="O157" s="532">
        <v>1989</v>
      </c>
      <c r="P157" s="532">
        <v>0.111</v>
      </c>
      <c r="Q157" s="535" t="s">
        <v>6999</v>
      </c>
      <c r="R157" s="535"/>
      <c r="S157" s="537"/>
      <c r="T157" s="532"/>
      <c r="U157" s="532"/>
      <c r="V157" s="535"/>
    </row>
    <row r="158" spans="1:22" s="631" customFormat="1" ht="12">
      <c r="A158" s="553"/>
      <c r="B158" s="541"/>
      <c r="C158" s="542"/>
      <c r="D158" s="541"/>
      <c r="E158" s="541"/>
      <c r="F158" s="547"/>
      <c r="G158" s="538"/>
      <c r="H158" s="536"/>
      <c r="I158" s="537"/>
      <c r="J158" s="532"/>
      <c r="K158" s="533"/>
      <c r="L158" s="534"/>
      <c r="M158" s="831"/>
      <c r="N158" s="537" t="s">
        <v>6998</v>
      </c>
      <c r="O158" s="532">
        <v>1989</v>
      </c>
      <c r="P158" s="532">
        <v>0.111</v>
      </c>
      <c r="Q158" s="535" t="s">
        <v>6999</v>
      </c>
      <c r="R158" s="535"/>
      <c r="S158" s="537"/>
      <c r="T158" s="532"/>
      <c r="U158" s="532"/>
      <c r="V158" s="535"/>
    </row>
    <row r="159" spans="1:22" s="631" customFormat="1" ht="12">
      <c r="A159" s="553"/>
      <c r="B159" s="541"/>
      <c r="C159" s="542"/>
      <c r="D159" s="541"/>
      <c r="E159" s="541"/>
      <c r="F159" s="547"/>
      <c r="G159" s="538"/>
      <c r="H159" s="536"/>
      <c r="I159" s="537"/>
      <c r="J159" s="532"/>
      <c r="K159" s="533"/>
      <c r="L159" s="534"/>
      <c r="M159" s="831"/>
      <c r="N159" s="537" t="s">
        <v>7000</v>
      </c>
      <c r="O159" s="532">
        <v>1984</v>
      </c>
      <c r="P159" s="532">
        <v>8.3000000000000004E-2</v>
      </c>
      <c r="Q159" s="535" t="s">
        <v>6996</v>
      </c>
      <c r="R159" s="535"/>
      <c r="S159" s="537"/>
      <c r="T159" s="532"/>
      <c r="U159" s="532"/>
      <c r="V159" s="535"/>
    </row>
    <row r="160" spans="1:22" s="631" customFormat="1" ht="12">
      <c r="A160" s="553"/>
      <c r="B160" s="541"/>
      <c r="C160" s="542"/>
      <c r="D160" s="541"/>
      <c r="E160" s="541"/>
      <c r="F160" s="547"/>
      <c r="G160" s="538"/>
      <c r="H160" s="536"/>
      <c r="I160" s="537"/>
      <c r="J160" s="532"/>
      <c r="K160" s="533"/>
      <c r="L160" s="534"/>
      <c r="M160" s="831"/>
      <c r="N160" s="537" t="s">
        <v>7000</v>
      </c>
      <c r="O160" s="532">
        <v>1984</v>
      </c>
      <c r="P160" s="532">
        <v>8.3000000000000004E-2</v>
      </c>
      <c r="Q160" s="535" t="s">
        <v>6926</v>
      </c>
      <c r="R160" s="535"/>
      <c r="S160" s="537"/>
      <c r="T160" s="532"/>
      <c r="U160" s="532"/>
      <c r="V160" s="535"/>
    </row>
    <row r="161" spans="1:22" s="631" customFormat="1" ht="12">
      <c r="A161" s="553"/>
      <c r="B161" s="541"/>
      <c r="C161" s="542"/>
      <c r="D161" s="541"/>
      <c r="E161" s="541"/>
      <c r="F161" s="547"/>
      <c r="G161" s="538"/>
      <c r="H161" s="536"/>
      <c r="I161" s="537"/>
      <c r="J161" s="532"/>
      <c r="K161" s="533"/>
      <c r="L161" s="534"/>
      <c r="M161" s="831"/>
      <c r="N161" s="537" t="s">
        <v>6997</v>
      </c>
      <c r="O161" s="532">
        <v>2003</v>
      </c>
      <c r="P161" s="532">
        <v>0.13700000000000001</v>
      </c>
      <c r="Q161" s="535" t="s">
        <v>6996</v>
      </c>
      <c r="R161" s="535"/>
      <c r="S161" s="537"/>
      <c r="T161" s="532"/>
      <c r="U161" s="532"/>
      <c r="V161" s="535"/>
    </row>
    <row r="162" spans="1:22" s="631" customFormat="1" ht="12">
      <c r="A162" s="553"/>
      <c r="B162" s="541"/>
      <c r="C162" s="542"/>
      <c r="D162" s="541"/>
      <c r="E162" s="541"/>
      <c r="F162" s="547"/>
      <c r="G162" s="538"/>
      <c r="H162" s="536"/>
      <c r="I162" s="537"/>
      <c r="J162" s="532"/>
      <c r="K162" s="533"/>
      <c r="L162" s="534"/>
      <c r="M162" s="831"/>
      <c r="N162" s="537" t="s">
        <v>6997</v>
      </c>
      <c r="O162" s="532">
        <v>2003</v>
      </c>
      <c r="P162" s="532">
        <v>0.13700000000000001</v>
      </c>
      <c r="Q162" s="535" t="s">
        <v>6999</v>
      </c>
      <c r="R162" s="535"/>
      <c r="S162" s="537"/>
      <c r="T162" s="532"/>
      <c r="U162" s="532"/>
      <c r="V162" s="535"/>
    </row>
    <row r="163" spans="1:22" s="631" customFormat="1" ht="12">
      <c r="A163" s="553"/>
      <c r="B163" s="541"/>
      <c r="C163" s="542"/>
      <c r="D163" s="541"/>
      <c r="E163" s="541"/>
      <c r="F163" s="547"/>
      <c r="G163" s="538"/>
      <c r="H163" s="536"/>
      <c r="I163" s="537"/>
      <c r="J163" s="532"/>
      <c r="K163" s="533"/>
      <c r="L163" s="534"/>
      <c r="M163" s="832"/>
      <c r="N163" s="537" t="s">
        <v>7001</v>
      </c>
      <c r="O163" s="532"/>
      <c r="P163" s="532">
        <v>0.14499999999999999</v>
      </c>
      <c r="Q163" s="535" t="s">
        <v>7002</v>
      </c>
      <c r="R163" s="535"/>
      <c r="S163" s="537"/>
      <c r="T163" s="532"/>
      <c r="U163" s="532"/>
      <c r="V163" s="535"/>
    </row>
    <row r="164" spans="1:22" s="631" customFormat="1" ht="12">
      <c r="A164" s="553"/>
      <c r="B164" s="541"/>
      <c r="C164" s="542"/>
      <c r="D164" s="541"/>
      <c r="E164" s="541"/>
      <c r="F164" s="547"/>
      <c r="G164" s="538"/>
      <c r="H164" s="536"/>
      <c r="I164" s="537"/>
      <c r="J164" s="532"/>
      <c r="K164" s="533"/>
      <c r="L164" s="534"/>
      <c r="M164" s="533"/>
      <c r="N164" s="537"/>
      <c r="O164" s="532"/>
      <c r="P164" s="532"/>
      <c r="Q164" s="535"/>
      <c r="R164" s="535"/>
      <c r="S164" s="537"/>
      <c r="T164" s="532"/>
      <c r="U164" s="532"/>
      <c r="V164" s="535"/>
    </row>
    <row r="165" spans="1:22" s="631" customFormat="1" ht="12">
      <c r="A165" s="553"/>
      <c r="B165" s="541"/>
      <c r="C165" s="542"/>
      <c r="D165" s="541"/>
      <c r="E165" s="541"/>
      <c r="F165" s="547"/>
      <c r="G165" s="538"/>
      <c r="H165" s="536"/>
      <c r="I165" s="537"/>
      <c r="J165" s="532"/>
      <c r="K165" s="533"/>
      <c r="L165" s="534"/>
      <c r="M165" s="533"/>
      <c r="N165" s="537"/>
      <c r="O165" s="532"/>
      <c r="P165" s="532"/>
      <c r="R165" s="535"/>
      <c r="S165" s="537"/>
      <c r="T165" s="532"/>
      <c r="U165" s="532"/>
      <c r="V165" s="535"/>
    </row>
    <row r="166" spans="1:22" s="631" customFormat="1" ht="12">
      <c r="A166" s="536"/>
      <c r="B166" s="541"/>
      <c r="C166" s="542" t="s">
        <v>7003</v>
      </c>
      <c r="D166" s="541" t="s">
        <v>7004</v>
      </c>
      <c r="E166" s="541" t="s">
        <v>7005</v>
      </c>
      <c r="F166" s="547" t="s">
        <v>1300</v>
      </c>
      <c r="G166" s="538">
        <v>2009</v>
      </c>
      <c r="H166" s="536"/>
      <c r="I166" s="537"/>
      <c r="J166" s="532"/>
      <c r="K166" s="533"/>
      <c r="L166" s="534"/>
      <c r="M166" s="533"/>
      <c r="N166" s="537"/>
      <c r="O166" s="532"/>
      <c r="P166" s="532"/>
      <c r="Q166" s="535"/>
      <c r="R166" s="535"/>
      <c r="S166" s="537"/>
      <c r="T166" s="532"/>
      <c r="U166" s="532"/>
      <c r="V166" s="535"/>
    </row>
    <row r="167" spans="1:22" s="631" customFormat="1" ht="12">
      <c r="A167" s="536"/>
      <c r="B167" s="541"/>
      <c r="C167" s="542"/>
      <c r="D167" s="541"/>
      <c r="E167" s="541"/>
      <c r="F167" s="547"/>
      <c r="G167" s="538"/>
      <c r="H167" s="536"/>
      <c r="I167" s="537"/>
      <c r="J167" s="532"/>
      <c r="K167" s="533"/>
      <c r="L167" s="534"/>
      <c r="M167" s="533"/>
      <c r="R167" s="535"/>
      <c r="S167" s="537"/>
      <c r="T167" s="532"/>
      <c r="U167" s="532"/>
      <c r="V167" s="535"/>
    </row>
    <row r="168" spans="1:22" s="631" customFormat="1" ht="12">
      <c r="A168" s="536"/>
      <c r="B168" s="541"/>
      <c r="C168" s="542"/>
      <c r="D168" s="541"/>
      <c r="E168" s="541"/>
      <c r="F168" s="547"/>
      <c r="G168" s="538"/>
      <c r="H168" s="536"/>
      <c r="I168" s="537"/>
      <c r="J168" s="532"/>
      <c r="K168" s="533"/>
      <c r="L168" s="534"/>
      <c r="M168" s="533"/>
      <c r="N168" s="537"/>
      <c r="O168" s="532"/>
      <c r="P168" s="532"/>
      <c r="Q168" s="535"/>
      <c r="R168" s="535"/>
      <c r="S168" s="537"/>
      <c r="T168" s="532"/>
      <c r="U168" s="532"/>
      <c r="V168" s="535"/>
    </row>
    <row r="169" spans="1:22" s="631" customFormat="1" ht="12">
      <c r="A169" s="536"/>
      <c r="B169" s="541"/>
      <c r="C169" s="542"/>
      <c r="D169" s="541"/>
      <c r="E169" s="541"/>
      <c r="F169" s="547"/>
      <c r="G169" s="538"/>
      <c r="H169" s="536" t="s">
        <v>6896</v>
      </c>
      <c r="I169" s="546" t="s">
        <v>7006</v>
      </c>
      <c r="J169" s="532">
        <v>1972</v>
      </c>
      <c r="K169" s="533">
        <v>0.57599999999999996</v>
      </c>
      <c r="L169" s="534" t="s">
        <v>712</v>
      </c>
      <c r="M169" s="533"/>
      <c r="N169" s="537"/>
      <c r="O169" s="532"/>
      <c r="P169" s="532"/>
      <c r="Q169" s="535"/>
      <c r="R169" s="535"/>
      <c r="S169" s="537"/>
      <c r="T169" s="532"/>
      <c r="U169" s="532"/>
      <c r="V169" s="535"/>
    </row>
    <row r="170" spans="1:22" s="631" customFormat="1" ht="12">
      <c r="A170" s="536"/>
      <c r="B170" s="541"/>
      <c r="C170" s="542"/>
      <c r="D170" s="541"/>
      <c r="E170" s="541"/>
      <c r="F170" s="547"/>
      <c r="G170" s="538"/>
      <c r="H170" s="536" t="s">
        <v>7007</v>
      </c>
      <c r="I170" s="546" t="s">
        <v>7008</v>
      </c>
      <c r="J170" s="532">
        <v>2009</v>
      </c>
      <c r="K170" s="533">
        <v>0.27200000000000002</v>
      </c>
      <c r="L170" s="534" t="s">
        <v>713</v>
      </c>
      <c r="M170" s="533"/>
      <c r="N170" s="537"/>
      <c r="O170" s="532"/>
      <c r="P170" s="532"/>
      <c r="Q170" s="535"/>
      <c r="R170" s="535"/>
      <c r="S170" s="537"/>
      <c r="T170" s="532"/>
      <c r="U170" s="532"/>
      <c r="V170" s="535"/>
    </row>
    <row r="171" spans="1:22" s="631" customFormat="1" ht="12">
      <c r="A171" s="536"/>
      <c r="B171" s="541"/>
      <c r="C171" s="542"/>
      <c r="D171" s="541"/>
      <c r="E171" s="541"/>
      <c r="F171" s="547"/>
      <c r="G171" s="538"/>
      <c r="H171" s="536"/>
      <c r="I171" s="546"/>
      <c r="J171" s="532"/>
      <c r="K171" s="533"/>
      <c r="L171" s="534"/>
      <c r="M171" s="533"/>
      <c r="N171" s="537" t="s">
        <v>7009</v>
      </c>
      <c r="O171" s="532">
        <v>2014</v>
      </c>
      <c r="P171" s="532">
        <v>0.184</v>
      </c>
      <c r="Q171" s="570" t="s">
        <v>7010</v>
      </c>
      <c r="R171" s="535"/>
      <c r="S171" s="537"/>
      <c r="T171" s="532"/>
      <c r="U171" s="532"/>
      <c r="V171" s="535"/>
    </row>
    <row r="172" spans="1:22" s="631" customFormat="1" ht="12">
      <c r="A172" s="536"/>
      <c r="B172" s="541"/>
      <c r="C172" s="542"/>
      <c r="D172" s="541"/>
      <c r="E172" s="541"/>
      <c r="F172" s="547"/>
      <c r="G172" s="538"/>
      <c r="H172" s="536"/>
      <c r="I172" s="546"/>
      <c r="J172" s="532"/>
      <c r="K172" s="533"/>
      <c r="L172" s="534"/>
      <c r="M172" s="533"/>
      <c r="N172" s="537"/>
      <c r="O172" s="532"/>
      <c r="P172" s="532"/>
      <c r="Q172" s="535"/>
      <c r="R172" s="535"/>
      <c r="S172" s="537"/>
      <c r="T172" s="532"/>
      <c r="U172" s="532"/>
      <c r="V172" s="535"/>
    </row>
    <row r="173" spans="1:22" s="631" customFormat="1" ht="12">
      <c r="A173" s="536"/>
      <c r="B173" s="541"/>
      <c r="C173" s="542"/>
      <c r="D173" s="541"/>
      <c r="E173" s="632"/>
      <c r="F173" s="632"/>
      <c r="G173" s="632"/>
      <c r="H173" s="536" t="s">
        <v>7011</v>
      </c>
      <c r="I173" s="546" t="s">
        <v>7012</v>
      </c>
      <c r="J173" s="532">
        <v>2000</v>
      </c>
      <c r="K173" s="533">
        <v>0.30299999999999999</v>
      </c>
      <c r="L173" s="534" t="s">
        <v>6915</v>
      </c>
      <c r="M173" s="533"/>
      <c r="N173" s="537"/>
      <c r="O173" s="532"/>
      <c r="P173" s="532"/>
      <c r="Q173" s="632"/>
      <c r="R173" s="535"/>
      <c r="S173" s="537"/>
      <c r="T173" s="532"/>
      <c r="U173" s="532"/>
      <c r="V173" s="535"/>
    </row>
    <row r="174" spans="1:22" s="631" customFormat="1" ht="12">
      <c r="A174" s="536"/>
      <c r="B174" s="541"/>
      <c r="C174" s="542"/>
      <c r="D174" s="541"/>
      <c r="E174" s="541"/>
      <c r="F174" s="547"/>
      <c r="G174" s="538"/>
      <c r="H174" s="536"/>
      <c r="I174" s="546"/>
      <c r="J174" s="532"/>
      <c r="K174" s="533"/>
      <c r="L174" s="534"/>
      <c r="M174" s="534"/>
      <c r="N174" s="546"/>
      <c r="O174" s="532"/>
      <c r="P174" s="532"/>
      <c r="Q174" s="535"/>
      <c r="R174" s="535"/>
      <c r="S174" s="546"/>
      <c r="T174" s="532"/>
      <c r="U174" s="532"/>
      <c r="V174" s="535"/>
    </row>
    <row r="175" spans="1:22" s="631" customFormat="1" ht="12">
      <c r="A175" s="536"/>
      <c r="C175" s="544"/>
      <c r="D175" s="541"/>
      <c r="E175" s="541"/>
      <c r="F175" s="547"/>
      <c r="G175" s="538"/>
      <c r="H175" s="536"/>
      <c r="I175" s="546"/>
      <c r="J175" s="532"/>
      <c r="K175" s="533"/>
      <c r="L175" s="534"/>
      <c r="M175" s="534"/>
      <c r="N175" s="546"/>
      <c r="O175" s="532"/>
      <c r="P175" s="532"/>
      <c r="Q175" s="535"/>
      <c r="R175" s="535"/>
      <c r="S175" s="546"/>
      <c r="T175" s="532"/>
      <c r="U175" s="532"/>
      <c r="V175" s="535"/>
    </row>
    <row r="176" spans="1:22" s="631" customFormat="1" ht="12">
      <c r="A176" s="536"/>
      <c r="B176" s="541"/>
      <c r="C176" s="542"/>
      <c r="D176" s="541"/>
      <c r="E176" s="541"/>
      <c r="F176" s="547"/>
      <c r="G176" s="538"/>
      <c r="H176" s="536"/>
      <c r="I176" s="546"/>
      <c r="J176" s="532"/>
      <c r="K176" s="533"/>
      <c r="L176" s="534"/>
      <c r="M176" s="534"/>
      <c r="N176" s="546"/>
      <c r="O176" s="532"/>
      <c r="P176" s="532"/>
      <c r="Q176" s="535"/>
      <c r="R176" s="535"/>
      <c r="S176" s="546"/>
      <c r="T176" s="532"/>
      <c r="U176" s="532"/>
      <c r="V176" s="535"/>
    </row>
    <row r="177" spans="1:22" s="631" customFormat="1" ht="12">
      <c r="A177" s="536" t="s">
        <v>5476</v>
      </c>
      <c r="B177" s="580" t="s">
        <v>7013</v>
      </c>
      <c r="C177" s="542"/>
      <c r="D177" s="541" t="s">
        <v>1279</v>
      </c>
      <c r="E177" s="541" t="s">
        <v>416</v>
      </c>
      <c r="F177" s="547" t="s">
        <v>173</v>
      </c>
      <c r="G177" s="538">
        <v>2008</v>
      </c>
      <c r="H177" s="536" t="s">
        <v>7014</v>
      </c>
      <c r="I177" s="546" t="s">
        <v>7015</v>
      </c>
      <c r="J177" s="532">
        <v>2006</v>
      </c>
      <c r="K177" s="533">
        <v>1.5960000000000001</v>
      </c>
      <c r="L177" s="534" t="s">
        <v>721</v>
      </c>
      <c r="M177" s="534"/>
      <c r="N177" s="546"/>
      <c r="O177" s="532"/>
      <c r="P177" s="532"/>
      <c r="Q177" s="535"/>
      <c r="R177" s="535"/>
      <c r="S177" s="546"/>
      <c r="T177" s="532"/>
      <c r="U177" s="532"/>
      <c r="V177" s="535"/>
    </row>
    <row r="178" spans="1:22" s="631" customFormat="1" ht="12">
      <c r="A178" s="536"/>
      <c r="B178" s="580"/>
      <c r="C178" s="542"/>
      <c r="D178" s="541"/>
      <c r="E178" s="541"/>
      <c r="F178" s="547"/>
      <c r="G178" s="538"/>
      <c r="H178" s="536"/>
      <c r="I178" s="546"/>
      <c r="J178" s="532"/>
      <c r="K178" s="533"/>
      <c r="L178" s="534"/>
      <c r="M178" s="534"/>
      <c r="N178" s="546"/>
      <c r="O178" s="532"/>
      <c r="P178" s="532"/>
      <c r="Q178" s="535"/>
      <c r="R178" s="535"/>
      <c r="S178" s="546"/>
      <c r="T178" s="532"/>
      <c r="U178" s="532"/>
      <c r="V178" s="535"/>
    </row>
    <row r="179" spans="1:22" s="631" customFormat="1" ht="12">
      <c r="A179" s="536"/>
      <c r="B179" s="580"/>
      <c r="C179" s="542"/>
      <c r="D179" s="541" t="s">
        <v>7016</v>
      </c>
      <c r="E179" s="541" t="s">
        <v>416</v>
      </c>
      <c r="F179" s="547" t="s">
        <v>7017</v>
      </c>
      <c r="G179" s="538"/>
      <c r="H179" s="536"/>
      <c r="I179" s="546"/>
      <c r="J179" s="532"/>
      <c r="K179" s="533"/>
      <c r="L179" s="534"/>
      <c r="M179" s="534"/>
      <c r="N179" s="546"/>
      <c r="O179" s="532"/>
      <c r="P179" s="532"/>
      <c r="Q179" s="535"/>
      <c r="R179" s="535"/>
      <c r="S179" s="546"/>
      <c r="T179" s="532"/>
      <c r="U179" s="532"/>
      <c r="V179" s="535"/>
    </row>
    <row r="180" spans="1:22" s="631" customFormat="1" ht="12">
      <c r="A180" s="536"/>
      <c r="B180" s="580"/>
      <c r="C180" s="542"/>
      <c r="D180" s="541"/>
      <c r="E180" s="541"/>
      <c r="F180" s="547"/>
      <c r="G180" s="538"/>
      <c r="H180" s="536"/>
      <c r="I180" s="546"/>
      <c r="J180" s="532"/>
      <c r="K180" s="533"/>
      <c r="L180" s="534"/>
      <c r="M180" s="534"/>
      <c r="N180" s="546"/>
      <c r="O180" s="532"/>
      <c r="P180" s="532"/>
      <c r="Q180" s="535"/>
      <c r="R180" s="535"/>
      <c r="S180" s="546"/>
      <c r="T180" s="532"/>
      <c r="U180" s="532"/>
      <c r="V180" s="535"/>
    </row>
    <row r="181" spans="1:22" s="631" customFormat="1" ht="12">
      <c r="A181" s="553"/>
      <c r="B181" s="541"/>
      <c r="C181" s="542" t="s">
        <v>7018</v>
      </c>
      <c r="D181" s="541" t="s">
        <v>7019</v>
      </c>
      <c r="E181" s="541"/>
      <c r="F181" s="547" t="s">
        <v>1454</v>
      </c>
      <c r="G181" s="538">
        <v>1994</v>
      </c>
      <c r="H181" s="536"/>
      <c r="I181" s="537"/>
      <c r="J181" s="532"/>
      <c r="K181" s="533"/>
      <c r="L181" s="534"/>
      <c r="M181" s="534"/>
      <c r="N181" s="537"/>
      <c r="O181" s="532"/>
      <c r="P181" s="532"/>
      <c r="Q181" s="535"/>
      <c r="R181" s="535"/>
      <c r="S181" s="537"/>
      <c r="T181" s="532"/>
      <c r="U181" s="532"/>
      <c r="V181" s="535"/>
    </row>
    <row r="182" spans="1:22" s="631" customFormat="1" ht="12">
      <c r="A182" s="536"/>
      <c r="B182" s="541"/>
      <c r="C182" s="542"/>
      <c r="D182" s="541"/>
      <c r="E182" s="541"/>
      <c r="F182" s="547"/>
      <c r="G182" s="538"/>
      <c r="H182" s="536" t="s">
        <v>7020</v>
      </c>
      <c r="I182" s="546" t="s">
        <v>7021</v>
      </c>
      <c r="J182" s="532">
        <v>2008</v>
      </c>
      <c r="K182" s="533">
        <v>1.208</v>
      </c>
      <c r="L182" s="534" t="s">
        <v>721</v>
      </c>
      <c r="M182" s="534"/>
      <c r="N182" s="546"/>
      <c r="O182" s="532"/>
      <c r="P182" s="532"/>
      <c r="Q182" s="535"/>
      <c r="R182" s="535"/>
      <c r="S182" s="546"/>
      <c r="T182" s="532"/>
      <c r="U182" s="532"/>
      <c r="V182" s="535"/>
    </row>
    <row r="183" spans="1:22" s="631" customFormat="1" ht="12">
      <c r="A183" s="536"/>
      <c r="B183" s="541"/>
      <c r="C183" s="542"/>
      <c r="D183" s="541"/>
      <c r="E183" s="541"/>
      <c r="F183" s="547"/>
      <c r="G183" s="538"/>
      <c r="H183" s="536" t="s">
        <v>7020</v>
      </c>
      <c r="I183" s="546" t="s">
        <v>7022</v>
      </c>
      <c r="J183" s="532">
        <v>2008</v>
      </c>
      <c r="K183" s="533">
        <v>0.45200000000000001</v>
      </c>
      <c r="L183" s="534"/>
      <c r="M183" s="534"/>
      <c r="N183" s="546"/>
      <c r="O183" s="532"/>
      <c r="P183" s="532"/>
      <c r="Q183" s="535"/>
      <c r="R183" s="535"/>
      <c r="S183" s="546"/>
      <c r="T183" s="532"/>
      <c r="U183" s="532"/>
      <c r="V183" s="535"/>
    </row>
    <row r="184" spans="1:22" s="631" customFormat="1" ht="12">
      <c r="A184" s="536"/>
      <c r="B184" s="541"/>
      <c r="C184" s="542"/>
      <c r="D184" s="541"/>
      <c r="E184" s="541"/>
      <c r="F184" s="547"/>
      <c r="G184" s="538"/>
      <c r="H184" s="536"/>
      <c r="I184" s="537"/>
      <c r="J184" s="532"/>
      <c r="K184" s="533"/>
      <c r="L184" s="534"/>
      <c r="M184" s="815">
        <v>90000412</v>
      </c>
      <c r="N184" s="537" t="s">
        <v>7023</v>
      </c>
      <c r="O184" s="532">
        <v>1996</v>
      </c>
      <c r="P184" s="532">
        <v>0.14599999999999999</v>
      </c>
      <c r="Q184" s="535" t="s">
        <v>7024</v>
      </c>
      <c r="R184" s="535"/>
      <c r="S184" s="537"/>
      <c r="T184" s="532"/>
      <c r="U184" s="532"/>
      <c r="V184" s="535"/>
    </row>
    <row r="185" spans="1:22" s="631" customFormat="1" ht="12">
      <c r="A185" s="536"/>
      <c r="B185" s="541"/>
      <c r="C185" s="542"/>
      <c r="D185" s="541"/>
      <c r="E185" s="541"/>
      <c r="F185" s="547"/>
      <c r="G185" s="538"/>
      <c r="H185" s="536"/>
      <c r="I185" s="537"/>
      <c r="J185" s="532"/>
      <c r="K185" s="533"/>
      <c r="L185" s="534"/>
      <c r="M185" s="816"/>
      <c r="N185" s="537" t="s">
        <v>7023</v>
      </c>
      <c r="O185" s="532">
        <v>1996</v>
      </c>
      <c r="P185" s="532">
        <v>0.14599999999999999</v>
      </c>
      <c r="Q185" s="535" t="s">
        <v>7024</v>
      </c>
      <c r="R185" s="535"/>
      <c r="S185" s="537"/>
      <c r="T185" s="532"/>
      <c r="U185" s="532"/>
      <c r="V185" s="535"/>
    </row>
    <row r="186" spans="1:22" s="631" customFormat="1" ht="12">
      <c r="A186" s="536"/>
      <c r="B186" s="541"/>
      <c r="C186" s="542"/>
      <c r="D186" s="541"/>
      <c r="E186" s="541"/>
      <c r="F186" s="547"/>
      <c r="G186" s="538"/>
      <c r="H186" s="536"/>
      <c r="I186" s="537"/>
      <c r="J186" s="532"/>
      <c r="K186" s="533"/>
      <c r="L186" s="534"/>
      <c r="M186" s="816"/>
      <c r="N186" s="537" t="s">
        <v>7023</v>
      </c>
      <c r="O186" s="532">
        <v>1996</v>
      </c>
      <c r="P186" s="532">
        <v>4.5999999999999999E-2</v>
      </c>
      <c r="Q186" s="535" t="s">
        <v>7024</v>
      </c>
      <c r="R186" s="535"/>
      <c r="S186" s="537"/>
      <c r="T186" s="532"/>
      <c r="U186" s="532"/>
      <c r="V186" s="535"/>
    </row>
    <row r="187" spans="1:22" s="631" customFormat="1" ht="12">
      <c r="A187" s="536"/>
      <c r="B187" s="541"/>
      <c r="C187" s="542"/>
      <c r="D187" s="541"/>
      <c r="E187" s="541"/>
      <c r="F187" s="547"/>
      <c r="G187" s="538"/>
      <c r="H187" s="536"/>
      <c r="I187" s="537"/>
      <c r="J187" s="532"/>
      <c r="K187" s="533"/>
      <c r="L187" s="534"/>
      <c r="M187" s="816"/>
      <c r="N187" s="537" t="s">
        <v>7023</v>
      </c>
      <c r="O187" s="532">
        <v>1996</v>
      </c>
      <c r="P187" s="532">
        <v>4.5999999999999999E-2</v>
      </c>
      <c r="Q187" s="535" t="s">
        <v>7024</v>
      </c>
      <c r="R187" s="535"/>
      <c r="S187" s="537"/>
      <c r="T187" s="532"/>
      <c r="U187" s="532"/>
      <c r="V187" s="535"/>
    </row>
    <row r="188" spans="1:22" s="631" customFormat="1" ht="12">
      <c r="A188" s="536"/>
      <c r="B188" s="541"/>
      <c r="C188" s="542"/>
      <c r="D188" s="541"/>
      <c r="E188" s="541"/>
      <c r="F188" s="547"/>
      <c r="G188" s="538"/>
      <c r="H188" s="536"/>
      <c r="I188" s="537"/>
      <c r="J188" s="532"/>
      <c r="K188" s="533"/>
      <c r="L188" s="534"/>
      <c r="M188" s="816"/>
      <c r="N188" s="537" t="s">
        <v>7023</v>
      </c>
      <c r="O188" s="532">
        <v>1996</v>
      </c>
      <c r="P188" s="532">
        <v>5.1999999999999998E-2</v>
      </c>
      <c r="Q188" s="535" t="s">
        <v>6988</v>
      </c>
      <c r="R188" s="535"/>
      <c r="S188" s="537"/>
      <c r="T188" s="532"/>
      <c r="U188" s="532"/>
      <c r="V188" s="535"/>
    </row>
    <row r="189" spans="1:22" s="631" customFormat="1" ht="12">
      <c r="A189" s="536"/>
      <c r="B189" s="541"/>
      <c r="C189" s="542"/>
      <c r="D189" s="541"/>
      <c r="E189" s="541"/>
      <c r="F189" s="547"/>
      <c r="G189" s="538"/>
      <c r="H189" s="536"/>
      <c r="I189" s="537"/>
      <c r="J189" s="532"/>
      <c r="K189" s="533"/>
      <c r="L189" s="534"/>
      <c r="M189" s="817"/>
      <c r="N189" s="537" t="s">
        <v>7025</v>
      </c>
      <c r="O189" s="532"/>
      <c r="P189" s="532">
        <v>0.01</v>
      </c>
      <c r="Q189" s="535" t="s">
        <v>7026</v>
      </c>
      <c r="R189" s="535"/>
      <c r="S189" s="537"/>
      <c r="T189" s="532"/>
      <c r="U189" s="532"/>
      <c r="V189" s="535"/>
    </row>
    <row r="190" spans="1:22" s="633" customFormat="1" ht="15.75" customHeight="1">
      <c r="A190" s="536"/>
      <c r="B190" s="540"/>
      <c r="C190" s="542"/>
      <c r="D190" s="540" t="s">
        <v>7027</v>
      </c>
      <c r="E190" s="540" t="s">
        <v>7005</v>
      </c>
      <c r="F190" s="533" t="s">
        <v>1300</v>
      </c>
      <c r="G190" s="532">
        <v>2012</v>
      </c>
      <c r="H190" s="536"/>
      <c r="I190" s="537"/>
      <c r="J190" s="532"/>
      <c r="K190" s="533"/>
      <c r="L190" s="534"/>
      <c r="M190" s="534"/>
      <c r="N190" s="537"/>
      <c r="O190" s="532"/>
      <c r="P190" s="532"/>
      <c r="Q190" s="535"/>
      <c r="R190" s="535"/>
      <c r="S190" s="537"/>
      <c r="T190" s="532"/>
      <c r="U190" s="532"/>
      <c r="V190" s="535"/>
    </row>
    <row r="191" spans="1:22" s="631" customFormat="1" ht="12">
      <c r="A191" s="536"/>
      <c r="B191" s="541"/>
      <c r="C191" s="542"/>
      <c r="D191" s="541"/>
      <c r="E191" s="541"/>
      <c r="F191" s="547"/>
      <c r="G191" s="538"/>
      <c r="H191" s="536"/>
      <c r="I191" s="537"/>
      <c r="J191" s="532"/>
      <c r="K191" s="533"/>
      <c r="L191" s="534"/>
      <c r="M191" s="533"/>
      <c r="N191" s="537"/>
      <c r="O191" s="532"/>
      <c r="P191" s="532"/>
      <c r="Q191" s="535"/>
      <c r="R191" s="535"/>
      <c r="S191" s="537"/>
      <c r="T191" s="532"/>
      <c r="U191" s="532"/>
      <c r="V191" s="535"/>
    </row>
    <row r="192" spans="1:22" s="631" customFormat="1" ht="12.75" customHeight="1">
      <c r="A192" s="543"/>
      <c r="B192" s="541"/>
      <c r="C192" s="542"/>
      <c r="D192" s="541"/>
      <c r="E192" s="541"/>
      <c r="F192" s="547"/>
      <c r="G192" s="538"/>
      <c r="H192" s="543"/>
      <c r="I192" s="534" t="s">
        <v>7028</v>
      </c>
      <c r="J192" s="532">
        <v>2012</v>
      </c>
      <c r="K192" s="533">
        <v>1.087</v>
      </c>
      <c r="L192" s="534" t="s">
        <v>1815</v>
      </c>
      <c r="M192" s="534"/>
      <c r="N192" s="534"/>
      <c r="O192" s="532"/>
      <c r="P192" s="532"/>
      <c r="Q192" s="535"/>
      <c r="R192" s="535"/>
      <c r="S192" s="534"/>
      <c r="T192" s="532"/>
      <c r="U192" s="532"/>
      <c r="V192" s="535"/>
    </row>
    <row r="193" spans="1:22" s="631" customFormat="1" ht="12">
      <c r="A193" s="536" t="s">
        <v>5477</v>
      </c>
      <c r="B193" s="580" t="s">
        <v>7029</v>
      </c>
      <c r="C193" s="544" t="s">
        <v>7030</v>
      </c>
      <c r="D193" s="541" t="s">
        <v>1402</v>
      </c>
      <c r="E193" s="541"/>
      <c r="F193" s="547" t="s">
        <v>58</v>
      </c>
      <c r="G193" s="538">
        <v>1967</v>
      </c>
      <c r="H193" s="536" t="s">
        <v>7031</v>
      </c>
      <c r="I193" s="546" t="s">
        <v>7032</v>
      </c>
      <c r="J193" s="532">
        <v>1984</v>
      </c>
      <c r="K193" s="533">
        <v>0.502</v>
      </c>
      <c r="L193" s="534" t="s">
        <v>721</v>
      </c>
      <c r="M193" s="534"/>
      <c r="N193" s="546"/>
      <c r="O193" s="532"/>
      <c r="P193" s="532"/>
      <c r="Q193" s="535"/>
      <c r="R193" s="535"/>
      <c r="S193" s="546"/>
      <c r="T193" s="532"/>
      <c r="U193" s="532"/>
      <c r="V193" s="535"/>
    </row>
    <row r="194" spans="1:22" s="631" customFormat="1" ht="12">
      <c r="A194" s="536"/>
      <c r="B194" s="541"/>
      <c r="C194" s="542"/>
      <c r="D194" s="541"/>
      <c r="E194" s="541"/>
      <c r="F194" s="547"/>
      <c r="G194" s="538"/>
      <c r="H194" s="536" t="s">
        <v>7033</v>
      </c>
      <c r="I194" s="546" t="s">
        <v>7034</v>
      </c>
      <c r="J194" s="532">
        <v>1995</v>
      </c>
      <c r="K194" s="533">
        <v>0.53900000000000003</v>
      </c>
      <c r="L194" s="534" t="s">
        <v>721</v>
      </c>
      <c r="M194" s="534"/>
      <c r="N194" s="546"/>
      <c r="O194" s="532"/>
      <c r="P194" s="532"/>
      <c r="Q194" s="535"/>
      <c r="R194" s="535"/>
      <c r="S194" s="546"/>
      <c r="T194" s="532"/>
      <c r="U194" s="532"/>
      <c r="V194" s="535"/>
    </row>
    <row r="195" spans="1:22" s="631" customFormat="1" ht="12">
      <c r="A195" s="536"/>
      <c r="B195" s="541"/>
      <c r="C195" s="542"/>
      <c r="D195" s="541"/>
      <c r="E195" s="541"/>
      <c r="F195" s="547"/>
      <c r="G195" s="538"/>
      <c r="H195" s="536" t="s">
        <v>7035</v>
      </c>
      <c r="I195" s="546" t="s">
        <v>7036</v>
      </c>
      <c r="J195" s="532">
        <v>1967</v>
      </c>
      <c r="K195" s="533">
        <v>1.73</v>
      </c>
      <c r="L195" s="534" t="s">
        <v>712</v>
      </c>
      <c r="M195" s="534"/>
      <c r="N195" s="546"/>
      <c r="O195" s="532"/>
      <c r="P195" s="532"/>
      <c r="Q195" s="535"/>
      <c r="R195" s="535"/>
      <c r="S195" s="546"/>
      <c r="T195" s="532"/>
      <c r="U195" s="532"/>
      <c r="V195" s="535"/>
    </row>
    <row r="196" spans="1:22" s="631" customFormat="1" ht="12">
      <c r="A196" s="536"/>
      <c r="B196" s="541"/>
      <c r="C196" s="542"/>
      <c r="D196" s="541"/>
      <c r="E196" s="541"/>
      <c r="F196" s="547"/>
      <c r="G196" s="538"/>
      <c r="H196" s="536"/>
      <c r="I196" s="537"/>
      <c r="J196" s="532"/>
      <c r="K196" s="533"/>
      <c r="L196" s="534"/>
      <c r="M196" s="815">
        <v>90000383</v>
      </c>
      <c r="N196" s="537" t="s">
        <v>7037</v>
      </c>
      <c r="O196" s="532">
        <v>1973</v>
      </c>
      <c r="P196" s="532">
        <v>0.27200000000000002</v>
      </c>
      <c r="Q196" s="535" t="s">
        <v>6988</v>
      </c>
      <c r="R196" s="535"/>
      <c r="S196" s="537"/>
      <c r="T196" s="532"/>
      <c r="U196" s="532"/>
      <c r="V196" s="535"/>
    </row>
    <row r="197" spans="1:22" s="631" customFormat="1" ht="12">
      <c r="A197" s="536"/>
      <c r="B197" s="541"/>
      <c r="C197" s="542"/>
      <c r="D197" s="541"/>
      <c r="E197" s="541"/>
      <c r="F197" s="547"/>
      <c r="G197" s="538"/>
      <c r="H197" s="536"/>
      <c r="I197" s="537"/>
      <c r="J197" s="532"/>
      <c r="K197" s="533"/>
      <c r="L197" s="534"/>
      <c r="M197" s="816"/>
      <c r="N197" s="537" t="s">
        <v>7037</v>
      </c>
      <c r="O197" s="532">
        <v>1973</v>
      </c>
      <c r="P197" s="532">
        <v>0.27200000000000002</v>
      </c>
      <c r="Q197" s="535" t="s">
        <v>6988</v>
      </c>
      <c r="R197" s="535"/>
      <c r="S197" s="537"/>
      <c r="T197" s="532"/>
      <c r="U197" s="532"/>
      <c r="V197" s="535"/>
    </row>
    <row r="198" spans="1:22" s="631" customFormat="1" ht="12">
      <c r="A198" s="536"/>
      <c r="B198" s="541"/>
      <c r="C198" s="542"/>
      <c r="D198" s="541"/>
      <c r="E198" s="541"/>
      <c r="F198" s="547"/>
      <c r="G198" s="538"/>
      <c r="H198" s="536"/>
      <c r="I198" s="537"/>
      <c r="J198" s="532"/>
      <c r="K198" s="533"/>
      <c r="L198" s="534"/>
      <c r="M198" s="816"/>
      <c r="N198" s="537" t="s">
        <v>7037</v>
      </c>
      <c r="O198" s="532"/>
      <c r="P198" s="532">
        <v>0.27800000000000002</v>
      </c>
      <c r="Q198" s="535" t="s">
        <v>6924</v>
      </c>
      <c r="R198" s="535"/>
      <c r="S198" s="537"/>
      <c r="T198" s="532"/>
      <c r="U198" s="532"/>
      <c r="V198" s="535"/>
    </row>
    <row r="199" spans="1:22" s="631" customFormat="1" ht="12">
      <c r="A199" s="536"/>
      <c r="B199" s="541"/>
      <c r="C199" s="542"/>
      <c r="D199" s="541"/>
      <c r="E199" s="541"/>
      <c r="F199" s="547"/>
      <c r="G199" s="538"/>
      <c r="H199" s="536"/>
      <c r="I199" s="537"/>
      <c r="J199" s="532"/>
      <c r="K199" s="533"/>
      <c r="L199" s="534"/>
      <c r="M199" s="816"/>
      <c r="N199" s="537" t="s">
        <v>7037</v>
      </c>
      <c r="O199" s="532"/>
      <c r="P199" s="532">
        <v>0.27800000000000002</v>
      </c>
      <c r="Q199" s="535" t="s">
        <v>6924</v>
      </c>
      <c r="R199" s="535"/>
      <c r="S199" s="537"/>
      <c r="T199" s="532"/>
      <c r="U199" s="532"/>
      <c r="V199" s="535"/>
    </row>
    <row r="200" spans="1:22" s="631" customFormat="1" ht="12">
      <c r="A200" s="536"/>
      <c r="B200" s="541"/>
      <c r="C200" s="542"/>
      <c r="D200" s="541"/>
      <c r="E200" s="541"/>
      <c r="F200" s="547"/>
      <c r="G200" s="538"/>
      <c r="H200" s="536"/>
      <c r="I200" s="537"/>
      <c r="J200" s="532"/>
      <c r="K200" s="533"/>
      <c r="L200" s="534"/>
      <c r="M200" s="817"/>
      <c r="N200" s="537"/>
      <c r="O200" s="532"/>
      <c r="P200" s="532"/>
      <c r="Q200" s="535"/>
      <c r="R200" s="535"/>
      <c r="S200" s="537"/>
      <c r="T200" s="532"/>
      <c r="U200" s="532"/>
      <c r="V200" s="535"/>
    </row>
    <row r="201" spans="1:22" s="631" customFormat="1" ht="12">
      <c r="A201" s="536"/>
      <c r="B201" s="541"/>
      <c r="C201" s="542"/>
      <c r="D201" s="541"/>
      <c r="E201" s="541"/>
      <c r="F201" s="547"/>
      <c r="G201" s="538"/>
      <c r="H201" s="536" t="s">
        <v>7038</v>
      </c>
      <c r="I201" s="541" t="s">
        <v>7039</v>
      </c>
      <c r="J201" s="532">
        <v>1984</v>
      </c>
      <c r="K201" s="533">
        <v>0.25700000000000001</v>
      </c>
      <c r="L201" s="534" t="s">
        <v>716</v>
      </c>
      <c r="M201" s="534"/>
      <c r="N201" s="541"/>
      <c r="O201" s="532"/>
      <c r="P201" s="532"/>
      <c r="Q201" s="535"/>
      <c r="R201" s="535"/>
      <c r="S201" s="541"/>
      <c r="T201" s="532"/>
      <c r="U201" s="532"/>
      <c r="V201" s="535"/>
    </row>
    <row r="202" spans="1:22" s="631" customFormat="1" ht="12">
      <c r="A202" s="536"/>
      <c r="B202" s="541"/>
      <c r="C202" s="542"/>
      <c r="D202" s="541"/>
      <c r="E202" s="541"/>
      <c r="F202" s="547"/>
      <c r="G202" s="538"/>
      <c r="H202" s="536"/>
      <c r="I202" s="537"/>
      <c r="J202" s="532"/>
      <c r="K202" s="533"/>
      <c r="L202" s="534"/>
      <c r="M202" s="816">
        <v>90000376</v>
      </c>
      <c r="N202" s="537" t="s">
        <v>7040</v>
      </c>
      <c r="O202" s="532">
        <v>1989</v>
      </c>
      <c r="P202" s="532">
        <v>6.0999999999999999E-2</v>
      </c>
      <c r="Q202" s="535" t="s">
        <v>6926</v>
      </c>
      <c r="R202" s="535"/>
      <c r="S202" s="537"/>
      <c r="T202" s="532"/>
      <c r="U202" s="532"/>
      <c r="V202" s="535"/>
    </row>
    <row r="203" spans="1:22" s="631" customFormat="1" ht="12">
      <c r="A203" s="536"/>
      <c r="B203" s="541"/>
      <c r="C203" s="542"/>
      <c r="D203" s="541"/>
      <c r="E203" s="541"/>
      <c r="F203" s="547"/>
      <c r="G203" s="538"/>
      <c r="H203" s="536"/>
      <c r="I203" s="537"/>
      <c r="J203" s="532"/>
      <c r="K203" s="533"/>
      <c r="L203" s="534"/>
      <c r="M203" s="816"/>
      <c r="N203" s="537" t="s">
        <v>7040</v>
      </c>
      <c r="O203" s="532">
        <v>1989</v>
      </c>
      <c r="P203" s="532">
        <v>6.0999999999999999E-2</v>
      </c>
      <c r="Q203" s="535" t="s">
        <v>6926</v>
      </c>
      <c r="R203" s="535"/>
      <c r="S203" s="537"/>
      <c r="T203" s="532"/>
      <c r="U203" s="532"/>
      <c r="V203" s="535"/>
    </row>
    <row r="204" spans="1:22" s="631" customFormat="1" ht="12">
      <c r="A204" s="536"/>
      <c r="B204" s="541"/>
      <c r="C204" s="542"/>
      <c r="D204" s="541"/>
      <c r="E204" s="541"/>
      <c r="F204" s="547"/>
      <c r="G204" s="538"/>
      <c r="H204" s="536"/>
      <c r="I204" s="537"/>
      <c r="J204" s="532"/>
      <c r="K204" s="533"/>
      <c r="L204" s="534"/>
      <c r="M204" s="816"/>
      <c r="N204" s="537" t="s">
        <v>7041</v>
      </c>
      <c r="O204" s="532">
        <v>1989</v>
      </c>
      <c r="P204" s="532">
        <v>6.3E-2</v>
      </c>
      <c r="Q204" s="535" t="s">
        <v>7042</v>
      </c>
      <c r="R204" s="535"/>
      <c r="S204" s="537"/>
      <c r="T204" s="532"/>
      <c r="U204" s="532"/>
      <c r="V204" s="535"/>
    </row>
    <row r="205" spans="1:22" s="631" customFormat="1" ht="12">
      <c r="A205" s="536"/>
      <c r="B205" s="541"/>
      <c r="C205" s="542"/>
      <c r="D205" s="541"/>
      <c r="E205" s="541"/>
      <c r="F205" s="547"/>
      <c r="G205" s="538"/>
      <c r="H205" s="536"/>
      <c r="I205" s="537"/>
      <c r="J205" s="532"/>
      <c r="K205" s="533"/>
      <c r="L205" s="534"/>
      <c r="M205" s="816"/>
      <c r="N205" s="537" t="s">
        <v>7041</v>
      </c>
      <c r="O205" s="532">
        <v>1989</v>
      </c>
      <c r="P205" s="532">
        <v>6.3E-2</v>
      </c>
      <c r="Q205" s="535" t="s">
        <v>7042</v>
      </c>
      <c r="R205" s="535"/>
      <c r="S205" s="537"/>
      <c r="T205" s="532"/>
      <c r="U205" s="532"/>
      <c r="V205" s="535"/>
    </row>
    <row r="206" spans="1:22" s="631" customFormat="1" ht="12">
      <c r="A206" s="536"/>
      <c r="B206" s="541"/>
      <c r="C206" s="542"/>
      <c r="D206" s="541"/>
      <c r="E206" s="541"/>
      <c r="F206" s="547"/>
      <c r="G206" s="538"/>
      <c r="H206" s="536"/>
      <c r="I206" s="537"/>
      <c r="J206" s="532"/>
      <c r="K206" s="533"/>
      <c r="L206" s="534"/>
      <c r="M206" s="816"/>
      <c r="N206" s="537" t="s">
        <v>7043</v>
      </c>
      <c r="O206" s="532">
        <v>2013</v>
      </c>
      <c r="P206" s="532">
        <v>6.3E-2</v>
      </c>
      <c r="Q206" s="535" t="s">
        <v>4174</v>
      </c>
      <c r="R206" s="535"/>
      <c r="S206" s="537"/>
      <c r="T206" s="532"/>
      <c r="U206" s="532"/>
      <c r="V206" s="535"/>
    </row>
    <row r="207" spans="1:22" s="631" customFormat="1" ht="12">
      <c r="A207" s="536"/>
      <c r="B207" s="541"/>
      <c r="C207" s="542"/>
      <c r="D207" s="541"/>
      <c r="E207" s="541"/>
      <c r="F207" s="547"/>
      <c r="G207" s="538"/>
      <c r="H207" s="536"/>
      <c r="I207" s="537"/>
      <c r="J207" s="532"/>
      <c r="K207" s="533"/>
      <c r="L207" s="534"/>
      <c r="M207" s="816"/>
      <c r="N207" s="537" t="s">
        <v>7043</v>
      </c>
      <c r="O207" s="532">
        <v>2013</v>
      </c>
      <c r="P207" s="532">
        <v>6.3E-2</v>
      </c>
      <c r="Q207" s="535" t="s">
        <v>4174</v>
      </c>
      <c r="R207" s="535"/>
      <c r="S207" s="537"/>
      <c r="T207" s="532"/>
      <c r="U207" s="532"/>
      <c r="V207" s="535"/>
    </row>
    <row r="208" spans="1:22" s="631" customFormat="1" ht="12">
      <c r="A208" s="536"/>
      <c r="B208" s="541"/>
      <c r="C208" s="542"/>
      <c r="D208" s="541"/>
      <c r="E208" s="541"/>
      <c r="F208" s="547"/>
      <c r="G208" s="538"/>
      <c r="H208" s="536"/>
      <c r="I208" s="537"/>
      <c r="J208" s="532"/>
      <c r="K208" s="533"/>
      <c r="L208" s="534"/>
      <c r="M208" s="816"/>
      <c r="N208" s="537" t="s">
        <v>7044</v>
      </c>
      <c r="O208" s="532">
        <v>2013</v>
      </c>
      <c r="P208" s="532">
        <v>6.3E-2</v>
      </c>
      <c r="Q208" s="535" t="s">
        <v>7045</v>
      </c>
      <c r="R208" s="535"/>
      <c r="S208" s="537"/>
      <c r="T208" s="532"/>
      <c r="U208" s="532"/>
      <c r="V208" s="535"/>
    </row>
    <row r="209" spans="1:22" s="631" customFormat="1" ht="12">
      <c r="A209" s="536"/>
      <c r="B209" s="541"/>
      <c r="C209" s="542"/>
      <c r="D209" s="541"/>
      <c r="E209" s="541"/>
      <c r="F209" s="547"/>
      <c r="G209" s="538"/>
      <c r="H209" s="536"/>
      <c r="I209" s="537"/>
      <c r="J209" s="532"/>
      <c r="K209" s="533"/>
      <c r="L209" s="534"/>
      <c r="M209" s="816"/>
      <c r="N209" s="537" t="s">
        <v>7044</v>
      </c>
      <c r="O209" s="532">
        <v>2013</v>
      </c>
      <c r="P209" s="532">
        <v>6.3E-2</v>
      </c>
      <c r="Q209" s="535" t="s">
        <v>7045</v>
      </c>
      <c r="R209" s="535"/>
      <c r="S209" s="537"/>
      <c r="T209" s="532"/>
      <c r="U209" s="532"/>
      <c r="V209" s="535"/>
    </row>
    <row r="210" spans="1:22" s="631" customFormat="1" ht="12">
      <c r="A210" s="536"/>
      <c r="B210" s="541"/>
      <c r="C210" s="542"/>
      <c r="D210" s="541" t="s">
        <v>1416</v>
      </c>
      <c r="E210" s="541"/>
      <c r="F210" s="547" t="s">
        <v>278</v>
      </c>
      <c r="G210" s="538">
        <v>2000</v>
      </c>
      <c r="H210" s="536"/>
      <c r="I210" s="537"/>
      <c r="J210" s="532"/>
      <c r="K210" s="533"/>
      <c r="L210" s="534"/>
      <c r="M210" s="817"/>
      <c r="N210" s="537"/>
      <c r="O210" s="532"/>
      <c r="P210" s="532"/>
      <c r="Q210" s="535"/>
      <c r="R210" s="535"/>
      <c r="S210" s="537"/>
      <c r="T210" s="532"/>
      <c r="U210" s="532"/>
      <c r="V210" s="535"/>
    </row>
    <row r="211" spans="1:22" s="631" customFormat="1" ht="12">
      <c r="A211" s="536"/>
      <c r="B211" s="541"/>
      <c r="C211" s="542"/>
      <c r="D211" s="541"/>
      <c r="E211" s="541"/>
      <c r="F211" s="547"/>
      <c r="G211" s="538"/>
      <c r="H211" s="536" t="s">
        <v>7046</v>
      </c>
      <c r="I211" s="541" t="s">
        <v>7047</v>
      </c>
      <c r="J211" s="532">
        <v>1984</v>
      </c>
      <c r="K211" s="533">
        <v>0.45500000000000002</v>
      </c>
      <c r="L211" s="534" t="s">
        <v>712</v>
      </c>
      <c r="M211" s="548"/>
      <c r="N211" s="541"/>
      <c r="O211" s="532"/>
      <c r="P211" s="532"/>
      <c r="Q211" s="535"/>
      <c r="R211" s="535"/>
      <c r="S211" s="541"/>
      <c r="T211" s="532"/>
      <c r="U211" s="532"/>
      <c r="V211" s="535"/>
    </row>
    <row r="212" spans="1:22" s="631" customFormat="1" ht="12">
      <c r="A212" s="536"/>
      <c r="B212" s="541"/>
      <c r="C212" s="542" t="s">
        <v>7048</v>
      </c>
      <c r="D212" s="541" t="s">
        <v>321</v>
      </c>
      <c r="E212" s="541"/>
      <c r="F212" s="547" t="s">
        <v>58</v>
      </c>
      <c r="G212" s="538">
        <v>1973</v>
      </c>
      <c r="H212" s="536"/>
      <c r="I212" s="537"/>
      <c r="J212" s="532"/>
      <c r="K212" s="533"/>
      <c r="L212" s="534"/>
      <c r="M212" s="816"/>
      <c r="N212" s="537"/>
      <c r="O212" s="532"/>
      <c r="P212" s="532"/>
      <c r="Q212" s="535"/>
      <c r="R212" s="535"/>
      <c r="S212" s="537"/>
      <c r="T212" s="532"/>
      <c r="U212" s="532"/>
      <c r="V212" s="535"/>
    </row>
    <row r="213" spans="1:22" s="631" customFormat="1" ht="12">
      <c r="A213" s="536"/>
      <c r="B213" s="541"/>
      <c r="C213" s="542"/>
      <c r="D213" s="541"/>
      <c r="E213" s="541"/>
      <c r="F213" s="547"/>
      <c r="G213" s="538"/>
      <c r="H213" s="536"/>
      <c r="I213" s="537"/>
      <c r="J213" s="532"/>
      <c r="K213" s="533"/>
      <c r="L213" s="534"/>
      <c r="M213" s="817"/>
      <c r="N213" s="537"/>
      <c r="O213" s="532"/>
      <c r="P213" s="532"/>
      <c r="Q213" s="535"/>
      <c r="R213" s="535"/>
      <c r="S213" s="537"/>
      <c r="T213" s="532"/>
      <c r="U213" s="532"/>
      <c r="V213" s="535"/>
    </row>
    <row r="214" spans="1:22" s="631" customFormat="1" ht="12">
      <c r="A214" s="536"/>
      <c r="B214" s="541"/>
      <c r="C214" s="542"/>
      <c r="D214" s="541"/>
      <c r="E214" s="541"/>
      <c r="F214" s="547"/>
      <c r="G214" s="538"/>
      <c r="H214" s="536" t="s">
        <v>7049</v>
      </c>
      <c r="I214" s="541" t="s">
        <v>7050</v>
      </c>
      <c r="J214" s="532">
        <v>1984</v>
      </c>
      <c r="K214" s="533">
        <v>4.1000000000000002E-2</v>
      </c>
      <c r="L214" s="534" t="s">
        <v>712</v>
      </c>
      <c r="M214" s="534"/>
      <c r="N214" s="541"/>
      <c r="O214" s="532"/>
      <c r="P214" s="532"/>
      <c r="Q214" s="535"/>
      <c r="R214" s="535"/>
      <c r="S214" s="541"/>
      <c r="T214" s="532"/>
      <c r="U214" s="532"/>
      <c r="V214" s="535"/>
    </row>
    <row r="215" spans="1:22" s="631" customFormat="1" ht="12">
      <c r="A215" s="536"/>
      <c r="B215" s="541"/>
      <c r="C215" s="542"/>
      <c r="D215" s="541"/>
      <c r="E215" s="541"/>
      <c r="F215" s="547"/>
      <c r="G215" s="538"/>
      <c r="H215" s="536"/>
      <c r="I215" s="537"/>
      <c r="J215" s="532"/>
      <c r="K215" s="533"/>
      <c r="L215" s="534"/>
      <c r="M215" s="815">
        <v>90000176</v>
      </c>
      <c r="N215" s="537" t="s">
        <v>7051</v>
      </c>
      <c r="O215" s="532">
        <v>1978</v>
      </c>
      <c r="P215" s="532">
        <v>0.159</v>
      </c>
      <c r="Q215" s="535" t="s">
        <v>7052</v>
      </c>
      <c r="R215" s="535"/>
      <c r="S215" s="537"/>
      <c r="T215" s="532"/>
      <c r="U215" s="532"/>
      <c r="V215" s="535"/>
    </row>
    <row r="216" spans="1:22" s="631" customFormat="1" ht="12">
      <c r="A216" s="536"/>
      <c r="B216" s="541"/>
      <c r="C216" s="542"/>
      <c r="D216" s="541"/>
      <c r="E216" s="541"/>
      <c r="F216" s="547"/>
      <c r="G216" s="538"/>
      <c r="H216" s="536"/>
      <c r="I216" s="537"/>
      <c r="J216" s="532"/>
      <c r="K216" s="533"/>
      <c r="L216" s="534"/>
      <c r="M216" s="816"/>
      <c r="N216" s="537" t="s">
        <v>7053</v>
      </c>
      <c r="O216" s="532"/>
      <c r="P216" s="532">
        <v>9.1999999999999998E-2</v>
      </c>
      <c r="Q216" s="535" t="s">
        <v>7054</v>
      </c>
      <c r="R216" s="535"/>
      <c r="S216" s="537"/>
      <c r="T216" s="532"/>
      <c r="U216" s="532"/>
      <c r="V216" s="535"/>
    </row>
    <row r="217" spans="1:22" s="631" customFormat="1" ht="12">
      <c r="A217" s="538"/>
      <c r="B217" s="541"/>
      <c r="C217" s="542"/>
      <c r="D217" s="541"/>
      <c r="E217" s="541"/>
      <c r="F217" s="547"/>
      <c r="G217" s="538"/>
      <c r="H217" s="536"/>
      <c r="I217" s="537"/>
      <c r="J217" s="532"/>
      <c r="K217" s="533"/>
      <c r="L217" s="534"/>
      <c r="M217" s="816"/>
      <c r="N217" s="537" t="s">
        <v>7055</v>
      </c>
      <c r="O217" s="532">
        <v>1984</v>
      </c>
      <c r="P217" s="532">
        <v>9.1999999999999998E-2</v>
      </c>
      <c r="Q217" s="535" t="s">
        <v>7056</v>
      </c>
      <c r="R217" s="535"/>
      <c r="S217" s="537"/>
      <c r="T217" s="532"/>
      <c r="U217" s="532"/>
      <c r="V217" s="535"/>
    </row>
    <row r="218" spans="1:22" s="631" customFormat="1" ht="12">
      <c r="A218" s="536"/>
      <c r="B218" s="541"/>
      <c r="C218" s="542"/>
      <c r="D218" s="541"/>
      <c r="E218" s="541"/>
      <c r="F218" s="547"/>
      <c r="G218" s="538"/>
      <c r="H218" s="536"/>
      <c r="I218" s="537"/>
      <c r="J218" s="532"/>
      <c r="K218" s="533"/>
      <c r="L218" s="534"/>
      <c r="M218" s="816"/>
      <c r="N218" s="537" t="s">
        <v>7057</v>
      </c>
      <c r="O218" s="532">
        <v>1973</v>
      </c>
      <c r="P218" s="532">
        <v>9.6000000000000002E-2</v>
      </c>
      <c r="Q218" s="535" t="s">
        <v>6924</v>
      </c>
      <c r="R218" s="535"/>
      <c r="S218" s="537"/>
      <c r="T218" s="532"/>
      <c r="U218" s="532"/>
      <c r="V218" s="535"/>
    </row>
    <row r="219" spans="1:22" s="631" customFormat="1" ht="12">
      <c r="A219" s="536"/>
      <c r="B219" s="541"/>
      <c r="C219" s="542"/>
      <c r="D219" s="541"/>
      <c r="E219" s="541"/>
      <c r="F219" s="547"/>
      <c r="G219" s="538"/>
      <c r="H219" s="536"/>
      <c r="I219" s="537"/>
      <c r="J219" s="532"/>
      <c r="K219" s="533"/>
      <c r="L219" s="534"/>
      <c r="M219" s="816"/>
      <c r="N219" s="537" t="s">
        <v>7058</v>
      </c>
      <c r="O219" s="532"/>
      <c r="P219" s="532">
        <v>4.7E-2</v>
      </c>
      <c r="Q219" s="535" t="s">
        <v>7059</v>
      </c>
      <c r="R219" s="535"/>
      <c r="S219" s="537"/>
      <c r="T219" s="532"/>
      <c r="U219" s="532"/>
      <c r="V219" s="535"/>
    </row>
    <row r="220" spans="1:22" s="631" customFormat="1" ht="12">
      <c r="A220" s="536"/>
      <c r="B220" s="541"/>
      <c r="C220" s="542"/>
      <c r="D220" s="541"/>
      <c r="E220" s="541"/>
      <c r="F220" s="547"/>
      <c r="G220" s="538"/>
      <c r="H220" s="536"/>
      <c r="I220" s="537"/>
      <c r="J220" s="532"/>
      <c r="K220" s="533"/>
      <c r="L220" s="534"/>
      <c r="M220" s="816"/>
      <c r="N220" s="537" t="s">
        <v>7058</v>
      </c>
      <c r="O220" s="532"/>
      <c r="P220" s="532">
        <v>4.5999999999999999E-2</v>
      </c>
      <c r="Q220" s="535" t="s">
        <v>7060</v>
      </c>
      <c r="R220" s="535"/>
      <c r="S220" s="537"/>
      <c r="T220" s="532"/>
      <c r="U220" s="532"/>
      <c r="V220" s="535"/>
    </row>
    <row r="221" spans="1:22" s="631" customFormat="1" ht="12">
      <c r="A221" s="536"/>
      <c r="B221" s="537"/>
      <c r="C221" s="543"/>
      <c r="D221" s="537"/>
      <c r="E221" s="536"/>
      <c r="F221" s="537"/>
      <c r="G221" s="537"/>
      <c r="H221" s="536"/>
      <c r="I221" s="537"/>
      <c r="J221" s="532"/>
      <c r="K221" s="533"/>
      <c r="L221" s="534"/>
      <c r="M221" s="816"/>
      <c r="N221" s="537" t="s">
        <v>7061</v>
      </c>
      <c r="O221" s="532">
        <v>1978</v>
      </c>
      <c r="P221" s="532">
        <v>7.0000000000000007E-2</v>
      </c>
      <c r="Q221" s="535" t="s">
        <v>7052</v>
      </c>
      <c r="R221" s="535"/>
      <c r="S221" s="537"/>
      <c r="T221" s="532"/>
      <c r="U221" s="532"/>
      <c r="V221" s="535"/>
    </row>
    <row r="222" spans="1:22" s="631" customFormat="1" ht="12">
      <c r="A222" s="538"/>
      <c r="B222" s="541"/>
      <c r="C222" s="542" t="s">
        <v>7062</v>
      </c>
      <c r="D222" s="541" t="s">
        <v>393</v>
      </c>
      <c r="E222" s="541"/>
      <c r="F222" s="547" t="s">
        <v>58</v>
      </c>
      <c r="G222" s="538">
        <v>1972</v>
      </c>
      <c r="H222" s="553"/>
      <c r="I222" s="539"/>
      <c r="J222" s="532"/>
      <c r="K222" s="533"/>
      <c r="L222" s="818"/>
      <c r="M222" s="816"/>
      <c r="N222" s="539"/>
      <c r="O222" s="532"/>
      <c r="Q222" s="809"/>
      <c r="R222" s="545"/>
      <c r="S222" s="539"/>
      <c r="T222" s="532"/>
      <c r="U222" s="532"/>
      <c r="V222" s="809"/>
    </row>
    <row r="223" spans="1:22" s="631" customFormat="1" ht="12">
      <c r="A223" s="538"/>
      <c r="B223" s="541"/>
      <c r="C223" s="542"/>
      <c r="D223" s="541"/>
      <c r="E223" s="541"/>
      <c r="F223" s="547"/>
      <c r="G223" s="538"/>
      <c r="H223" s="553"/>
      <c r="I223" s="539"/>
      <c r="J223" s="532"/>
      <c r="K223" s="533"/>
      <c r="L223" s="818"/>
      <c r="M223" s="817"/>
      <c r="N223" s="539"/>
      <c r="O223" s="532"/>
      <c r="Q223" s="809"/>
      <c r="R223" s="545"/>
      <c r="S223" s="539"/>
      <c r="T223" s="532"/>
      <c r="U223" s="532"/>
      <c r="V223" s="809"/>
    </row>
    <row r="224" spans="1:22" s="631" customFormat="1" ht="12">
      <c r="A224" s="536"/>
      <c r="B224" s="541"/>
      <c r="C224" s="542"/>
      <c r="D224" s="541"/>
      <c r="E224" s="541"/>
      <c r="F224" s="547"/>
      <c r="G224" s="538"/>
      <c r="H224" s="536" t="s">
        <v>7063</v>
      </c>
      <c r="I224" s="541" t="s">
        <v>7064</v>
      </c>
      <c r="J224" s="532">
        <v>1973</v>
      </c>
      <c r="K224" s="533">
        <v>0.21</v>
      </c>
      <c r="L224" s="534" t="s">
        <v>712</v>
      </c>
      <c r="M224" s="534"/>
      <c r="N224" s="541"/>
      <c r="O224" s="532"/>
      <c r="P224" s="532"/>
      <c r="Q224" s="535"/>
      <c r="R224" s="535"/>
      <c r="S224" s="541"/>
      <c r="T224" s="532"/>
      <c r="U224" s="532"/>
      <c r="V224" s="535"/>
    </row>
    <row r="225" spans="1:22" s="631" customFormat="1" ht="12">
      <c r="A225" s="536"/>
      <c r="B225" s="541"/>
      <c r="C225" s="542"/>
      <c r="D225" s="541"/>
      <c r="E225" s="541"/>
      <c r="F225" s="547"/>
      <c r="G225" s="538"/>
      <c r="H225" s="536"/>
      <c r="I225" s="537"/>
      <c r="J225" s="532"/>
      <c r="K225" s="533"/>
      <c r="L225" s="534"/>
      <c r="M225" s="815">
        <v>90000184</v>
      </c>
      <c r="N225" s="537" t="s">
        <v>7065</v>
      </c>
      <c r="O225" s="532">
        <v>1964</v>
      </c>
      <c r="P225" s="532">
        <v>0.13700000000000001</v>
      </c>
      <c r="Q225" s="535" t="s">
        <v>7066</v>
      </c>
      <c r="R225" s="535"/>
      <c r="S225" s="537"/>
      <c r="T225" s="532"/>
      <c r="U225" s="532"/>
      <c r="V225" s="535"/>
    </row>
    <row r="226" spans="1:22" s="631" customFormat="1" ht="12">
      <c r="A226" s="536"/>
      <c r="B226" s="541"/>
      <c r="C226" s="542"/>
      <c r="D226" s="541"/>
      <c r="E226" s="541"/>
      <c r="F226" s="547"/>
      <c r="G226" s="538"/>
      <c r="H226" s="536"/>
      <c r="I226" s="537"/>
      <c r="J226" s="532"/>
      <c r="K226" s="533"/>
      <c r="L226" s="534"/>
      <c r="M226" s="816"/>
      <c r="N226" s="537" t="s">
        <v>7067</v>
      </c>
      <c r="O226" s="532"/>
      <c r="P226" s="532">
        <v>6.9000000000000006E-2</v>
      </c>
      <c r="Q226" s="535" t="s">
        <v>7066</v>
      </c>
      <c r="R226" s="535"/>
      <c r="S226" s="537"/>
      <c r="T226" s="532"/>
      <c r="U226" s="532"/>
      <c r="V226" s="535"/>
    </row>
    <row r="227" spans="1:22" s="631" customFormat="1" ht="12">
      <c r="A227" s="536"/>
      <c r="B227" s="541"/>
      <c r="C227" s="542"/>
      <c r="D227" s="541"/>
      <c r="E227" s="541"/>
      <c r="F227" s="547"/>
      <c r="G227" s="538"/>
      <c r="H227" s="536"/>
      <c r="I227" s="537"/>
      <c r="J227" s="532"/>
      <c r="K227" s="533"/>
      <c r="L227" s="534"/>
      <c r="M227" s="816"/>
      <c r="N227" s="537" t="s">
        <v>7068</v>
      </c>
      <c r="O227" s="532">
        <v>1977</v>
      </c>
      <c r="P227" s="532">
        <v>0.186</v>
      </c>
      <c r="Q227" s="535" t="s">
        <v>6837</v>
      </c>
      <c r="R227" s="535"/>
      <c r="S227" s="537"/>
      <c r="T227" s="532"/>
      <c r="U227" s="532"/>
      <c r="V227" s="535"/>
    </row>
    <row r="228" spans="1:22" s="631" customFormat="1" ht="12">
      <c r="A228" s="536"/>
      <c r="B228" s="541"/>
      <c r="C228" s="542"/>
      <c r="D228" s="541"/>
      <c r="E228" s="541"/>
      <c r="F228" s="547"/>
      <c r="G228" s="538"/>
      <c r="H228" s="536"/>
      <c r="I228" s="537"/>
      <c r="J228" s="532"/>
      <c r="K228" s="533"/>
      <c r="L228" s="534"/>
      <c r="M228" s="816"/>
      <c r="N228" s="537" t="s">
        <v>7068</v>
      </c>
      <c r="O228" s="532">
        <v>1977</v>
      </c>
      <c r="P228" s="532">
        <v>0.15</v>
      </c>
      <c r="Q228" s="535" t="s">
        <v>7069</v>
      </c>
      <c r="R228" s="535"/>
      <c r="S228" s="537"/>
      <c r="T228" s="532"/>
      <c r="U228" s="532"/>
      <c r="V228" s="535"/>
    </row>
    <row r="229" spans="1:22" s="631" customFormat="1" ht="12">
      <c r="A229" s="536"/>
      <c r="B229" s="541"/>
      <c r="C229" s="542"/>
      <c r="D229" s="541"/>
      <c r="E229" s="541"/>
      <c r="F229" s="547"/>
      <c r="G229" s="538"/>
      <c r="H229" s="536"/>
      <c r="I229" s="537"/>
      <c r="J229" s="532"/>
      <c r="K229" s="533"/>
      <c r="L229" s="534"/>
      <c r="M229" s="816"/>
      <c r="N229" s="537" t="s">
        <v>7068</v>
      </c>
      <c r="O229" s="532">
        <v>1977</v>
      </c>
      <c r="P229" s="532">
        <v>8.7999999999999995E-2</v>
      </c>
      <c r="Q229" s="535" t="s">
        <v>7069</v>
      </c>
      <c r="R229" s="535"/>
      <c r="S229" s="537"/>
      <c r="T229" s="532"/>
      <c r="U229" s="532"/>
      <c r="V229" s="535"/>
    </row>
    <row r="230" spans="1:22" s="631" customFormat="1" ht="12">
      <c r="A230" s="536"/>
      <c r="B230" s="541"/>
      <c r="C230" s="542"/>
      <c r="D230" s="541"/>
      <c r="E230" s="541"/>
      <c r="F230" s="547"/>
      <c r="G230" s="538"/>
      <c r="H230" s="536"/>
      <c r="I230" s="537"/>
      <c r="J230" s="532"/>
      <c r="K230" s="533"/>
      <c r="L230" s="534"/>
      <c r="M230" s="816"/>
      <c r="N230" s="537" t="s">
        <v>7070</v>
      </c>
      <c r="O230" s="532">
        <v>1976</v>
      </c>
      <c r="P230" s="532">
        <v>0.26800000000000002</v>
      </c>
      <c r="Q230" s="535" t="s">
        <v>7071</v>
      </c>
      <c r="R230" s="535"/>
      <c r="S230" s="537"/>
      <c r="T230" s="532"/>
      <c r="U230" s="532"/>
      <c r="V230" s="535"/>
    </row>
    <row r="231" spans="1:22" s="631" customFormat="1" ht="12">
      <c r="A231" s="536"/>
      <c r="B231" s="541"/>
      <c r="C231" s="542"/>
      <c r="D231" s="541"/>
      <c r="E231" s="541"/>
      <c r="F231" s="547"/>
      <c r="G231" s="538"/>
      <c r="H231" s="536"/>
      <c r="I231" s="537"/>
      <c r="J231" s="532"/>
      <c r="K231" s="533"/>
      <c r="L231" s="534"/>
      <c r="M231" s="816"/>
      <c r="N231" s="537" t="s">
        <v>7072</v>
      </c>
      <c r="O231" s="532">
        <v>1976</v>
      </c>
      <c r="P231" s="532">
        <v>0.25700000000000001</v>
      </c>
      <c r="Q231" s="535" t="s">
        <v>7073</v>
      </c>
      <c r="R231" s="535"/>
      <c r="S231" s="537"/>
      <c r="T231" s="532"/>
      <c r="U231" s="532"/>
      <c r="V231" s="535"/>
    </row>
    <row r="232" spans="1:22" s="631" customFormat="1" ht="12">
      <c r="A232" s="536"/>
      <c r="B232" s="541"/>
      <c r="C232" s="542"/>
      <c r="D232" s="541"/>
      <c r="E232" s="541"/>
      <c r="F232" s="547"/>
      <c r="G232" s="538"/>
      <c r="H232" s="536"/>
      <c r="I232" s="537"/>
      <c r="J232" s="532"/>
      <c r="K232" s="533"/>
      <c r="L232" s="534"/>
      <c r="M232" s="816"/>
      <c r="N232" s="537" t="s">
        <v>7074</v>
      </c>
      <c r="O232" s="532">
        <v>1976</v>
      </c>
      <c r="P232" s="532">
        <v>0.20200000000000001</v>
      </c>
      <c r="Q232" s="535" t="s">
        <v>7073</v>
      </c>
      <c r="R232" s="535"/>
      <c r="S232" s="537"/>
      <c r="T232" s="532"/>
      <c r="U232" s="532"/>
      <c r="V232" s="535"/>
    </row>
    <row r="233" spans="1:22" s="631" customFormat="1" ht="12">
      <c r="A233" s="536"/>
      <c r="B233" s="541"/>
      <c r="C233" s="542"/>
      <c r="D233" s="541"/>
      <c r="E233" s="541"/>
      <c r="F233" s="547"/>
      <c r="G233" s="538"/>
      <c r="H233" s="536"/>
      <c r="I233" s="537"/>
      <c r="J233" s="532"/>
      <c r="K233" s="533"/>
      <c r="L233" s="534"/>
      <c r="M233" s="816"/>
      <c r="N233" s="537" t="s">
        <v>7075</v>
      </c>
      <c r="O233" s="532">
        <v>1983</v>
      </c>
      <c r="P233" s="532">
        <v>0.13300000000000001</v>
      </c>
      <c r="Q233" s="535" t="s">
        <v>7076</v>
      </c>
      <c r="R233" s="535"/>
      <c r="S233" s="537"/>
      <c r="T233" s="532"/>
      <c r="U233" s="532"/>
      <c r="V233" s="535"/>
    </row>
    <row r="234" spans="1:22" s="631" customFormat="1" ht="12">
      <c r="A234" s="536"/>
      <c r="B234" s="541"/>
      <c r="C234" s="542"/>
      <c r="D234" s="541"/>
      <c r="E234" s="541"/>
      <c r="F234" s="547"/>
      <c r="G234" s="538"/>
      <c r="H234" s="536"/>
      <c r="I234" s="537"/>
      <c r="J234" s="532"/>
      <c r="K234" s="533"/>
      <c r="L234" s="534"/>
      <c r="M234" s="816"/>
      <c r="N234" s="537" t="s">
        <v>7077</v>
      </c>
      <c r="O234" s="532">
        <v>1976</v>
      </c>
      <c r="P234" s="532">
        <v>4.9000000000000002E-2</v>
      </c>
      <c r="Q234" s="535" t="s">
        <v>6928</v>
      </c>
      <c r="R234" s="535"/>
      <c r="S234" s="537"/>
      <c r="T234" s="532"/>
      <c r="U234" s="532"/>
      <c r="V234" s="535"/>
    </row>
    <row r="235" spans="1:22" s="631" customFormat="1" ht="12">
      <c r="A235" s="536"/>
      <c r="B235" s="541"/>
      <c r="C235" s="542"/>
      <c r="D235" s="541"/>
      <c r="E235" s="541"/>
      <c r="F235" s="547"/>
      <c r="G235" s="538"/>
      <c r="H235" s="536"/>
      <c r="I235" s="537"/>
      <c r="J235" s="532"/>
      <c r="K235" s="533"/>
      <c r="L235" s="534"/>
      <c r="M235" s="816"/>
      <c r="N235" s="537" t="s">
        <v>7078</v>
      </c>
      <c r="O235" s="532">
        <v>1976</v>
      </c>
      <c r="P235" s="532">
        <v>0.14799999999999999</v>
      </c>
      <c r="Q235" s="535" t="s">
        <v>6928</v>
      </c>
      <c r="R235" s="535"/>
      <c r="S235" s="537"/>
      <c r="T235" s="532"/>
      <c r="U235" s="532"/>
      <c r="V235" s="535"/>
    </row>
    <row r="236" spans="1:22" s="631" customFormat="1" ht="12">
      <c r="A236" s="536"/>
      <c r="B236" s="541"/>
      <c r="C236" s="542"/>
      <c r="D236" s="541"/>
      <c r="E236" s="541"/>
      <c r="F236" s="547"/>
      <c r="G236" s="538"/>
      <c r="H236" s="536"/>
      <c r="I236" s="537"/>
      <c r="J236" s="532"/>
      <c r="K236" s="533"/>
      <c r="L236" s="534"/>
      <c r="M236" s="816"/>
      <c r="N236" s="537" t="s">
        <v>7079</v>
      </c>
      <c r="O236" s="532">
        <v>1976</v>
      </c>
      <c r="P236" s="532">
        <v>0.13</v>
      </c>
      <c r="Q236" s="535" t="s">
        <v>6928</v>
      </c>
      <c r="R236" s="535"/>
      <c r="S236" s="537"/>
      <c r="T236" s="532"/>
      <c r="U236" s="532"/>
      <c r="V236" s="535"/>
    </row>
    <row r="237" spans="1:22" s="631" customFormat="1" ht="12">
      <c r="A237" s="536"/>
      <c r="B237" s="541"/>
      <c r="C237" s="542"/>
      <c r="D237" s="541"/>
      <c r="E237" s="541"/>
      <c r="F237" s="547"/>
      <c r="G237" s="538"/>
      <c r="H237" s="536"/>
      <c r="I237" s="537"/>
      <c r="J237" s="532"/>
      <c r="K237" s="533"/>
      <c r="L237" s="534"/>
      <c r="M237" s="816"/>
      <c r="N237" s="537" t="s">
        <v>7080</v>
      </c>
      <c r="O237" s="532"/>
      <c r="P237" s="532">
        <v>9.4E-2</v>
      </c>
      <c r="Q237" s="535" t="s">
        <v>6874</v>
      </c>
      <c r="R237" s="535"/>
      <c r="S237" s="537"/>
      <c r="T237" s="532"/>
      <c r="U237" s="532"/>
      <c r="V237" s="535"/>
    </row>
    <row r="238" spans="1:22" s="631" customFormat="1" ht="12">
      <c r="A238" s="536"/>
      <c r="B238" s="541"/>
      <c r="C238" s="542"/>
      <c r="D238" s="541"/>
      <c r="E238" s="541"/>
      <c r="F238" s="547"/>
      <c r="G238" s="538"/>
      <c r="H238" s="536"/>
      <c r="I238" s="537"/>
      <c r="J238" s="532"/>
      <c r="K238" s="533"/>
      <c r="L238" s="534"/>
      <c r="M238" s="816"/>
      <c r="N238" s="537" t="s">
        <v>7068</v>
      </c>
      <c r="O238" s="532">
        <v>1977</v>
      </c>
      <c r="P238" s="532">
        <v>8.2000000000000003E-2</v>
      </c>
      <c r="Q238" s="535" t="s">
        <v>6837</v>
      </c>
      <c r="R238" s="535"/>
      <c r="S238" s="537"/>
      <c r="T238" s="532"/>
      <c r="U238" s="532"/>
      <c r="V238" s="535"/>
    </row>
    <row r="239" spans="1:22" s="631" customFormat="1" ht="12">
      <c r="A239" s="536"/>
      <c r="B239" s="541"/>
      <c r="C239" s="542"/>
      <c r="D239" s="541"/>
      <c r="E239" s="541"/>
      <c r="F239" s="547"/>
      <c r="G239" s="538"/>
      <c r="H239" s="536"/>
      <c r="I239" s="537"/>
      <c r="J239" s="532"/>
      <c r="K239" s="533"/>
      <c r="L239" s="534"/>
      <c r="M239" s="816"/>
      <c r="N239" s="537" t="s">
        <v>7081</v>
      </c>
      <c r="O239" s="532">
        <v>1983</v>
      </c>
      <c r="P239" s="532">
        <v>0.126</v>
      </c>
      <c r="Q239" s="535" t="s">
        <v>7076</v>
      </c>
      <c r="R239" s="535"/>
      <c r="S239" s="537"/>
      <c r="T239" s="532"/>
      <c r="U239" s="532"/>
      <c r="V239" s="535"/>
    </row>
    <row r="240" spans="1:22" s="631" customFormat="1" ht="12">
      <c r="A240" s="536"/>
      <c r="B240" s="541"/>
      <c r="C240" s="542"/>
      <c r="D240" s="541"/>
      <c r="E240" s="541"/>
      <c r="F240" s="547"/>
      <c r="G240" s="538"/>
      <c r="H240" s="536"/>
      <c r="I240" s="537"/>
      <c r="J240" s="532"/>
      <c r="K240" s="533"/>
      <c r="L240" s="534"/>
      <c r="M240" s="816"/>
      <c r="N240" s="537" t="s">
        <v>7082</v>
      </c>
      <c r="O240" s="532">
        <v>1964</v>
      </c>
      <c r="P240" s="532">
        <v>0.13700000000000001</v>
      </c>
      <c r="Q240" s="535" t="s">
        <v>7071</v>
      </c>
      <c r="R240" s="535"/>
      <c r="S240" s="537"/>
      <c r="T240" s="532"/>
      <c r="U240" s="532"/>
      <c r="V240" s="535"/>
    </row>
    <row r="241" spans="1:22" s="631" customFormat="1" ht="12">
      <c r="A241" s="536"/>
      <c r="B241" s="541"/>
      <c r="C241" s="542"/>
      <c r="D241" s="541"/>
      <c r="E241" s="541"/>
      <c r="F241" s="547"/>
      <c r="G241" s="538"/>
      <c r="H241" s="536"/>
      <c r="I241" s="537"/>
      <c r="J241" s="532"/>
      <c r="K241" s="533"/>
      <c r="L241" s="534"/>
      <c r="M241" s="816"/>
      <c r="N241" s="537" t="s">
        <v>7068</v>
      </c>
      <c r="O241" s="532">
        <v>1977</v>
      </c>
      <c r="P241" s="532">
        <v>0.15</v>
      </c>
      <c r="Q241" s="535" t="s">
        <v>7069</v>
      </c>
      <c r="R241" s="535"/>
      <c r="S241" s="537"/>
      <c r="T241" s="532"/>
      <c r="U241" s="532"/>
      <c r="V241" s="535"/>
    </row>
    <row r="242" spans="1:22" s="631" customFormat="1" ht="12">
      <c r="A242" s="536"/>
      <c r="B242" s="541"/>
      <c r="C242" s="542"/>
      <c r="D242" s="541"/>
      <c r="E242" s="541"/>
      <c r="F242" s="547"/>
      <c r="G242" s="538"/>
      <c r="H242" s="536"/>
      <c r="I242" s="537"/>
      <c r="J242" s="532"/>
      <c r="K242" s="533"/>
      <c r="L242" s="534"/>
      <c r="M242" s="816"/>
      <c r="N242" s="537" t="s">
        <v>7068</v>
      </c>
      <c r="O242" s="532">
        <v>1977</v>
      </c>
      <c r="P242" s="532">
        <v>9.5000000000000001E-2</v>
      </c>
      <c r="Q242" s="535" t="s">
        <v>7069</v>
      </c>
      <c r="R242" s="535"/>
      <c r="S242" s="537"/>
      <c r="T242" s="532"/>
      <c r="U242" s="532"/>
      <c r="V242" s="535"/>
    </row>
    <row r="243" spans="1:22" s="631" customFormat="1" ht="12">
      <c r="A243" s="536"/>
      <c r="B243" s="537"/>
      <c r="C243" s="543"/>
      <c r="D243" s="537"/>
      <c r="E243" s="536"/>
      <c r="F243" s="537"/>
      <c r="G243" s="537"/>
      <c r="H243" s="536"/>
      <c r="I243" s="537"/>
      <c r="J243" s="532"/>
      <c r="K243" s="533"/>
      <c r="L243" s="534"/>
      <c r="M243" s="549"/>
      <c r="N243" s="537" t="s">
        <v>7083</v>
      </c>
      <c r="O243" s="532"/>
      <c r="P243" s="532">
        <v>2.8000000000000001E-2</v>
      </c>
      <c r="Q243" s="535" t="s">
        <v>6928</v>
      </c>
      <c r="R243" s="535"/>
      <c r="S243" s="537"/>
      <c r="T243" s="532"/>
      <c r="U243" s="532"/>
      <c r="V243" s="535"/>
    </row>
    <row r="244" spans="1:22" s="631" customFormat="1" ht="12">
      <c r="A244" s="538"/>
      <c r="B244" s="541"/>
      <c r="C244" s="542" t="s">
        <v>7084</v>
      </c>
      <c r="D244" s="541" t="s">
        <v>1182</v>
      </c>
      <c r="E244" s="541" t="s">
        <v>7005</v>
      </c>
      <c r="F244" s="547" t="s">
        <v>1019</v>
      </c>
      <c r="G244" s="538">
        <v>2009</v>
      </c>
      <c r="H244" s="553"/>
      <c r="I244" s="539"/>
      <c r="J244" s="532"/>
      <c r="K244" s="533"/>
      <c r="L244" s="550"/>
      <c r="M244" s="549"/>
      <c r="N244" s="539"/>
      <c r="O244" s="532"/>
      <c r="Q244" s="834"/>
      <c r="R244" s="545"/>
      <c r="S244" s="539"/>
      <c r="T244" s="532"/>
      <c r="U244" s="532"/>
      <c r="V244" s="545"/>
    </row>
    <row r="245" spans="1:22" s="631" customFormat="1" ht="12">
      <c r="A245" s="538"/>
      <c r="B245" s="541"/>
      <c r="C245" s="542"/>
      <c r="D245" s="541"/>
      <c r="E245" s="541"/>
      <c r="F245" s="547"/>
      <c r="G245" s="538"/>
      <c r="H245" s="553"/>
      <c r="I245" s="539"/>
      <c r="J245" s="532"/>
      <c r="K245" s="533"/>
      <c r="L245" s="550"/>
      <c r="M245" s="548"/>
      <c r="N245" s="539"/>
      <c r="O245" s="532"/>
      <c r="Q245" s="835"/>
      <c r="R245" s="545"/>
      <c r="S245" s="539"/>
      <c r="T245" s="532"/>
      <c r="U245" s="532"/>
      <c r="V245" s="545"/>
    </row>
    <row r="246" spans="1:22" s="631" customFormat="1" ht="12">
      <c r="A246" s="536"/>
      <c r="B246" s="541"/>
      <c r="C246" s="542"/>
      <c r="D246" s="541"/>
      <c r="E246" s="541"/>
      <c r="F246" s="547"/>
      <c r="G246" s="538"/>
      <c r="H246" s="536" t="s">
        <v>7085</v>
      </c>
      <c r="I246" s="541" t="s">
        <v>7086</v>
      </c>
      <c r="J246" s="532">
        <v>1977</v>
      </c>
      <c r="K246" s="533">
        <v>0.23799999999999999</v>
      </c>
      <c r="L246" s="534" t="s">
        <v>712</v>
      </c>
      <c r="M246" s="534"/>
      <c r="N246" s="541"/>
      <c r="O246" s="532"/>
      <c r="P246" s="532"/>
      <c r="Q246" s="535"/>
      <c r="R246" s="535"/>
      <c r="S246" s="541"/>
      <c r="T246" s="532"/>
      <c r="U246" s="532"/>
      <c r="V246" s="535"/>
    </row>
    <row r="247" spans="1:22" s="631" customFormat="1" ht="12">
      <c r="A247" s="536"/>
      <c r="B247" s="541"/>
      <c r="C247" s="542"/>
      <c r="D247" s="541"/>
      <c r="E247" s="541"/>
      <c r="F247" s="547"/>
      <c r="G247" s="538"/>
      <c r="H247" s="536"/>
      <c r="I247" s="537"/>
      <c r="J247" s="532"/>
      <c r="K247" s="533"/>
      <c r="L247" s="534"/>
      <c r="M247" s="551"/>
      <c r="N247" s="537"/>
      <c r="O247" s="532"/>
      <c r="P247" s="532"/>
      <c r="Q247" s="535"/>
      <c r="R247" s="535"/>
      <c r="S247" s="537"/>
      <c r="T247" s="532"/>
      <c r="U247" s="532"/>
      <c r="V247" s="535"/>
    </row>
    <row r="248" spans="1:22" s="631" customFormat="1" ht="12">
      <c r="A248" s="536"/>
      <c r="B248" s="541"/>
      <c r="C248" s="542"/>
      <c r="D248" s="541"/>
      <c r="E248" s="541"/>
      <c r="F248" s="547"/>
      <c r="G248" s="538"/>
      <c r="H248" s="536"/>
      <c r="I248" s="537"/>
      <c r="J248" s="532"/>
      <c r="K248" s="533"/>
      <c r="L248" s="534"/>
      <c r="M248" s="552"/>
      <c r="N248" s="537" t="s">
        <v>7087</v>
      </c>
      <c r="O248" s="532">
        <v>2014</v>
      </c>
      <c r="P248" s="532">
        <v>9.1999999999999998E-2</v>
      </c>
      <c r="Q248" s="535" t="s">
        <v>7088</v>
      </c>
      <c r="R248" s="535"/>
      <c r="S248" s="537"/>
      <c r="T248" s="532"/>
      <c r="U248" s="532"/>
      <c r="V248" s="535"/>
    </row>
    <row r="249" spans="1:22" s="631" customFormat="1" ht="12">
      <c r="A249" s="536"/>
      <c r="B249" s="541"/>
      <c r="C249" s="542"/>
      <c r="D249" s="541"/>
      <c r="E249" s="541"/>
      <c r="F249" s="547"/>
      <c r="G249" s="538"/>
      <c r="H249" s="536" t="s">
        <v>7038</v>
      </c>
      <c r="I249" s="546" t="s">
        <v>7089</v>
      </c>
      <c r="J249" s="532">
        <v>2002</v>
      </c>
      <c r="K249" s="533">
        <v>2.5000000000000001E-2</v>
      </c>
      <c r="L249" s="534" t="s">
        <v>721</v>
      </c>
      <c r="M249" s="534"/>
      <c r="N249" s="546"/>
      <c r="O249" s="532"/>
      <c r="P249" s="532"/>
      <c r="Q249" s="535"/>
      <c r="R249" s="535"/>
      <c r="S249" s="546"/>
      <c r="T249" s="532"/>
      <c r="U249" s="532"/>
      <c r="V249" s="535"/>
    </row>
    <row r="250" spans="1:22" s="631" customFormat="1" ht="12">
      <c r="A250" s="536"/>
      <c r="B250" s="541"/>
      <c r="C250" s="542"/>
      <c r="D250" s="541"/>
      <c r="E250" s="541"/>
      <c r="F250" s="547"/>
      <c r="G250" s="538"/>
      <c r="H250" s="536"/>
      <c r="I250" s="546"/>
      <c r="J250" s="532"/>
      <c r="K250" s="533"/>
      <c r="L250" s="534"/>
      <c r="M250" s="592"/>
      <c r="N250" s="546"/>
      <c r="O250" s="532"/>
      <c r="P250" s="532"/>
      <c r="Q250" s="535"/>
      <c r="R250" s="535"/>
      <c r="S250" s="546"/>
      <c r="T250" s="532"/>
      <c r="U250" s="532"/>
      <c r="V250" s="535"/>
    </row>
    <row r="251" spans="1:22" s="631" customFormat="1" ht="12">
      <c r="A251" s="536"/>
      <c r="B251" s="541"/>
      <c r="C251" s="542"/>
      <c r="D251" s="541" t="s">
        <v>1628</v>
      </c>
      <c r="E251" s="541" t="s">
        <v>7005</v>
      </c>
      <c r="F251" s="547" t="s">
        <v>278</v>
      </c>
      <c r="G251" s="538">
        <v>2002</v>
      </c>
      <c r="H251" s="536"/>
      <c r="I251" s="546"/>
      <c r="J251" s="532"/>
      <c r="K251" s="533"/>
      <c r="L251" s="534"/>
      <c r="M251" s="592"/>
      <c r="N251" s="546"/>
      <c r="O251" s="532"/>
      <c r="P251" s="532"/>
      <c r="Q251" s="535"/>
      <c r="R251" s="535"/>
      <c r="S251" s="546"/>
      <c r="T251" s="532"/>
      <c r="U251" s="532"/>
      <c r="V251" s="535"/>
    </row>
    <row r="252" spans="1:22" s="631" customFormat="1" ht="12">
      <c r="A252" s="536"/>
      <c r="B252" s="541"/>
      <c r="C252" s="542"/>
      <c r="D252" s="541"/>
      <c r="E252" s="541"/>
      <c r="F252" s="547"/>
      <c r="G252" s="538"/>
      <c r="H252" s="536"/>
      <c r="I252" s="537"/>
      <c r="J252" s="532"/>
      <c r="K252" s="533"/>
      <c r="L252" s="534"/>
      <c r="M252" s="815"/>
      <c r="N252" s="537"/>
      <c r="O252" s="532"/>
      <c r="P252" s="532"/>
      <c r="Q252" s="535"/>
      <c r="R252" s="535"/>
      <c r="S252" s="537"/>
      <c r="T252" s="532"/>
      <c r="U252" s="532"/>
      <c r="V252" s="535"/>
    </row>
    <row r="253" spans="1:22" s="631" customFormat="1" ht="12">
      <c r="A253" s="536"/>
      <c r="B253" s="541"/>
      <c r="C253" s="542"/>
      <c r="D253" s="541"/>
      <c r="E253" s="541"/>
      <c r="F253" s="547"/>
      <c r="G253" s="538"/>
      <c r="H253" s="536"/>
      <c r="I253" s="537"/>
      <c r="J253" s="532"/>
      <c r="K253" s="533"/>
      <c r="L253" s="534"/>
      <c r="M253" s="816"/>
      <c r="N253" s="537"/>
      <c r="O253" s="532"/>
      <c r="P253" s="532"/>
      <c r="Q253" s="535"/>
      <c r="R253" s="535"/>
      <c r="S253" s="537"/>
      <c r="T253" s="532"/>
      <c r="U253" s="532"/>
      <c r="V253" s="535"/>
    </row>
    <row r="254" spans="1:22" s="631" customFormat="1" ht="12">
      <c r="A254" s="536"/>
      <c r="B254" s="541"/>
      <c r="C254" s="542" t="s">
        <v>7090</v>
      </c>
      <c r="D254" s="541" t="s">
        <v>7091</v>
      </c>
      <c r="E254" s="541"/>
      <c r="F254" s="547" t="s">
        <v>1454</v>
      </c>
      <c r="G254" s="538">
        <v>1984</v>
      </c>
      <c r="H254" s="536"/>
      <c r="I254" s="537"/>
      <c r="J254" s="532"/>
      <c r="K254" s="533"/>
      <c r="L254" s="534"/>
      <c r="M254" s="816"/>
      <c r="N254" s="537"/>
      <c r="O254" s="532"/>
      <c r="P254" s="532"/>
      <c r="Q254" s="535"/>
      <c r="R254" s="535"/>
      <c r="S254" s="537"/>
      <c r="T254" s="532"/>
      <c r="U254" s="532"/>
      <c r="V254" s="535"/>
    </row>
    <row r="255" spans="1:22" s="631" customFormat="1" ht="12">
      <c r="A255" s="536" t="s">
        <v>5478</v>
      </c>
      <c r="B255" s="580" t="s">
        <v>7092</v>
      </c>
      <c r="C255" s="544"/>
      <c r="D255" s="541" t="s">
        <v>7093</v>
      </c>
      <c r="E255" s="541"/>
      <c r="F255" s="547" t="s">
        <v>554</v>
      </c>
      <c r="G255" s="538">
        <v>1964</v>
      </c>
      <c r="H255" s="536"/>
      <c r="I255" s="537"/>
      <c r="J255" s="532"/>
      <c r="K255" s="533"/>
      <c r="L255" s="534"/>
      <c r="M255" s="817"/>
      <c r="N255" s="537"/>
      <c r="O255" s="532"/>
      <c r="P255" s="532"/>
      <c r="Q255" s="535"/>
      <c r="R255" s="535"/>
      <c r="S255" s="537"/>
      <c r="T255" s="532"/>
      <c r="U255" s="532"/>
      <c r="V255" s="535"/>
    </row>
    <row r="256" spans="1:22" s="631" customFormat="1" ht="12">
      <c r="A256" s="536"/>
      <c r="B256" s="541"/>
      <c r="C256" s="542"/>
      <c r="D256" s="541" t="s">
        <v>7094</v>
      </c>
      <c r="E256" s="541"/>
      <c r="F256" s="547" t="s">
        <v>1300</v>
      </c>
      <c r="G256" s="538">
        <v>1965</v>
      </c>
      <c r="H256" s="536" t="s">
        <v>7046</v>
      </c>
      <c r="I256" s="546" t="s">
        <v>7095</v>
      </c>
      <c r="J256" s="532">
        <v>1984</v>
      </c>
      <c r="K256" s="533">
        <v>0.313</v>
      </c>
      <c r="L256" s="534" t="s">
        <v>721</v>
      </c>
      <c r="M256" s="534"/>
      <c r="N256" s="546"/>
      <c r="O256" s="532"/>
      <c r="P256" s="532"/>
      <c r="Q256" s="535"/>
      <c r="R256" s="535"/>
      <c r="S256" s="546"/>
      <c r="T256" s="532"/>
      <c r="U256" s="532"/>
      <c r="V256" s="535"/>
    </row>
    <row r="257" spans="1:22" s="631" customFormat="1" ht="12">
      <c r="A257" s="536"/>
      <c r="B257" s="541"/>
      <c r="C257" s="542"/>
      <c r="D257" s="541"/>
      <c r="E257" s="541"/>
      <c r="F257" s="547"/>
      <c r="G257" s="538"/>
      <c r="H257" s="536" t="s">
        <v>7096</v>
      </c>
      <c r="I257" s="546" t="s">
        <v>7097</v>
      </c>
      <c r="J257" s="532">
        <v>1964</v>
      </c>
      <c r="K257" s="533">
        <v>2.8929999999999998</v>
      </c>
      <c r="L257" s="534" t="s">
        <v>712</v>
      </c>
      <c r="M257" s="534"/>
      <c r="N257" s="546"/>
      <c r="O257" s="532"/>
      <c r="P257" s="532"/>
      <c r="Q257" s="535"/>
      <c r="R257" s="535"/>
      <c r="S257" s="546"/>
      <c r="T257" s="532"/>
      <c r="U257" s="532"/>
      <c r="V257" s="535"/>
    </row>
    <row r="258" spans="1:22" s="631" customFormat="1" ht="12">
      <c r="A258" s="536"/>
      <c r="B258" s="541"/>
      <c r="C258" s="542"/>
      <c r="D258" s="541"/>
      <c r="E258" s="541"/>
      <c r="F258" s="547"/>
      <c r="G258" s="538"/>
      <c r="H258" s="536"/>
      <c r="I258" s="541" t="s">
        <v>7098</v>
      </c>
      <c r="J258" s="532">
        <v>1965</v>
      </c>
      <c r="K258" s="533">
        <v>1.4E-2</v>
      </c>
      <c r="L258" s="534" t="s">
        <v>712</v>
      </c>
      <c r="M258" s="534"/>
      <c r="N258" s="541"/>
      <c r="O258" s="532"/>
      <c r="P258" s="532"/>
      <c r="Q258" s="535"/>
      <c r="R258" s="535"/>
      <c r="S258" s="541"/>
      <c r="T258" s="532"/>
      <c r="U258" s="532"/>
      <c r="V258" s="535"/>
    </row>
    <row r="259" spans="1:22" s="631" customFormat="1" ht="12">
      <c r="A259" s="536"/>
      <c r="B259" s="541"/>
      <c r="C259" s="542"/>
      <c r="D259" s="541"/>
      <c r="E259" s="541"/>
      <c r="F259" s="547"/>
      <c r="G259" s="538"/>
      <c r="H259" s="536"/>
      <c r="I259" s="537"/>
      <c r="J259" s="532"/>
      <c r="K259" s="533"/>
      <c r="L259" s="534"/>
      <c r="M259" s="815"/>
      <c r="N259" s="537"/>
      <c r="O259" s="532"/>
      <c r="P259" s="532"/>
      <c r="Q259" s="535"/>
      <c r="R259" s="535"/>
      <c r="S259" s="537"/>
      <c r="T259" s="532"/>
      <c r="U259" s="532"/>
      <c r="V259" s="535"/>
    </row>
    <row r="260" spans="1:22" s="631" customFormat="1" ht="12">
      <c r="A260" s="536"/>
      <c r="B260" s="541"/>
      <c r="C260" s="542"/>
      <c r="D260" s="541" t="s">
        <v>7099</v>
      </c>
      <c r="E260" s="541"/>
      <c r="F260" s="547" t="s">
        <v>1454</v>
      </c>
      <c r="G260" s="538">
        <v>1965</v>
      </c>
      <c r="H260" s="536"/>
      <c r="I260" s="537"/>
      <c r="J260" s="532"/>
      <c r="K260" s="533"/>
      <c r="L260" s="534"/>
      <c r="M260" s="816"/>
      <c r="N260" s="537"/>
      <c r="O260" s="532"/>
      <c r="P260" s="532"/>
      <c r="Q260" s="535"/>
      <c r="R260" s="535"/>
      <c r="S260" s="537"/>
      <c r="T260" s="532"/>
      <c r="U260" s="532"/>
      <c r="V260" s="535"/>
    </row>
    <row r="261" spans="1:22" s="631" customFormat="1" ht="12">
      <c r="A261" s="536"/>
      <c r="B261" s="541"/>
      <c r="C261" s="542"/>
      <c r="D261" s="541"/>
      <c r="E261" s="541"/>
      <c r="F261" s="547"/>
      <c r="G261" s="538"/>
      <c r="H261" s="536"/>
      <c r="I261" s="541" t="s">
        <v>7100</v>
      </c>
      <c r="J261" s="532">
        <v>1965</v>
      </c>
      <c r="K261" s="533">
        <v>0.73699999999999999</v>
      </c>
      <c r="L261" s="534" t="s">
        <v>712</v>
      </c>
      <c r="M261" s="816"/>
      <c r="N261" s="537"/>
      <c r="O261" s="532"/>
      <c r="P261" s="532"/>
      <c r="Q261" s="535"/>
      <c r="R261" s="535"/>
      <c r="S261" s="537"/>
      <c r="T261" s="532"/>
      <c r="U261" s="532"/>
      <c r="V261" s="535"/>
    </row>
    <row r="262" spans="1:22" s="631" customFormat="1" ht="12">
      <c r="A262" s="536"/>
      <c r="B262" s="541"/>
      <c r="C262" s="542"/>
      <c r="D262" s="541" t="s">
        <v>7101</v>
      </c>
      <c r="E262" s="541"/>
      <c r="F262" s="547" t="s">
        <v>1300</v>
      </c>
      <c r="G262" s="538">
        <v>1965</v>
      </c>
      <c r="H262" s="536"/>
      <c r="I262" s="541"/>
      <c r="J262" s="532"/>
      <c r="K262" s="533"/>
      <c r="L262" s="534"/>
      <c r="M262" s="816"/>
      <c r="N262" s="537"/>
      <c r="O262" s="532"/>
      <c r="P262" s="532"/>
      <c r="Q262" s="535"/>
      <c r="R262" s="535"/>
      <c r="S262" s="537"/>
      <c r="T262" s="532"/>
      <c r="U262" s="532"/>
      <c r="V262" s="535"/>
    </row>
    <row r="263" spans="1:22" s="631" customFormat="1" ht="12">
      <c r="A263" s="536"/>
      <c r="B263" s="541"/>
      <c r="C263" s="542"/>
      <c r="D263" s="541"/>
      <c r="E263" s="541"/>
      <c r="F263" s="547"/>
      <c r="G263" s="538"/>
      <c r="H263" s="536"/>
      <c r="I263" s="541" t="s">
        <v>7102</v>
      </c>
      <c r="J263" s="532">
        <v>1965</v>
      </c>
      <c r="K263" s="533">
        <v>0.35199999999999998</v>
      </c>
      <c r="L263" s="534" t="s">
        <v>712</v>
      </c>
      <c r="M263" s="816"/>
      <c r="N263" s="537"/>
      <c r="O263" s="532"/>
      <c r="P263" s="532"/>
      <c r="Q263" s="535"/>
      <c r="R263" s="535"/>
      <c r="S263" s="537"/>
      <c r="T263" s="532"/>
      <c r="U263" s="532"/>
      <c r="V263" s="535"/>
    </row>
    <row r="264" spans="1:22" s="631" customFormat="1" ht="12">
      <c r="A264" s="536"/>
      <c r="B264" s="541"/>
      <c r="C264" s="542"/>
      <c r="D264" s="541"/>
      <c r="E264" s="541"/>
      <c r="F264" s="547"/>
      <c r="G264" s="538"/>
      <c r="H264" s="536"/>
      <c r="I264" s="537"/>
      <c r="J264" s="532"/>
      <c r="K264" s="533"/>
      <c r="L264" s="534"/>
      <c r="M264" s="817"/>
      <c r="N264" s="537"/>
      <c r="O264" s="532"/>
      <c r="P264" s="532"/>
      <c r="Q264" s="535"/>
      <c r="R264" s="535"/>
      <c r="S264" s="537"/>
      <c r="T264" s="532"/>
      <c r="U264" s="532"/>
      <c r="V264" s="535"/>
    </row>
    <row r="265" spans="1:22" s="631" customFormat="1" ht="12">
      <c r="A265" s="536"/>
      <c r="B265" s="541"/>
      <c r="C265" s="542" t="s">
        <v>7103</v>
      </c>
      <c r="D265" s="541" t="s">
        <v>812</v>
      </c>
      <c r="E265" s="541"/>
      <c r="F265" s="547" t="s">
        <v>58</v>
      </c>
      <c r="G265" s="538">
        <v>1981</v>
      </c>
      <c r="H265" s="536"/>
      <c r="I265" s="541"/>
      <c r="J265" s="532"/>
      <c r="K265" s="533"/>
      <c r="L265" s="534"/>
      <c r="M265" s="534"/>
      <c r="N265" s="541"/>
      <c r="O265" s="532"/>
      <c r="P265" s="532"/>
      <c r="Q265" s="535"/>
      <c r="R265" s="535"/>
      <c r="S265" s="541"/>
      <c r="T265" s="532"/>
      <c r="U265" s="532"/>
      <c r="V265" s="535"/>
    </row>
    <row r="266" spans="1:22" s="631" customFormat="1" ht="12">
      <c r="A266" s="536"/>
      <c r="B266" s="541"/>
      <c r="C266" s="542"/>
      <c r="D266" s="541"/>
      <c r="E266" s="541"/>
      <c r="F266" s="547"/>
      <c r="G266" s="538"/>
      <c r="H266" s="536"/>
      <c r="I266" s="541"/>
      <c r="J266" s="532"/>
      <c r="K266" s="533"/>
      <c r="L266" s="534"/>
      <c r="M266" s="534"/>
      <c r="N266" s="541"/>
      <c r="O266" s="532"/>
      <c r="P266" s="532"/>
      <c r="Q266" s="535"/>
      <c r="R266" s="535"/>
      <c r="S266" s="541"/>
      <c r="T266" s="532"/>
      <c r="U266" s="532"/>
      <c r="V266" s="535"/>
    </row>
    <row r="267" spans="1:22" s="631" customFormat="1" ht="12">
      <c r="A267" s="536"/>
      <c r="B267" s="541"/>
      <c r="C267" s="542"/>
      <c r="D267" s="541"/>
      <c r="E267" s="541"/>
      <c r="F267" s="547"/>
      <c r="G267" s="538"/>
      <c r="H267" s="536" t="s">
        <v>7104</v>
      </c>
      <c r="I267" s="541" t="s">
        <v>7105</v>
      </c>
      <c r="J267" s="532">
        <v>1981</v>
      </c>
      <c r="K267" s="533">
        <v>0.26900000000000002</v>
      </c>
      <c r="L267" s="534" t="s">
        <v>712</v>
      </c>
      <c r="M267" s="534"/>
      <c r="N267" s="541"/>
      <c r="O267" s="532"/>
      <c r="P267" s="532"/>
      <c r="Q267" s="535"/>
      <c r="R267" s="535"/>
      <c r="S267" s="541"/>
      <c r="T267" s="532"/>
      <c r="U267" s="532"/>
      <c r="V267" s="535"/>
    </row>
    <row r="268" spans="1:22" s="631" customFormat="1" ht="12">
      <c r="A268" s="536"/>
      <c r="B268" s="541"/>
      <c r="C268" s="542"/>
      <c r="D268" s="541"/>
      <c r="E268" s="541"/>
      <c r="F268" s="547"/>
      <c r="G268" s="538"/>
      <c r="H268" s="536"/>
      <c r="I268" s="537"/>
      <c r="J268" s="532"/>
      <c r="K268" s="533"/>
      <c r="L268" s="534"/>
      <c r="M268" s="815">
        <v>90000264</v>
      </c>
      <c r="N268" s="537"/>
      <c r="O268" s="532"/>
      <c r="P268" s="532"/>
      <c r="Q268" s="535"/>
      <c r="R268" s="535"/>
      <c r="S268" s="537"/>
      <c r="T268" s="532"/>
      <c r="U268" s="532"/>
      <c r="V268" s="535"/>
    </row>
    <row r="269" spans="1:22" s="631" customFormat="1" ht="12">
      <c r="A269" s="536"/>
      <c r="B269" s="541"/>
      <c r="C269" s="542"/>
      <c r="D269" s="541"/>
      <c r="E269" s="541"/>
      <c r="F269" s="547"/>
      <c r="G269" s="538"/>
      <c r="H269" s="536"/>
      <c r="I269" s="537"/>
      <c r="J269" s="532"/>
      <c r="K269" s="533"/>
      <c r="L269" s="534"/>
      <c r="M269" s="816"/>
      <c r="N269" s="537" t="s">
        <v>7106</v>
      </c>
      <c r="O269" s="532">
        <v>1983</v>
      </c>
      <c r="P269" s="532">
        <v>3.6999999999999998E-2</v>
      </c>
      <c r="Q269" s="535" t="s">
        <v>7107</v>
      </c>
      <c r="R269" s="535"/>
      <c r="S269" s="537"/>
      <c r="T269" s="532"/>
      <c r="U269" s="532"/>
      <c r="V269" s="535"/>
    </row>
    <row r="270" spans="1:22" s="631" customFormat="1" ht="12">
      <c r="A270" s="536"/>
      <c r="B270" s="541"/>
      <c r="C270" s="542"/>
      <c r="D270" s="541"/>
      <c r="E270" s="541"/>
      <c r="F270" s="547"/>
      <c r="G270" s="538"/>
      <c r="H270" s="536"/>
      <c r="I270" s="537"/>
      <c r="J270" s="532"/>
      <c r="K270" s="533"/>
      <c r="L270" s="534"/>
      <c r="M270" s="816"/>
      <c r="N270" s="537" t="s">
        <v>7106</v>
      </c>
      <c r="O270" s="532">
        <v>1983</v>
      </c>
      <c r="P270" s="532">
        <v>3.6999999999999998E-2</v>
      </c>
      <c r="Q270" s="535" t="s">
        <v>7107</v>
      </c>
      <c r="R270" s="535"/>
      <c r="S270" s="537"/>
      <c r="T270" s="532"/>
      <c r="U270" s="532"/>
      <c r="V270" s="535"/>
    </row>
    <row r="271" spans="1:22" s="631" customFormat="1" ht="12">
      <c r="A271" s="536"/>
      <c r="B271" s="541"/>
      <c r="C271" s="542"/>
      <c r="D271" s="541"/>
      <c r="E271" s="541"/>
      <c r="F271" s="547"/>
      <c r="G271" s="538"/>
      <c r="H271" s="536"/>
      <c r="I271" s="537"/>
      <c r="J271" s="532"/>
      <c r="K271" s="533"/>
      <c r="L271" s="534"/>
      <c r="M271" s="816"/>
      <c r="N271" s="537" t="s">
        <v>7108</v>
      </c>
      <c r="O271" s="532">
        <v>1981</v>
      </c>
      <c r="P271" s="532">
        <v>9.5000000000000001E-2</v>
      </c>
      <c r="Q271" s="535" t="s">
        <v>7109</v>
      </c>
      <c r="R271" s="535"/>
      <c r="S271" s="537"/>
      <c r="T271" s="532"/>
      <c r="U271" s="532"/>
      <c r="V271" s="535"/>
    </row>
    <row r="272" spans="1:22" s="631" customFormat="1" ht="12">
      <c r="A272" s="536"/>
      <c r="B272" s="541"/>
      <c r="C272" s="542"/>
      <c r="D272" s="541"/>
      <c r="E272" s="541"/>
      <c r="F272" s="547"/>
      <c r="G272" s="538"/>
      <c r="H272" s="536"/>
      <c r="I272" s="537"/>
      <c r="J272" s="532"/>
      <c r="K272" s="533"/>
      <c r="L272" s="534"/>
      <c r="M272" s="816"/>
      <c r="N272" s="537" t="s">
        <v>7110</v>
      </c>
      <c r="O272" s="532"/>
      <c r="P272" s="532">
        <v>0.13500000000000001</v>
      </c>
      <c r="Q272" s="535" t="s">
        <v>7109</v>
      </c>
      <c r="R272" s="535"/>
      <c r="S272" s="537"/>
      <c r="T272" s="532"/>
      <c r="U272" s="532"/>
      <c r="V272" s="535"/>
    </row>
    <row r="273" spans="1:22" s="631" customFormat="1" ht="12">
      <c r="A273" s="536"/>
      <c r="B273" s="541"/>
      <c r="C273" s="542"/>
      <c r="D273" s="541"/>
      <c r="E273" s="541"/>
      <c r="F273" s="547"/>
      <c r="G273" s="538"/>
      <c r="H273" s="536"/>
      <c r="I273" s="537"/>
      <c r="J273" s="532"/>
      <c r="K273" s="533"/>
      <c r="L273" s="534"/>
      <c r="M273" s="816"/>
      <c r="N273" s="537" t="s">
        <v>7111</v>
      </c>
      <c r="O273" s="532"/>
      <c r="P273" s="532">
        <v>0.01</v>
      </c>
      <c r="Q273" s="535" t="s">
        <v>7112</v>
      </c>
      <c r="R273" s="535"/>
      <c r="S273" s="537"/>
      <c r="T273" s="532"/>
      <c r="U273" s="532"/>
      <c r="V273" s="535"/>
    </row>
    <row r="274" spans="1:22" s="631" customFormat="1" ht="12">
      <c r="A274" s="536"/>
      <c r="B274" s="541"/>
      <c r="C274" s="542"/>
      <c r="D274" s="541"/>
      <c r="E274" s="541"/>
      <c r="F274" s="547"/>
      <c r="G274" s="538"/>
      <c r="H274" s="536"/>
      <c r="I274" s="537"/>
      <c r="J274" s="532"/>
      <c r="K274" s="533"/>
      <c r="L274" s="534"/>
      <c r="M274" s="816"/>
      <c r="N274" s="537" t="s">
        <v>7113</v>
      </c>
      <c r="O274" s="532">
        <v>1981</v>
      </c>
      <c r="P274" s="532">
        <v>0.161</v>
      </c>
      <c r="Q274" s="535" t="s">
        <v>6999</v>
      </c>
      <c r="R274" s="535"/>
      <c r="S274" s="537"/>
      <c r="T274" s="532"/>
      <c r="U274" s="532"/>
      <c r="V274" s="535"/>
    </row>
    <row r="275" spans="1:22" s="631" customFormat="1" ht="12">
      <c r="A275" s="536"/>
      <c r="B275" s="541"/>
      <c r="C275" s="542"/>
      <c r="D275" s="541"/>
      <c r="E275" s="541"/>
      <c r="F275" s="547"/>
      <c r="G275" s="538"/>
      <c r="H275" s="536"/>
      <c r="I275" s="537"/>
      <c r="J275" s="532"/>
      <c r="K275" s="533"/>
      <c r="L275" s="534"/>
      <c r="M275" s="816"/>
      <c r="N275" s="537" t="s">
        <v>7113</v>
      </c>
      <c r="O275" s="532">
        <v>1981</v>
      </c>
      <c r="P275" s="532">
        <v>0.161</v>
      </c>
      <c r="Q275" s="535" t="s">
        <v>6999</v>
      </c>
      <c r="R275" s="535"/>
      <c r="S275" s="537"/>
      <c r="T275" s="532"/>
      <c r="U275" s="532"/>
      <c r="V275" s="535"/>
    </row>
    <row r="276" spans="1:22" s="631" customFormat="1" ht="12">
      <c r="A276" s="536"/>
      <c r="B276" s="541"/>
      <c r="C276" s="542"/>
      <c r="D276" s="541"/>
      <c r="E276" s="541"/>
      <c r="F276" s="547"/>
      <c r="G276" s="538"/>
      <c r="H276" s="536"/>
      <c r="I276" s="537"/>
      <c r="J276" s="532"/>
      <c r="K276" s="533"/>
      <c r="L276" s="534"/>
      <c r="M276" s="816"/>
      <c r="N276" s="537" t="s">
        <v>7114</v>
      </c>
      <c r="O276" s="532"/>
      <c r="P276" s="532">
        <v>8.3000000000000004E-2</v>
      </c>
      <c r="Q276" s="535" t="s">
        <v>6985</v>
      </c>
      <c r="R276" s="535"/>
      <c r="S276" s="537"/>
      <c r="T276" s="532"/>
      <c r="U276" s="532"/>
      <c r="V276" s="535"/>
    </row>
    <row r="277" spans="1:22" s="631" customFormat="1" ht="12">
      <c r="A277" s="536"/>
      <c r="B277" s="541"/>
      <c r="C277" s="542"/>
      <c r="D277" s="541"/>
      <c r="E277" s="541"/>
      <c r="F277" s="547"/>
      <c r="G277" s="538"/>
      <c r="H277" s="536"/>
      <c r="I277" s="537"/>
      <c r="J277" s="532"/>
      <c r="K277" s="533"/>
      <c r="L277" s="534"/>
      <c r="M277" s="816"/>
      <c r="N277" s="537" t="s">
        <v>7114</v>
      </c>
      <c r="O277" s="532"/>
      <c r="P277" s="532">
        <v>8.3000000000000004E-2</v>
      </c>
      <c r="Q277" s="535" t="s">
        <v>6985</v>
      </c>
      <c r="R277" s="535"/>
      <c r="S277" s="537"/>
      <c r="T277" s="532"/>
      <c r="U277" s="532"/>
      <c r="V277" s="535"/>
    </row>
    <row r="278" spans="1:22" s="631" customFormat="1" ht="12">
      <c r="A278" s="536"/>
      <c r="B278" s="541"/>
      <c r="C278" s="542"/>
      <c r="D278" s="541"/>
      <c r="E278" s="541"/>
      <c r="F278" s="547"/>
      <c r="G278" s="538"/>
      <c r="H278" s="536"/>
      <c r="I278" s="537"/>
      <c r="J278" s="532"/>
      <c r="K278" s="533"/>
      <c r="L278" s="534"/>
      <c r="M278" s="816"/>
      <c r="N278" s="537" t="s">
        <v>7114</v>
      </c>
      <c r="O278" s="532"/>
      <c r="P278" s="532">
        <v>4.7E-2</v>
      </c>
      <c r="Q278" s="535" t="s">
        <v>7115</v>
      </c>
      <c r="R278" s="535"/>
      <c r="S278" s="537"/>
      <c r="T278" s="532"/>
      <c r="U278" s="532"/>
      <c r="V278" s="535"/>
    </row>
    <row r="279" spans="1:22" s="631" customFormat="1" ht="12">
      <c r="A279" s="536"/>
      <c r="B279" s="541"/>
      <c r="C279" s="542"/>
      <c r="D279" s="541"/>
      <c r="E279" s="541"/>
      <c r="F279" s="547"/>
      <c r="G279" s="538"/>
      <c r="H279" s="536"/>
      <c r="I279" s="537"/>
      <c r="J279" s="532"/>
      <c r="K279" s="533"/>
      <c r="L279" s="534"/>
      <c r="M279" s="816"/>
      <c r="N279" s="537" t="s">
        <v>7114</v>
      </c>
      <c r="O279" s="532"/>
      <c r="P279" s="532">
        <v>4.7E-2</v>
      </c>
      <c r="Q279" s="535" t="s">
        <v>7115</v>
      </c>
      <c r="R279" s="535"/>
      <c r="S279" s="537"/>
      <c r="T279" s="532"/>
      <c r="U279" s="532"/>
      <c r="V279" s="535"/>
    </row>
    <row r="280" spans="1:22" s="631" customFormat="1" ht="12">
      <c r="A280" s="536"/>
      <c r="B280" s="541"/>
      <c r="C280" s="542" t="s">
        <v>7116</v>
      </c>
      <c r="D280" s="541" t="s">
        <v>4490</v>
      </c>
      <c r="E280" s="541"/>
      <c r="F280" s="547" t="s">
        <v>1019</v>
      </c>
      <c r="G280" s="538">
        <v>1990</v>
      </c>
      <c r="H280" s="536"/>
      <c r="I280" s="537"/>
      <c r="J280" s="532"/>
      <c r="K280" s="533"/>
      <c r="L280" s="534"/>
      <c r="M280" s="817"/>
      <c r="N280" s="537"/>
      <c r="O280" s="532"/>
      <c r="P280" s="532"/>
      <c r="Q280" s="535"/>
      <c r="R280" s="535"/>
      <c r="S280" s="537"/>
      <c r="T280" s="532"/>
      <c r="U280" s="532"/>
      <c r="V280" s="535"/>
    </row>
    <row r="281" spans="1:22" s="631" customFormat="1" ht="12">
      <c r="A281" s="536"/>
      <c r="B281" s="541"/>
      <c r="C281" s="542"/>
      <c r="D281" s="541"/>
      <c r="E281" s="541"/>
      <c r="F281" s="547"/>
      <c r="G281" s="538"/>
      <c r="H281" s="536"/>
      <c r="I281" s="537"/>
      <c r="J281" s="532"/>
      <c r="K281" s="533"/>
      <c r="L281" s="534"/>
      <c r="M281" s="548"/>
      <c r="N281" s="537"/>
      <c r="O281" s="532"/>
      <c r="P281" s="532"/>
      <c r="Q281" s="535"/>
      <c r="R281" s="535"/>
      <c r="S281" s="537"/>
      <c r="T281" s="532"/>
      <c r="U281" s="532"/>
      <c r="V281" s="535"/>
    </row>
    <row r="282" spans="1:22" s="631" customFormat="1" ht="12">
      <c r="A282" s="536"/>
      <c r="B282" s="541"/>
      <c r="C282" s="542"/>
      <c r="D282" s="541"/>
      <c r="E282" s="541"/>
      <c r="F282" s="547"/>
      <c r="G282" s="538"/>
      <c r="H282" s="536" t="s">
        <v>7117</v>
      </c>
      <c r="I282" s="541" t="s">
        <v>7118</v>
      </c>
      <c r="J282" s="532">
        <v>1990</v>
      </c>
      <c r="K282" s="533">
        <v>0.55700000000000005</v>
      </c>
      <c r="L282" s="534" t="s">
        <v>721</v>
      </c>
      <c r="M282" s="534"/>
      <c r="N282" s="541"/>
      <c r="O282" s="532"/>
      <c r="P282" s="532"/>
      <c r="Q282" s="535"/>
      <c r="R282" s="535"/>
      <c r="S282" s="541"/>
      <c r="T282" s="532"/>
      <c r="U282" s="532"/>
      <c r="V282" s="535"/>
    </row>
    <row r="283" spans="1:22" s="631" customFormat="1" ht="12">
      <c r="A283" s="536"/>
      <c r="B283" s="541"/>
      <c r="C283" s="542"/>
      <c r="D283" s="541"/>
      <c r="E283" s="541"/>
      <c r="F283" s="547"/>
      <c r="G283" s="538"/>
      <c r="H283" s="536"/>
      <c r="I283" s="537"/>
      <c r="J283" s="532"/>
      <c r="K283" s="533"/>
      <c r="L283" s="534"/>
      <c r="M283" s="815">
        <v>90000255</v>
      </c>
      <c r="N283" s="537" t="s">
        <v>7119</v>
      </c>
      <c r="O283" s="532">
        <v>1990</v>
      </c>
      <c r="P283" s="532">
        <v>5.8000000000000003E-2</v>
      </c>
      <c r="Q283" s="535" t="s">
        <v>6979</v>
      </c>
      <c r="R283" s="535"/>
      <c r="S283" s="537"/>
      <c r="T283" s="532"/>
      <c r="U283" s="532"/>
      <c r="V283" s="535"/>
    </row>
    <row r="284" spans="1:22" s="631" customFormat="1" ht="12">
      <c r="A284" s="536"/>
      <c r="B284" s="541"/>
      <c r="C284" s="542"/>
      <c r="D284" s="541"/>
      <c r="E284" s="541"/>
      <c r="F284" s="547"/>
      <c r="G284" s="538"/>
      <c r="H284" s="536"/>
      <c r="I284" s="537"/>
      <c r="J284" s="532"/>
      <c r="K284" s="533"/>
      <c r="L284" s="534"/>
      <c r="M284" s="816"/>
      <c r="N284" s="537" t="s">
        <v>7119</v>
      </c>
      <c r="O284" s="532">
        <v>1990</v>
      </c>
      <c r="P284" s="532">
        <v>5.8000000000000003E-2</v>
      </c>
      <c r="Q284" s="535" t="s">
        <v>6979</v>
      </c>
      <c r="R284" s="535"/>
      <c r="S284" s="537"/>
      <c r="T284" s="532"/>
      <c r="U284" s="532"/>
      <c r="V284" s="535"/>
    </row>
    <row r="285" spans="1:22" s="631" customFormat="1" ht="12">
      <c r="A285" s="536"/>
      <c r="B285" s="541"/>
      <c r="C285" s="542"/>
      <c r="D285" s="541"/>
      <c r="E285" s="541"/>
      <c r="F285" s="547"/>
      <c r="G285" s="538"/>
      <c r="H285" s="536"/>
      <c r="I285" s="537"/>
      <c r="J285" s="532"/>
      <c r="K285" s="533"/>
      <c r="L285" s="534"/>
      <c r="M285" s="816"/>
      <c r="N285" s="537" t="s">
        <v>7120</v>
      </c>
      <c r="O285" s="532">
        <v>2007</v>
      </c>
      <c r="P285" s="532">
        <v>0.14599999999999999</v>
      </c>
      <c r="Q285" s="535" t="s">
        <v>7121</v>
      </c>
      <c r="R285" s="535"/>
      <c r="S285" s="537"/>
      <c r="T285" s="532"/>
      <c r="U285" s="532"/>
      <c r="V285" s="535"/>
    </row>
    <row r="286" spans="1:22" s="631" customFormat="1" ht="12">
      <c r="A286" s="536"/>
      <c r="B286" s="541"/>
      <c r="C286" s="542"/>
      <c r="D286" s="541"/>
      <c r="E286" s="541"/>
      <c r="F286" s="547"/>
      <c r="G286" s="538"/>
      <c r="H286" s="536"/>
      <c r="I286" s="537"/>
      <c r="J286" s="532"/>
      <c r="K286" s="533"/>
      <c r="L286" s="534"/>
      <c r="M286" s="816"/>
      <c r="N286" s="537" t="s">
        <v>7122</v>
      </c>
      <c r="O286" s="532">
        <v>2004</v>
      </c>
      <c r="P286" s="532">
        <v>7.0000000000000007E-2</v>
      </c>
      <c r="Q286" s="535" t="s">
        <v>7088</v>
      </c>
      <c r="R286" s="535"/>
      <c r="S286" s="537"/>
      <c r="T286" s="532"/>
      <c r="U286" s="532"/>
      <c r="V286" s="535"/>
    </row>
    <row r="287" spans="1:22" s="631" customFormat="1" ht="12">
      <c r="A287" s="536"/>
      <c r="B287" s="541"/>
      <c r="C287" s="542"/>
      <c r="D287" s="541"/>
      <c r="E287" s="541"/>
      <c r="F287" s="547"/>
      <c r="G287" s="538"/>
      <c r="H287" s="536"/>
      <c r="I287" s="537"/>
      <c r="J287" s="532"/>
      <c r="K287" s="533"/>
      <c r="L287" s="534"/>
      <c r="M287" s="816"/>
      <c r="N287" s="537" t="s">
        <v>7123</v>
      </c>
      <c r="O287" s="532">
        <v>2007</v>
      </c>
      <c r="P287" s="532">
        <v>0.129</v>
      </c>
      <c r="Q287" s="535" t="s">
        <v>7121</v>
      </c>
      <c r="R287" s="535"/>
      <c r="S287" s="537"/>
      <c r="T287" s="532"/>
      <c r="U287" s="532"/>
      <c r="V287" s="535"/>
    </row>
    <row r="288" spans="1:22" s="631" customFormat="1" ht="12">
      <c r="A288" s="536"/>
      <c r="B288" s="541"/>
      <c r="C288" s="542"/>
      <c r="D288" s="541"/>
      <c r="E288" s="565"/>
      <c r="F288" s="547"/>
      <c r="G288" s="538"/>
      <c r="H288" s="536"/>
      <c r="I288" s="537"/>
      <c r="J288" s="532"/>
      <c r="K288" s="533"/>
      <c r="L288" s="534"/>
      <c r="M288" s="816"/>
      <c r="N288" s="537" t="s">
        <v>7124</v>
      </c>
      <c r="O288" s="532">
        <v>2006</v>
      </c>
      <c r="P288" s="532">
        <v>0.02</v>
      </c>
      <c r="Q288" s="535" t="s">
        <v>7088</v>
      </c>
      <c r="R288" s="535"/>
      <c r="S288" s="537"/>
      <c r="T288" s="532"/>
      <c r="U288" s="532"/>
      <c r="V288" s="535"/>
    </row>
    <row r="289" spans="1:22" s="631" customFormat="1" ht="12">
      <c r="A289" s="536"/>
      <c r="B289" s="541"/>
      <c r="C289" s="542"/>
      <c r="D289" s="541"/>
      <c r="E289" s="541"/>
      <c r="F289" s="547"/>
      <c r="G289" s="538"/>
      <c r="H289" s="536"/>
      <c r="I289" s="537"/>
      <c r="J289" s="532"/>
      <c r="K289" s="533"/>
      <c r="L289" s="534"/>
      <c r="M289" s="816"/>
      <c r="N289" s="537" t="s">
        <v>7125</v>
      </c>
      <c r="O289" s="532">
        <v>2009</v>
      </c>
      <c r="P289" s="532">
        <v>7.8E-2</v>
      </c>
      <c r="Q289" s="535" t="s">
        <v>7088</v>
      </c>
      <c r="R289" s="535"/>
      <c r="S289" s="537"/>
      <c r="T289" s="532"/>
      <c r="U289" s="532"/>
      <c r="V289" s="535"/>
    </row>
    <row r="290" spans="1:22" s="631" customFormat="1" ht="12">
      <c r="A290" s="536"/>
      <c r="B290" s="541"/>
      <c r="C290" s="542"/>
      <c r="D290" s="541"/>
      <c r="E290" s="541"/>
      <c r="F290" s="547"/>
      <c r="G290" s="538"/>
      <c r="H290" s="536"/>
      <c r="I290" s="537"/>
      <c r="J290" s="532"/>
      <c r="K290" s="533"/>
      <c r="L290" s="534"/>
      <c r="M290" s="817"/>
      <c r="N290" s="537" t="s">
        <v>7125</v>
      </c>
      <c r="O290" s="532"/>
      <c r="P290" s="532">
        <v>7.8E-2</v>
      </c>
      <c r="Q290" s="535" t="s">
        <v>7088</v>
      </c>
      <c r="R290" s="535"/>
      <c r="S290" s="537"/>
      <c r="T290" s="532"/>
      <c r="U290" s="532"/>
      <c r="V290" s="535"/>
    </row>
    <row r="291" spans="1:22" s="631" customFormat="1" ht="12">
      <c r="A291" s="536"/>
      <c r="B291" s="541"/>
      <c r="C291" s="542"/>
      <c r="D291" s="541"/>
      <c r="E291" s="541"/>
      <c r="F291" s="547"/>
      <c r="G291" s="538"/>
      <c r="H291" s="536" t="s">
        <v>7126</v>
      </c>
      <c r="I291" s="541" t="s">
        <v>7127</v>
      </c>
      <c r="J291" s="532">
        <v>1990</v>
      </c>
      <c r="K291" s="533">
        <v>0.32500000000000001</v>
      </c>
      <c r="L291" s="534" t="s">
        <v>721</v>
      </c>
      <c r="M291" s="548"/>
      <c r="N291" s="537"/>
      <c r="O291" s="532"/>
      <c r="P291" s="532"/>
      <c r="Q291" s="535"/>
      <c r="R291" s="535"/>
      <c r="S291" s="537"/>
      <c r="T291" s="532"/>
      <c r="U291" s="532"/>
      <c r="V291" s="535"/>
    </row>
    <row r="292" spans="1:22" s="631" customFormat="1" ht="12">
      <c r="A292" s="536"/>
      <c r="B292" s="541"/>
      <c r="C292" s="542"/>
      <c r="D292" s="541"/>
      <c r="E292" s="541"/>
      <c r="F292" s="547"/>
      <c r="G292" s="538"/>
      <c r="H292" s="536" t="s">
        <v>7126</v>
      </c>
      <c r="I292" s="541" t="s">
        <v>7128</v>
      </c>
      <c r="J292" s="532">
        <v>1981</v>
      </c>
      <c r="K292" s="533">
        <v>0.39900000000000002</v>
      </c>
      <c r="L292" s="534" t="s">
        <v>731</v>
      </c>
      <c r="M292" s="548"/>
      <c r="N292" s="537"/>
      <c r="O292" s="532"/>
      <c r="P292" s="532"/>
      <c r="Q292" s="535"/>
      <c r="R292" s="535"/>
      <c r="S292" s="537"/>
      <c r="T292" s="532"/>
      <c r="U292" s="532"/>
      <c r="V292" s="535"/>
    </row>
    <row r="293" spans="1:22" s="631" customFormat="1" ht="12">
      <c r="A293" s="536"/>
      <c r="B293" s="541"/>
      <c r="C293" s="542"/>
      <c r="D293" s="541" t="s">
        <v>7129</v>
      </c>
      <c r="E293" s="565" t="s">
        <v>396</v>
      </c>
      <c r="F293" s="547" t="s">
        <v>70</v>
      </c>
      <c r="G293" s="538">
        <v>2016</v>
      </c>
      <c r="H293" s="536"/>
      <c r="I293" s="541"/>
      <c r="J293" s="532"/>
      <c r="K293" s="533"/>
      <c r="L293" s="534"/>
      <c r="M293" s="548"/>
      <c r="N293" s="537"/>
      <c r="O293" s="532"/>
      <c r="P293" s="532"/>
      <c r="Q293" s="535"/>
      <c r="R293" s="535"/>
      <c r="S293" s="537"/>
      <c r="T293" s="532"/>
      <c r="U293" s="532"/>
      <c r="V293" s="535"/>
    </row>
    <row r="294" spans="1:22" s="631" customFormat="1" ht="12">
      <c r="A294" s="536"/>
      <c r="B294" s="541"/>
      <c r="C294" s="542"/>
      <c r="D294" s="541"/>
      <c r="E294" s="541"/>
      <c r="F294" s="547"/>
      <c r="G294" s="538"/>
      <c r="H294" s="536"/>
      <c r="I294" s="546" t="s">
        <v>7130</v>
      </c>
      <c r="J294" s="533">
        <v>2015</v>
      </c>
      <c r="K294" s="533" t="s">
        <v>7131</v>
      </c>
      <c r="L294" s="534" t="s">
        <v>7132</v>
      </c>
      <c r="M294" s="548"/>
      <c r="N294" s="537"/>
      <c r="O294" s="532"/>
      <c r="P294" s="532"/>
      <c r="Q294" s="535"/>
      <c r="R294" s="535"/>
      <c r="S294" s="537"/>
      <c r="T294" s="532"/>
      <c r="U294" s="532"/>
      <c r="V294" s="535"/>
    </row>
    <row r="295" spans="1:22" s="631" customFormat="1" ht="12">
      <c r="A295" s="536" t="s">
        <v>7133</v>
      </c>
      <c r="B295" s="580" t="s">
        <v>7134</v>
      </c>
      <c r="C295" s="544" t="s">
        <v>7135</v>
      </c>
      <c r="D295" s="541" t="s">
        <v>1086</v>
      </c>
      <c r="E295" s="541"/>
      <c r="F295" s="547" t="s">
        <v>70</v>
      </c>
      <c r="G295" s="538">
        <v>1967</v>
      </c>
      <c r="H295" s="536"/>
      <c r="I295" s="541"/>
      <c r="J295" s="532"/>
      <c r="K295" s="533"/>
      <c r="L295" s="534"/>
      <c r="M295" s="534"/>
      <c r="N295" s="541"/>
      <c r="O295" s="532"/>
      <c r="P295" s="532"/>
      <c r="Q295" s="535"/>
      <c r="R295" s="535"/>
      <c r="S295" s="541"/>
      <c r="T295" s="532"/>
      <c r="U295" s="532"/>
      <c r="V295" s="535"/>
    </row>
    <row r="296" spans="1:22" s="631" customFormat="1" ht="12">
      <c r="A296" s="536"/>
      <c r="B296" s="541"/>
      <c r="C296" s="542"/>
      <c r="D296" s="541"/>
      <c r="E296" s="541"/>
      <c r="F296" s="547"/>
      <c r="G296" s="538"/>
      <c r="H296" s="536"/>
      <c r="I296" s="541"/>
      <c r="J296" s="532"/>
      <c r="K296" s="533"/>
      <c r="L296" s="534"/>
      <c r="M296" s="534"/>
      <c r="N296" s="541"/>
      <c r="O296" s="532"/>
      <c r="P296" s="532"/>
      <c r="Q296" s="535"/>
      <c r="R296" s="535"/>
      <c r="S296" s="541"/>
      <c r="T296" s="532"/>
      <c r="U296" s="532"/>
      <c r="V296" s="535"/>
    </row>
    <row r="297" spans="1:22" s="631" customFormat="1" ht="12">
      <c r="A297" s="538"/>
      <c r="B297" s="541"/>
      <c r="C297" s="542"/>
      <c r="D297" s="541"/>
      <c r="E297" s="541"/>
      <c r="F297" s="547"/>
      <c r="G297" s="538"/>
      <c r="H297" s="536" t="s">
        <v>7136</v>
      </c>
      <c r="I297" s="541" t="s">
        <v>7137</v>
      </c>
      <c r="J297" s="532">
        <v>1967</v>
      </c>
      <c r="K297" s="533">
        <v>1.1559999999999999</v>
      </c>
      <c r="L297" s="534" t="s">
        <v>712</v>
      </c>
      <c r="M297" s="534"/>
      <c r="N297" s="541"/>
      <c r="O297" s="532"/>
      <c r="P297" s="532"/>
      <c r="Q297" s="535"/>
      <c r="R297" s="535"/>
      <c r="S297" s="541"/>
      <c r="T297" s="532"/>
      <c r="U297" s="532"/>
      <c r="V297" s="535"/>
    </row>
    <row r="298" spans="1:22" s="631" customFormat="1" ht="12">
      <c r="A298" s="536"/>
      <c r="B298" s="541"/>
      <c r="C298" s="542"/>
      <c r="D298" s="541"/>
      <c r="E298" s="541"/>
      <c r="F298" s="547"/>
      <c r="G298" s="538"/>
      <c r="H298" s="536"/>
      <c r="I298" s="537"/>
      <c r="J298" s="532"/>
      <c r="K298" s="533"/>
      <c r="L298" s="534"/>
      <c r="M298" s="815">
        <v>90000249</v>
      </c>
      <c r="N298" s="537"/>
      <c r="O298" s="532"/>
      <c r="P298" s="532"/>
      <c r="Q298" s="535"/>
      <c r="R298" s="535"/>
      <c r="S298" s="537"/>
      <c r="T298" s="532"/>
      <c r="U298" s="532"/>
      <c r="V298" s="535"/>
    </row>
    <row r="299" spans="1:22" s="631" customFormat="1" ht="12">
      <c r="A299" s="536"/>
      <c r="B299" s="541"/>
      <c r="C299" s="542"/>
      <c r="D299" s="541"/>
      <c r="E299" s="541"/>
      <c r="F299" s="547"/>
      <c r="G299" s="538"/>
      <c r="H299" s="536"/>
      <c r="I299" s="537"/>
      <c r="J299" s="532"/>
      <c r="K299" s="533"/>
      <c r="L299" s="534"/>
      <c r="M299" s="816"/>
      <c r="N299" s="537" t="s">
        <v>7138</v>
      </c>
      <c r="O299" s="532">
        <v>2012</v>
      </c>
      <c r="P299" s="532">
        <v>0.125</v>
      </c>
      <c r="Q299" s="535" t="s">
        <v>4174</v>
      </c>
      <c r="R299" s="535"/>
      <c r="S299" s="537"/>
      <c r="T299" s="532"/>
      <c r="U299" s="532"/>
      <c r="V299" s="535"/>
    </row>
    <row r="300" spans="1:22" s="631" customFormat="1" ht="12">
      <c r="A300" s="536"/>
      <c r="B300" s="541"/>
      <c r="C300" s="542"/>
      <c r="D300" s="541"/>
      <c r="E300" s="541"/>
      <c r="F300" s="547"/>
      <c r="G300" s="538"/>
      <c r="H300" s="536"/>
      <c r="I300" s="537"/>
      <c r="J300" s="532"/>
      <c r="K300" s="533"/>
      <c r="L300" s="534"/>
      <c r="M300" s="816"/>
      <c r="N300" s="537" t="s">
        <v>7139</v>
      </c>
      <c r="O300" s="532">
        <v>1977</v>
      </c>
      <c r="P300" s="532">
        <v>0.128</v>
      </c>
      <c r="Q300" s="535" t="s">
        <v>6835</v>
      </c>
      <c r="R300" s="535"/>
      <c r="S300" s="537"/>
      <c r="T300" s="532"/>
      <c r="U300" s="532"/>
      <c r="V300" s="535"/>
    </row>
    <row r="301" spans="1:22" s="631" customFormat="1" ht="12">
      <c r="A301" s="536"/>
      <c r="B301" s="537"/>
      <c r="C301" s="543"/>
      <c r="D301" s="537"/>
      <c r="E301" s="536"/>
      <c r="F301" s="537"/>
      <c r="G301" s="537"/>
      <c r="H301" s="536"/>
      <c r="I301" s="537"/>
      <c r="J301" s="532"/>
      <c r="K301" s="533"/>
      <c r="L301" s="534"/>
      <c r="M301" s="816"/>
      <c r="N301" s="537" t="s">
        <v>7140</v>
      </c>
      <c r="O301" s="532">
        <v>1966</v>
      </c>
      <c r="P301" s="532">
        <v>3.5999999999999997E-2</v>
      </c>
      <c r="Q301" s="535" t="s">
        <v>6924</v>
      </c>
      <c r="R301" s="535"/>
      <c r="S301" s="537"/>
      <c r="T301" s="532"/>
      <c r="U301" s="532"/>
      <c r="V301" s="535"/>
    </row>
    <row r="302" spans="1:22" s="631" customFormat="1" ht="12">
      <c r="A302" s="536"/>
      <c r="B302" s="537"/>
      <c r="C302" s="543"/>
      <c r="D302" s="537"/>
      <c r="E302" s="536"/>
      <c r="F302" s="537"/>
      <c r="G302" s="537"/>
      <c r="H302" s="536"/>
      <c r="I302" s="537"/>
      <c r="J302" s="532"/>
      <c r="K302" s="533"/>
      <c r="L302" s="534"/>
      <c r="M302" s="816"/>
      <c r="N302" s="537" t="s">
        <v>7141</v>
      </c>
      <c r="O302" s="532">
        <v>1977</v>
      </c>
      <c r="P302" s="532">
        <v>0.17299999999999999</v>
      </c>
      <c r="Q302" s="535" t="s">
        <v>6926</v>
      </c>
      <c r="R302" s="535"/>
      <c r="S302" s="537"/>
      <c r="T302" s="532"/>
      <c r="U302" s="532"/>
      <c r="V302" s="535"/>
    </row>
    <row r="303" spans="1:22" s="631" customFormat="1" ht="12">
      <c r="A303" s="538"/>
      <c r="B303" s="537"/>
      <c r="C303" s="543"/>
      <c r="D303" s="537"/>
      <c r="E303" s="536"/>
      <c r="F303" s="537"/>
      <c r="G303" s="537"/>
      <c r="H303" s="553"/>
      <c r="I303" s="539"/>
      <c r="J303" s="532"/>
      <c r="K303" s="533"/>
      <c r="L303" s="818"/>
      <c r="M303" s="816"/>
      <c r="N303" s="539"/>
      <c r="O303" s="532"/>
      <c r="P303" s="532"/>
      <c r="Q303" s="809"/>
      <c r="R303" s="545"/>
      <c r="S303" s="539"/>
      <c r="T303" s="532"/>
      <c r="U303" s="532"/>
      <c r="V303" s="809"/>
    </row>
    <row r="304" spans="1:22" s="631" customFormat="1" ht="12">
      <c r="A304" s="538"/>
      <c r="B304" s="541"/>
      <c r="C304" s="542" t="s">
        <v>7142</v>
      </c>
      <c r="D304" s="541" t="s">
        <v>312</v>
      </c>
      <c r="E304" s="541"/>
      <c r="F304" s="547" t="s">
        <v>58</v>
      </c>
      <c r="G304" s="538">
        <v>1967</v>
      </c>
      <c r="H304" s="553"/>
      <c r="I304" s="539"/>
      <c r="J304" s="532"/>
      <c r="K304" s="533"/>
      <c r="L304" s="818"/>
      <c r="M304" s="816"/>
      <c r="N304" s="539"/>
      <c r="O304" s="532"/>
      <c r="P304" s="532"/>
      <c r="Q304" s="809"/>
      <c r="R304" s="545"/>
      <c r="S304" s="539"/>
      <c r="T304" s="532"/>
      <c r="U304" s="532"/>
      <c r="V304" s="809"/>
    </row>
    <row r="305" spans="1:22" s="631" customFormat="1" ht="12">
      <c r="A305" s="538"/>
      <c r="B305" s="541"/>
      <c r="C305" s="542"/>
      <c r="D305" s="541"/>
      <c r="E305" s="541"/>
      <c r="F305" s="547"/>
      <c r="G305" s="538"/>
      <c r="H305" s="553"/>
      <c r="I305" s="539"/>
      <c r="J305" s="532"/>
      <c r="K305" s="533"/>
      <c r="L305" s="818"/>
      <c r="M305" s="817"/>
      <c r="N305" s="539"/>
      <c r="O305" s="532"/>
      <c r="P305" s="532"/>
      <c r="Q305" s="809"/>
      <c r="R305" s="545"/>
      <c r="S305" s="539"/>
      <c r="T305" s="532"/>
      <c r="U305" s="532"/>
      <c r="V305" s="809"/>
    </row>
    <row r="306" spans="1:22" s="631" customFormat="1" ht="12">
      <c r="A306" s="538"/>
      <c r="B306" s="541"/>
      <c r="C306" s="542"/>
      <c r="D306" s="541"/>
      <c r="E306" s="541"/>
      <c r="F306" s="547"/>
      <c r="G306" s="538"/>
      <c r="H306" s="553"/>
      <c r="I306" s="539"/>
      <c r="J306" s="532"/>
      <c r="K306" s="533"/>
      <c r="L306" s="550"/>
      <c r="M306" s="548"/>
      <c r="N306" s="539"/>
      <c r="O306" s="532"/>
      <c r="P306" s="532"/>
      <c r="Q306" s="545"/>
      <c r="R306" s="545"/>
      <c r="S306" s="539"/>
      <c r="T306" s="532"/>
      <c r="U306" s="532"/>
      <c r="V306" s="545"/>
    </row>
    <row r="307" spans="1:22" s="631" customFormat="1" ht="12">
      <c r="A307" s="536"/>
      <c r="B307" s="541"/>
      <c r="C307" s="542"/>
      <c r="D307" s="541"/>
      <c r="E307" s="541"/>
      <c r="F307" s="547"/>
      <c r="G307" s="538"/>
      <c r="H307" s="536" t="s">
        <v>7143</v>
      </c>
      <c r="I307" s="541" t="s">
        <v>7144</v>
      </c>
      <c r="J307" s="532">
        <v>1967</v>
      </c>
      <c r="K307" s="533">
        <v>0.38900000000000001</v>
      </c>
      <c r="L307" s="534" t="s">
        <v>712</v>
      </c>
      <c r="M307" s="534"/>
      <c r="N307" s="541"/>
      <c r="O307" s="532"/>
      <c r="P307" s="532"/>
      <c r="Q307" s="535"/>
      <c r="R307" s="535"/>
      <c r="S307" s="541"/>
      <c r="T307" s="532"/>
      <c r="U307" s="532"/>
      <c r="V307" s="535"/>
    </row>
    <row r="308" spans="1:22" s="631" customFormat="1" ht="12">
      <c r="A308" s="536"/>
      <c r="B308" s="541"/>
      <c r="C308" s="542"/>
      <c r="D308" s="541"/>
      <c r="E308" s="541"/>
      <c r="F308" s="547"/>
      <c r="G308" s="538"/>
      <c r="H308" s="536"/>
      <c r="I308" s="537"/>
      <c r="J308" s="532"/>
      <c r="K308" s="533"/>
      <c r="L308" s="534"/>
      <c r="M308" s="815">
        <v>90000262</v>
      </c>
      <c r="N308" s="537" t="s">
        <v>7145</v>
      </c>
      <c r="O308" s="532">
        <v>1966</v>
      </c>
      <c r="P308" s="532">
        <v>0.122</v>
      </c>
      <c r="Q308" s="535" t="s">
        <v>6924</v>
      </c>
      <c r="R308" s="535"/>
      <c r="S308" s="537"/>
      <c r="T308" s="532"/>
      <c r="U308" s="532"/>
      <c r="V308" s="535"/>
    </row>
    <row r="309" spans="1:22" s="631" customFormat="1" ht="12">
      <c r="A309" s="536"/>
      <c r="B309" s="541"/>
      <c r="C309" s="542"/>
      <c r="D309" s="541"/>
      <c r="E309" s="541"/>
      <c r="F309" s="547"/>
      <c r="G309" s="538"/>
      <c r="H309" s="536"/>
      <c r="I309" s="537"/>
      <c r="J309" s="532"/>
      <c r="K309" s="533"/>
      <c r="L309" s="534"/>
      <c r="M309" s="816"/>
      <c r="N309" s="537" t="s">
        <v>7146</v>
      </c>
      <c r="O309" s="532">
        <v>1974</v>
      </c>
      <c r="P309" s="532">
        <v>0.29699999999999999</v>
      </c>
      <c r="Q309" s="535" t="s">
        <v>6930</v>
      </c>
      <c r="R309" s="535"/>
      <c r="S309" s="537"/>
      <c r="T309" s="532"/>
      <c r="U309" s="532"/>
      <c r="V309" s="535"/>
    </row>
    <row r="310" spans="1:22" s="631" customFormat="1" ht="12">
      <c r="A310" s="536"/>
      <c r="B310" s="541"/>
      <c r="C310" s="542"/>
      <c r="D310" s="541"/>
      <c r="E310" s="541"/>
      <c r="F310" s="547"/>
      <c r="G310" s="538"/>
      <c r="H310" s="536"/>
      <c r="I310" s="537"/>
      <c r="J310" s="532"/>
      <c r="K310" s="533"/>
      <c r="L310" s="534"/>
      <c r="M310" s="816"/>
      <c r="N310" s="537" t="s">
        <v>7147</v>
      </c>
      <c r="O310" s="532"/>
      <c r="P310" s="532">
        <v>0.184</v>
      </c>
      <c r="Q310" s="535" t="s">
        <v>6842</v>
      </c>
      <c r="R310" s="535"/>
      <c r="S310" s="537"/>
      <c r="T310" s="532"/>
      <c r="U310" s="532"/>
      <c r="V310" s="535"/>
    </row>
    <row r="311" spans="1:22" s="631" customFormat="1" ht="12">
      <c r="A311" s="536"/>
      <c r="B311" s="541"/>
      <c r="C311" s="542"/>
      <c r="D311" s="541"/>
      <c r="E311" s="541"/>
      <c r="F311" s="547"/>
      <c r="G311" s="538"/>
      <c r="H311" s="536"/>
      <c r="I311" s="537"/>
      <c r="J311" s="532"/>
      <c r="K311" s="533"/>
      <c r="L311" s="534"/>
      <c r="M311" s="816"/>
      <c r="N311" s="537" t="s">
        <v>7148</v>
      </c>
      <c r="O311" s="532">
        <v>1966</v>
      </c>
      <c r="P311" s="532">
        <v>0.125</v>
      </c>
      <c r="Q311" s="535" t="s">
        <v>6924</v>
      </c>
      <c r="R311" s="535"/>
      <c r="S311" s="537"/>
      <c r="T311" s="532"/>
      <c r="U311" s="532"/>
      <c r="V311" s="535"/>
    </row>
    <row r="312" spans="1:22" s="631" customFormat="1" ht="12">
      <c r="A312" s="536"/>
      <c r="B312" s="541"/>
      <c r="C312" s="542"/>
      <c r="D312" s="541"/>
      <c r="E312" s="541"/>
      <c r="F312" s="547"/>
      <c r="G312" s="538"/>
      <c r="H312" s="536"/>
      <c r="I312" s="537"/>
      <c r="J312" s="532"/>
      <c r="K312" s="533"/>
      <c r="L312" s="534"/>
      <c r="M312" s="816"/>
      <c r="N312" s="537" t="s">
        <v>7149</v>
      </c>
      <c r="O312" s="532">
        <v>1984</v>
      </c>
      <c r="P312" s="532">
        <v>2.7E-2</v>
      </c>
      <c r="Q312" s="535" t="s">
        <v>6837</v>
      </c>
      <c r="R312" s="535"/>
      <c r="S312" s="537"/>
      <c r="T312" s="532"/>
      <c r="U312" s="532"/>
      <c r="V312" s="535"/>
    </row>
    <row r="313" spans="1:22" s="631" customFormat="1" ht="12">
      <c r="A313" s="536"/>
      <c r="B313" s="541"/>
      <c r="C313" s="542"/>
      <c r="D313" s="541"/>
      <c r="E313" s="541"/>
      <c r="F313" s="547"/>
      <c r="G313" s="538"/>
      <c r="H313" s="536"/>
      <c r="I313" s="537"/>
      <c r="J313" s="532"/>
      <c r="K313" s="533"/>
      <c r="L313" s="534"/>
      <c r="M313" s="816"/>
      <c r="N313" s="537" t="s">
        <v>7149</v>
      </c>
      <c r="O313" s="532">
        <v>1984</v>
      </c>
      <c r="P313" s="532">
        <v>2.7E-2</v>
      </c>
      <c r="Q313" s="535" t="s">
        <v>6837</v>
      </c>
      <c r="R313" s="535"/>
      <c r="S313" s="537"/>
      <c r="T313" s="532"/>
      <c r="U313" s="532"/>
      <c r="V313" s="535"/>
    </row>
    <row r="314" spans="1:22" s="631" customFormat="1" ht="12">
      <c r="A314" s="536"/>
      <c r="B314" s="541"/>
      <c r="C314" s="542"/>
      <c r="D314" s="541"/>
      <c r="E314" s="541"/>
      <c r="F314" s="547"/>
      <c r="G314" s="538"/>
      <c r="H314" s="536"/>
      <c r="I314" s="537"/>
      <c r="J314" s="532"/>
      <c r="K314" s="533"/>
      <c r="L314" s="534"/>
      <c r="M314" s="816"/>
      <c r="N314" s="537" t="s">
        <v>7150</v>
      </c>
      <c r="O314" s="532">
        <v>1966</v>
      </c>
      <c r="P314" s="532">
        <v>0.127</v>
      </c>
      <c r="Q314" s="535" t="s">
        <v>6924</v>
      </c>
      <c r="R314" s="535"/>
      <c r="S314" s="537"/>
      <c r="T314" s="532"/>
      <c r="U314" s="532"/>
      <c r="V314" s="535"/>
    </row>
    <row r="315" spans="1:22" s="631" customFormat="1" ht="12">
      <c r="A315" s="536"/>
      <c r="B315" s="541"/>
      <c r="C315" s="542"/>
      <c r="D315" s="541"/>
      <c r="E315" s="541"/>
      <c r="F315" s="547"/>
      <c r="G315" s="538"/>
      <c r="H315" s="536"/>
      <c r="I315" s="537"/>
      <c r="J315" s="532"/>
      <c r="K315" s="533"/>
      <c r="L315" s="534"/>
      <c r="M315" s="816"/>
      <c r="N315" s="537" t="s">
        <v>7151</v>
      </c>
      <c r="O315" s="532">
        <v>1966</v>
      </c>
      <c r="P315" s="532">
        <v>0.216</v>
      </c>
      <c r="Q315" s="535" t="s">
        <v>6924</v>
      </c>
      <c r="R315" s="535"/>
      <c r="S315" s="537"/>
      <c r="T315" s="532"/>
      <c r="U315" s="532"/>
      <c r="V315" s="535"/>
    </row>
    <row r="316" spans="1:22" s="631" customFormat="1" ht="12">
      <c r="A316" s="536"/>
      <c r="B316" s="541"/>
      <c r="C316" s="542"/>
      <c r="D316" s="541"/>
      <c r="E316" s="541"/>
      <c r="F316" s="547"/>
      <c r="G316" s="538"/>
      <c r="H316" s="536"/>
      <c r="I316" s="537"/>
      <c r="J316" s="532"/>
      <c r="K316" s="533"/>
      <c r="L316" s="534"/>
      <c r="M316" s="816"/>
      <c r="N316" s="537" t="s">
        <v>7152</v>
      </c>
      <c r="O316" s="532">
        <v>1966</v>
      </c>
      <c r="P316" s="532">
        <v>0.115</v>
      </c>
      <c r="Q316" s="535" t="s">
        <v>6930</v>
      </c>
      <c r="R316" s="535"/>
      <c r="S316" s="537"/>
      <c r="T316" s="532"/>
      <c r="U316" s="532"/>
      <c r="V316" s="535"/>
    </row>
    <row r="317" spans="1:22" s="631" customFormat="1" ht="12">
      <c r="A317" s="536"/>
      <c r="B317" s="541"/>
      <c r="C317" s="542"/>
      <c r="D317" s="541"/>
      <c r="E317" s="541"/>
      <c r="F317" s="547"/>
      <c r="G317" s="538"/>
      <c r="H317" s="536"/>
      <c r="I317" s="537"/>
      <c r="J317" s="532"/>
      <c r="K317" s="533"/>
      <c r="L317" s="534"/>
      <c r="M317" s="816"/>
      <c r="N317" s="537" t="s">
        <v>7153</v>
      </c>
      <c r="O317" s="532">
        <v>1966</v>
      </c>
      <c r="P317" s="532">
        <v>6.8000000000000005E-2</v>
      </c>
      <c r="Q317" s="535" t="s">
        <v>6842</v>
      </c>
      <c r="R317" s="535"/>
      <c r="S317" s="537"/>
      <c r="T317" s="532"/>
      <c r="U317" s="532"/>
      <c r="V317" s="535"/>
    </row>
    <row r="318" spans="1:22" s="631" customFormat="1" ht="12">
      <c r="A318" s="536"/>
      <c r="B318" s="541"/>
      <c r="C318" s="542"/>
      <c r="D318" s="541"/>
      <c r="E318" s="541"/>
      <c r="F318" s="547"/>
      <c r="G318" s="538"/>
      <c r="H318" s="536"/>
      <c r="I318" s="537"/>
      <c r="J318" s="532"/>
      <c r="K318" s="533"/>
      <c r="L318" s="534"/>
      <c r="M318" s="816"/>
      <c r="N318" s="537" t="s">
        <v>7154</v>
      </c>
      <c r="O318" s="532">
        <v>1966</v>
      </c>
      <c r="P318" s="532">
        <v>7.9000000000000001E-2</v>
      </c>
      <c r="Q318" s="535" t="s">
        <v>6930</v>
      </c>
      <c r="R318" s="535"/>
      <c r="S318" s="537"/>
      <c r="T318" s="532"/>
      <c r="U318" s="532"/>
      <c r="V318" s="535"/>
    </row>
    <row r="319" spans="1:22" s="631" customFormat="1" ht="12">
      <c r="A319" s="536"/>
      <c r="B319" s="541"/>
      <c r="C319" s="542"/>
      <c r="D319" s="541"/>
      <c r="E319" s="541"/>
      <c r="F319" s="547"/>
      <c r="G319" s="538"/>
      <c r="H319" s="536"/>
      <c r="I319" s="537"/>
      <c r="J319" s="532"/>
      <c r="K319" s="533"/>
      <c r="L319" s="534"/>
      <c r="M319" s="816"/>
      <c r="N319" s="537" t="s">
        <v>7155</v>
      </c>
      <c r="O319" s="532"/>
      <c r="P319" s="532">
        <v>0.17899999999999999</v>
      </c>
      <c r="Q319" s="535" t="s">
        <v>7156</v>
      </c>
      <c r="R319" s="535"/>
      <c r="S319" s="537"/>
      <c r="T319" s="532"/>
      <c r="U319" s="532"/>
      <c r="V319" s="535"/>
    </row>
    <row r="320" spans="1:22" s="631" customFormat="1" ht="12">
      <c r="A320" s="536"/>
      <c r="B320" s="537"/>
      <c r="C320" s="543"/>
      <c r="D320" s="537"/>
      <c r="E320" s="536"/>
      <c r="F320" s="537"/>
      <c r="G320" s="537"/>
      <c r="H320" s="536"/>
      <c r="I320" s="537"/>
      <c r="J320" s="532"/>
      <c r="K320" s="533"/>
      <c r="L320" s="534"/>
      <c r="M320" s="816"/>
      <c r="N320" s="537"/>
      <c r="O320" s="532"/>
      <c r="P320" s="532"/>
      <c r="Q320" s="535"/>
      <c r="R320" s="535"/>
      <c r="S320" s="537"/>
      <c r="T320" s="532"/>
      <c r="U320" s="532"/>
      <c r="V320" s="535"/>
    </row>
    <row r="321" spans="1:22" s="631" customFormat="1" ht="12">
      <c r="A321" s="536"/>
      <c r="B321" s="537"/>
      <c r="C321" s="543"/>
      <c r="D321" s="537"/>
      <c r="E321" s="536"/>
      <c r="F321" s="537"/>
      <c r="G321" s="537"/>
      <c r="H321" s="536"/>
      <c r="I321" s="537"/>
      <c r="J321" s="532"/>
      <c r="K321" s="533"/>
      <c r="L321" s="534"/>
      <c r="M321" s="816"/>
      <c r="N321" s="537"/>
      <c r="O321" s="532"/>
      <c r="P321" s="532"/>
      <c r="Q321" s="535"/>
      <c r="R321" s="535"/>
      <c r="S321" s="537"/>
      <c r="T321" s="532"/>
      <c r="U321" s="532"/>
      <c r="V321" s="535"/>
    </row>
    <row r="322" spans="1:22" s="631" customFormat="1" ht="12">
      <c r="A322" s="538"/>
      <c r="B322" s="537"/>
      <c r="C322" s="543"/>
      <c r="D322" s="537"/>
      <c r="E322" s="536"/>
      <c r="F322" s="537"/>
      <c r="G322" s="537"/>
      <c r="H322" s="553"/>
      <c r="I322" s="539"/>
      <c r="J322" s="532"/>
      <c r="K322" s="533"/>
      <c r="L322" s="818"/>
      <c r="M322" s="816"/>
      <c r="N322" s="539"/>
      <c r="O322" s="532"/>
      <c r="Q322" s="809"/>
      <c r="R322" s="545"/>
      <c r="S322" s="539"/>
      <c r="T322" s="532"/>
      <c r="U322" s="532"/>
      <c r="V322" s="809"/>
    </row>
    <row r="323" spans="1:22" s="631" customFormat="1" ht="12">
      <c r="A323" s="538"/>
      <c r="B323" s="537"/>
      <c r="C323" s="543"/>
      <c r="D323" s="537"/>
      <c r="E323" s="536"/>
      <c r="F323" s="537"/>
      <c r="G323" s="537"/>
      <c r="H323" s="553"/>
      <c r="I323" s="539"/>
      <c r="J323" s="532"/>
      <c r="K323" s="533"/>
      <c r="L323" s="818"/>
      <c r="M323" s="816"/>
      <c r="N323" s="539"/>
      <c r="O323" s="532"/>
      <c r="Q323" s="809"/>
      <c r="R323" s="545"/>
      <c r="S323" s="539"/>
      <c r="T323" s="532"/>
      <c r="U323" s="532"/>
      <c r="V323" s="809"/>
    </row>
    <row r="324" spans="1:22" s="631" customFormat="1" ht="12">
      <c r="A324" s="538"/>
      <c r="B324" s="541"/>
      <c r="C324" s="542" t="s">
        <v>7157</v>
      </c>
      <c r="D324" s="541" t="s">
        <v>1526</v>
      </c>
      <c r="E324" s="541" t="s">
        <v>416</v>
      </c>
      <c r="F324" s="547" t="s">
        <v>58</v>
      </c>
      <c r="G324" s="538">
        <v>2007</v>
      </c>
      <c r="H324" s="553"/>
      <c r="I324" s="539"/>
      <c r="J324" s="532"/>
      <c r="K324" s="533"/>
      <c r="L324" s="818"/>
      <c r="M324" s="816"/>
      <c r="N324" s="539"/>
      <c r="O324" s="532"/>
      <c r="Q324" s="809"/>
      <c r="R324" s="545"/>
      <c r="S324" s="539"/>
      <c r="T324" s="532"/>
      <c r="U324" s="532"/>
      <c r="V324" s="809"/>
    </row>
    <row r="325" spans="1:22" s="631" customFormat="1" ht="12">
      <c r="A325" s="538"/>
      <c r="B325" s="541"/>
      <c r="C325" s="542"/>
      <c r="D325" s="541"/>
      <c r="E325" s="541"/>
      <c r="F325" s="547"/>
      <c r="G325" s="538"/>
      <c r="H325" s="553"/>
      <c r="I325" s="539"/>
      <c r="J325" s="532"/>
      <c r="K325" s="533"/>
      <c r="L325" s="818"/>
      <c r="M325" s="816"/>
      <c r="N325" s="539"/>
      <c r="O325" s="532"/>
      <c r="Q325" s="809"/>
      <c r="R325" s="545"/>
      <c r="S325" s="539"/>
      <c r="T325" s="532"/>
      <c r="U325" s="532"/>
      <c r="V325" s="809"/>
    </row>
    <row r="326" spans="1:22" s="631" customFormat="1" ht="12">
      <c r="A326" s="538"/>
      <c r="B326" s="541"/>
      <c r="C326" s="542"/>
      <c r="D326" s="541"/>
      <c r="E326" s="541"/>
      <c r="F326" s="547"/>
      <c r="G326" s="538"/>
      <c r="H326" s="553"/>
      <c r="I326" s="541" t="s">
        <v>7158</v>
      </c>
      <c r="J326" s="532">
        <v>2015</v>
      </c>
      <c r="K326" s="533">
        <v>0.374</v>
      </c>
      <c r="L326" s="550" t="s">
        <v>1815</v>
      </c>
      <c r="M326" s="549"/>
      <c r="N326" s="539"/>
      <c r="O326" s="532"/>
      <c r="Q326" s="545"/>
      <c r="R326" s="545"/>
      <c r="S326" s="539"/>
      <c r="T326" s="532"/>
      <c r="U326" s="532"/>
      <c r="V326" s="545"/>
    </row>
    <row r="327" spans="1:22" s="631" customFormat="1" ht="12">
      <c r="A327" s="536"/>
      <c r="B327" s="541"/>
      <c r="C327" s="542"/>
      <c r="D327" s="541"/>
      <c r="E327" s="541"/>
      <c r="F327" s="547"/>
      <c r="G327" s="538"/>
      <c r="H327" s="536" t="s">
        <v>7159</v>
      </c>
      <c r="I327" s="541" t="s">
        <v>7160</v>
      </c>
      <c r="J327" s="532">
        <v>1979</v>
      </c>
      <c r="K327" s="533">
        <v>0.78700000000000003</v>
      </c>
      <c r="L327" s="534" t="s">
        <v>712</v>
      </c>
      <c r="M327" s="534"/>
      <c r="N327" s="541"/>
      <c r="O327" s="532"/>
      <c r="P327" s="532"/>
      <c r="Q327" s="535"/>
      <c r="R327" s="535"/>
      <c r="S327" s="541"/>
      <c r="T327" s="532"/>
      <c r="U327" s="532"/>
      <c r="V327" s="535"/>
    </row>
    <row r="328" spans="1:22" s="631" customFormat="1" ht="12">
      <c r="A328" s="536"/>
      <c r="B328" s="541"/>
      <c r="C328" s="542"/>
      <c r="D328" s="541"/>
      <c r="E328" s="541"/>
      <c r="F328" s="547"/>
      <c r="G328" s="538"/>
      <c r="H328" s="536"/>
      <c r="I328" s="537"/>
      <c r="J328" s="532"/>
      <c r="K328" s="533"/>
      <c r="L328" s="534"/>
      <c r="M328" s="815">
        <v>90000413</v>
      </c>
      <c r="N328" s="537" t="s">
        <v>7161</v>
      </c>
      <c r="O328" s="532">
        <v>1976</v>
      </c>
      <c r="P328" s="532">
        <v>0.06</v>
      </c>
      <c r="Q328" s="535" t="s">
        <v>7162</v>
      </c>
      <c r="R328" s="535"/>
      <c r="S328" s="537"/>
      <c r="T328" s="532"/>
      <c r="U328" s="532"/>
      <c r="V328" s="535"/>
    </row>
    <row r="329" spans="1:22" s="631" customFormat="1" ht="12">
      <c r="A329" s="536"/>
      <c r="B329" s="541"/>
      <c r="C329" s="542"/>
      <c r="D329" s="541"/>
      <c r="E329" s="541"/>
      <c r="F329" s="547"/>
      <c r="G329" s="538"/>
      <c r="H329" s="536"/>
      <c r="I329" s="537"/>
      <c r="J329" s="532"/>
      <c r="K329" s="533"/>
      <c r="L329" s="534"/>
      <c r="M329" s="816"/>
      <c r="N329" s="537" t="s">
        <v>7161</v>
      </c>
      <c r="O329" s="532">
        <v>1976</v>
      </c>
      <c r="P329" s="532">
        <v>0.06</v>
      </c>
      <c r="Q329" s="535" t="s">
        <v>7162</v>
      </c>
      <c r="R329" s="535"/>
      <c r="S329" s="537"/>
      <c r="T329" s="532"/>
      <c r="U329" s="532"/>
      <c r="V329" s="535"/>
    </row>
    <row r="330" spans="1:22" s="631" customFormat="1" ht="12">
      <c r="A330" s="536"/>
      <c r="B330" s="541"/>
      <c r="C330" s="542"/>
      <c r="D330" s="541"/>
      <c r="E330" s="541"/>
      <c r="F330" s="547"/>
      <c r="G330" s="538"/>
      <c r="H330" s="536"/>
      <c r="I330" s="537"/>
      <c r="J330" s="532"/>
      <c r="K330" s="533"/>
      <c r="L330" s="534"/>
      <c r="M330" s="816"/>
      <c r="N330" s="537" t="s">
        <v>7163</v>
      </c>
      <c r="O330" s="532">
        <v>1976</v>
      </c>
      <c r="P330" s="532">
        <v>4.7E-2</v>
      </c>
      <c r="Q330" s="535" t="s">
        <v>7164</v>
      </c>
      <c r="R330" s="535"/>
      <c r="S330" s="537"/>
      <c r="T330" s="532"/>
      <c r="U330" s="532"/>
      <c r="V330" s="535"/>
    </row>
    <row r="331" spans="1:22" s="631" customFormat="1" ht="12">
      <c r="A331" s="536"/>
      <c r="B331" s="541"/>
      <c r="C331" s="542"/>
      <c r="D331" s="541"/>
      <c r="E331" s="541"/>
      <c r="F331" s="547"/>
      <c r="G331" s="538"/>
      <c r="H331" s="536"/>
      <c r="I331" s="537"/>
      <c r="J331" s="532"/>
      <c r="K331" s="533"/>
      <c r="L331" s="534"/>
      <c r="M331" s="816"/>
      <c r="N331" s="537" t="s">
        <v>7165</v>
      </c>
      <c r="O331" s="532">
        <v>1976</v>
      </c>
      <c r="P331" s="532">
        <v>0.20200000000000001</v>
      </c>
      <c r="Q331" s="535" t="s">
        <v>6930</v>
      </c>
      <c r="R331" s="535"/>
      <c r="S331" s="537"/>
      <c r="T331" s="532"/>
      <c r="U331" s="532"/>
      <c r="V331" s="535"/>
    </row>
    <row r="332" spans="1:22" s="631" customFormat="1" ht="12">
      <c r="A332" s="536"/>
      <c r="B332" s="541"/>
      <c r="C332" s="542"/>
      <c r="D332" s="541"/>
      <c r="E332" s="541"/>
      <c r="F332" s="547"/>
      <c r="G332" s="538"/>
      <c r="H332" s="536"/>
      <c r="I332" s="537"/>
      <c r="J332" s="532"/>
      <c r="K332" s="533"/>
      <c r="L332" s="534"/>
      <c r="M332" s="816"/>
      <c r="N332" s="537" t="s">
        <v>7165</v>
      </c>
      <c r="O332" s="532">
        <v>1976</v>
      </c>
      <c r="P332" s="532">
        <v>0.20200000000000001</v>
      </c>
      <c r="Q332" s="535" t="s">
        <v>6930</v>
      </c>
      <c r="R332" s="535"/>
      <c r="S332" s="537"/>
      <c r="T332" s="532"/>
      <c r="U332" s="532"/>
      <c r="V332" s="535"/>
    </row>
    <row r="333" spans="1:22" s="631" customFormat="1" ht="12">
      <c r="A333" s="536"/>
      <c r="B333" s="541"/>
      <c r="C333" s="542"/>
      <c r="D333" s="541"/>
      <c r="E333" s="541"/>
      <c r="F333" s="547"/>
      <c r="G333" s="538"/>
      <c r="H333" s="536"/>
      <c r="I333" s="537"/>
      <c r="J333" s="532"/>
      <c r="K333" s="533"/>
      <c r="L333" s="534"/>
      <c r="M333" s="816"/>
      <c r="N333" s="537" t="s">
        <v>7166</v>
      </c>
      <c r="O333" s="532"/>
      <c r="P333" s="532">
        <v>0.152</v>
      </c>
      <c r="Q333" s="535" t="s">
        <v>7167</v>
      </c>
      <c r="R333" s="535"/>
      <c r="S333" s="537"/>
      <c r="T333" s="532"/>
      <c r="U333" s="532"/>
      <c r="V333" s="535"/>
    </row>
    <row r="334" spans="1:22" s="631" customFormat="1" ht="12">
      <c r="A334" s="536"/>
      <c r="B334" s="541"/>
      <c r="C334" s="542"/>
      <c r="D334" s="541"/>
      <c r="E334" s="541"/>
      <c r="F334" s="547"/>
      <c r="G334" s="538"/>
      <c r="H334" s="536"/>
      <c r="I334" s="537"/>
      <c r="J334" s="532"/>
      <c r="K334" s="533"/>
      <c r="L334" s="534"/>
      <c r="M334" s="816"/>
      <c r="N334" s="537" t="s">
        <v>7166</v>
      </c>
      <c r="O334" s="532"/>
      <c r="P334" s="532">
        <v>0.152</v>
      </c>
      <c r="Q334" s="535" t="s">
        <v>7167</v>
      </c>
      <c r="R334" s="535"/>
      <c r="S334" s="537"/>
      <c r="T334" s="532"/>
      <c r="U334" s="532"/>
      <c r="V334" s="535"/>
    </row>
    <row r="335" spans="1:22" s="631" customFormat="1" ht="12">
      <c r="A335" s="536"/>
      <c r="B335" s="541"/>
      <c r="C335" s="542"/>
      <c r="D335" s="541"/>
      <c r="E335" s="541"/>
      <c r="F335" s="547"/>
      <c r="G335" s="538"/>
      <c r="H335" s="536"/>
      <c r="I335" s="537"/>
      <c r="J335" s="532"/>
      <c r="K335" s="533"/>
      <c r="L335" s="534"/>
      <c r="M335" s="816"/>
      <c r="N335" s="537"/>
      <c r="O335" s="532"/>
      <c r="P335" s="532"/>
      <c r="Q335" s="535"/>
      <c r="R335" s="535"/>
      <c r="S335" s="537"/>
      <c r="T335" s="532"/>
      <c r="U335" s="532"/>
      <c r="V335" s="535"/>
    </row>
    <row r="336" spans="1:22" s="631" customFormat="1" ht="12">
      <c r="A336" s="536"/>
      <c r="B336" s="541"/>
      <c r="C336" s="542"/>
      <c r="D336" s="541"/>
      <c r="E336" s="541"/>
      <c r="F336" s="547"/>
      <c r="G336" s="538"/>
      <c r="H336" s="536"/>
      <c r="I336" s="537"/>
      <c r="J336" s="532"/>
      <c r="K336" s="533"/>
      <c r="L336" s="534"/>
      <c r="M336" s="816"/>
      <c r="N336" s="537"/>
      <c r="O336" s="532"/>
      <c r="P336" s="532"/>
      <c r="Q336" s="535"/>
      <c r="R336" s="535"/>
      <c r="S336" s="537"/>
      <c r="T336" s="532"/>
      <c r="U336" s="532"/>
      <c r="V336" s="535"/>
    </row>
    <row r="337" spans="1:22" s="631" customFormat="1" ht="12">
      <c r="A337" s="536"/>
      <c r="B337" s="541"/>
      <c r="C337" s="542"/>
      <c r="D337" s="541" t="s">
        <v>3991</v>
      </c>
      <c r="E337" s="541" t="s">
        <v>396</v>
      </c>
      <c r="F337" s="547" t="s">
        <v>70</v>
      </c>
      <c r="G337" s="538">
        <v>1993</v>
      </c>
      <c r="H337" s="536"/>
      <c r="I337" s="537"/>
      <c r="J337" s="532"/>
      <c r="K337" s="533"/>
      <c r="L337" s="534"/>
      <c r="M337" s="816"/>
      <c r="N337" s="537"/>
      <c r="O337" s="532"/>
      <c r="P337" s="532"/>
      <c r="Q337" s="535"/>
      <c r="R337" s="535"/>
      <c r="S337" s="537"/>
      <c r="T337" s="532"/>
      <c r="U337" s="532"/>
      <c r="V337" s="535"/>
    </row>
    <row r="338" spans="1:22" s="631" customFormat="1" ht="12">
      <c r="A338" s="536"/>
      <c r="B338" s="541"/>
      <c r="C338" s="542"/>
      <c r="D338" s="541"/>
      <c r="E338" s="541"/>
      <c r="F338" s="547"/>
      <c r="G338" s="538"/>
      <c r="H338" s="536"/>
      <c r="I338" s="537"/>
      <c r="J338" s="532"/>
      <c r="K338" s="533"/>
      <c r="L338" s="534"/>
      <c r="M338" s="817"/>
      <c r="N338" s="537"/>
      <c r="O338" s="532"/>
      <c r="P338" s="532"/>
      <c r="Q338" s="535"/>
      <c r="R338" s="535"/>
      <c r="S338" s="537"/>
      <c r="T338" s="532"/>
      <c r="U338" s="532"/>
      <c r="V338" s="535"/>
    </row>
    <row r="339" spans="1:22" s="631" customFormat="1" ht="12">
      <c r="A339" s="536"/>
      <c r="B339" s="541"/>
      <c r="C339" s="542"/>
      <c r="D339" s="541" t="s">
        <v>1181</v>
      </c>
      <c r="E339" s="541"/>
      <c r="F339" s="547" t="s">
        <v>58</v>
      </c>
      <c r="G339" s="538">
        <v>1983</v>
      </c>
      <c r="H339" s="536" t="s">
        <v>7168</v>
      </c>
      <c r="I339" s="541" t="s">
        <v>7169</v>
      </c>
      <c r="J339" s="532">
        <v>1979</v>
      </c>
      <c r="K339" s="533">
        <v>0.374</v>
      </c>
      <c r="L339" s="534" t="s">
        <v>712</v>
      </c>
      <c r="M339" s="534"/>
      <c r="N339" s="541"/>
      <c r="O339" s="532"/>
      <c r="P339" s="532"/>
      <c r="Q339" s="535"/>
      <c r="R339" s="535"/>
      <c r="S339" s="541"/>
      <c r="T339" s="532"/>
      <c r="U339" s="532"/>
      <c r="V339" s="535"/>
    </row>
    <row r="340" spans="1:22" s="631" customFormat="1" ht="12">
      <c r="A340" s="536"/>
      <c r="B340" s="541"/>
      <c r="C340" s="542"/>
      <c r="D340" s="541"/>
      <c r="E340" s="541"/>
      <c r="F340" s="547"/>
      <c r="G340" s="538"/>
      <c r="H340" s="536"/>
      <c r="I340" s="537"/>
      <c r="J340" s="532"/>
      <c r="K340" s="533"/>
      <c r="L340" s="534"/>
      <c r="M340" s="534"/>
      <c r="N340" s="537"/>
      <c r="O340" s="532"/>
      <c r="P340" s="532"/>
      <c r="Q340" s="535"/>
      <c r="R340" s="535"/>
      <c r="S340" s="537"/>
      <c r="T340" s="532"/>
      <c r="U340" s="532"/>
      <c r="V340" s="535"/>
    </row>
    <row r="341" spans="1:22" s="631" customFormat="1" ht="12">
      <c r="A341" s="536"/>
      <c r="B341" s="541"/>
      <c r="C341" s="542"/>
      <c r="D341" s="541"/>
      <c r="E341" s="541"/>
      <c r="F341" s="547"/>
      <c r="G341" s="538"/>
      <c r="H341" s="536" t="s">
        <v>7170</v>
      </c>
      <c r="I341" s="546" t="s">
        <v>7171</v>
      </c>
      <c r="J341" s="532">
        <v>1983</v>
      </c>
      <c r="K341" s="533">
        <v>0.249</v>
      </c>
      <c r="L341" s="534" t="s">
        <v>712</v>
      </c>
      <c r="M341" s="534"/>
      <c r="N341" s="546"/>
      <c r="O341" s="532"/>
      <c r="P341" s="532"/>
      <c r="Q341" s="535"/>
      <c r="R341" s="535"/>
      <c r="S341" s="546"/>
      <c r="T341" s="532"/>
      <c r="U341" s="532"/>
      <c r="V341" s="535"/>
    </row>
    <row r="342" spans="1:22" s="631" customFormat="1" ht="12">
      <c r="A342" s="536"/>
      <c r="B342" s="541"/>
      <c r="C342" s="542"/>
      <c r="D342" s="541" t="s">
        <v>4138</v>
      </c>
      <c r="E342" s="541" t="s">
        <v>396</v>
      </c>
      <c r="F342" s="547" t="s">
        <v>58</v>
      </c>
      <c r="G342" s="538">
        <v>2006</v>
      </c>
      <c r="H342" s="536"/>
      <c r="I342" s="537"/>
      <c r="J342" s="532"/>
      <c r="K342" s="533"/>
      <c r="L342" s="534"/>
      <c r="M342" s="815"/>
      <c r="N342" s="537"/>
      <c r="O342" s="532"/>
      <c r="P342" s="532"/>
      <c r="Q342" s="535"/>
      <c r="R342" s="535"/>
      <c r="S342" s="537"/>
      <c r="T342" s="532"/>
      <c r="U342" s="532"/>
      <c r="V342" s="535"/>
    </row>
    <row r="343" spans="1:22" s="631" customFormat="1" ht="12">
      <c r="A343" s="536"/>
      <c r="B343" s="541"/>
      <c r="C343" s="542"/>
      <c r="D343" s="541"/>
      <c r="E343" s="541"/>
      <c r="F343" s="547"/>
      <c r="G343" s="538"/>
      <c r="H343" s="536"/>
      <c r="I343" s="541" t="s">
        <v>7172</v>
      </c>
      <c r="J343" s="532">
        <v>2006</v>
      </c>
      <c r="K343" s="533">
        <v>2.1120000000000001</v>
      </c>
      <c r="L343" s="534" t="s">
        <v>7173</v>
      </c>
      <c r="M343" s="816"/>
      <c r="N343" s="537"/>
      <c r="O343" s="532"/>
      <c r="P343" s="532"/>
      <c r="Q343" s="535"/>
      <c r="R343" s="535"/>
      <c r="S343" s="537"/>
      <c r="T343" s="532"/>
      <c r="U343" s="532"/>
      <c r="V343" s="535"/>
    </row>
    <row r="344" spans="1:22" s="631" customFormat="1" ht="12">
      <c r="A344" s="536"/>
      <c r="B344" s="541"/>
      <c r="C344" s="542"/>
      <c r="D344" s="541"/>
      <c r="E344" s="541"/>
      <c r="F344" s="547"/>
      <c r="G344" s="538"/>
      <c r="H344" s="536"/>
      <c r="I344" s="537"/>
      <c r="J344" s="532"/>
      <c r="K344" s="533"/>
      <c r="L344" s="534"/>
      <c r="M344" s="817"/>
      <c r="N344" s="537"/>
      <c r="O344" s="532"/>
      <c r="P344" s="532"/>
      <c r="Q344" s="535"/>
      <c r="R344" s="535"/>
      <c r="S344" s="537"/>
      <c r="T344" s="532"/>
      <c r="U344" s="532"/>
      <c r="V344" s="535"/>
    </row>
    <row r="345" spans="1:22" s="631" customFormat="1" ht="12">
      <c r="A345" s="536"/>
      <c r="B345" s="541"/>
      <c r="C345" s="542"/>
      <c r="D345" s="541" t="s">
        <v>7174</v>
      </c>
      <c r="E345" s="541"/>
      <c r="F345" s="547" t="s">
        <v>70</v>
      </c>
      <c r="G345" s="538">
        <v>1978</v>
      </c>
      <c r="H345" s="536"/>
      <c r="I345" s="537"/>
      <c r="J345" s="532"/>
      <c r="K345" s="533"/>
      <c r="L345" s="534"/>
      <c r="M345" s="816"/>
      <c r="N345" s="537"/>
      <c r="O345" s="532"/>
      <c r="P345" s="532"/>
      <c r="Q345" s="535"/>
      <c r="R345" s="535"/>
      <c r="S345" s="537"/>
      <c r="T345" s="532"/>
      <c r="U345" s="532"/>
      <c r="V345" s="535"/>
    </row>
    <row r="346" spans="1:22" s="631" customFormat="1" ht="12">
      <c r="A346" s="536"/>
      <c r="B346" s="541"/>
      <c r="C346" s="542"/>
      <c r="D346" s="541"/>
      <c r="E346" s="541"/>
      <c r="F346" s="547"/>
      <c r="G346" s="538"/>
      <c r="H346" s="536"/>
      <c r="I346" s="537"/>
      <c r="J346" s="532"/>
      <c r="K346" s="533"/>
      <c r="L346" s="534"/>
      <c r="M346" s="816"/>
      <c r="N346" s="537"/>
      <c r="O346" s="532"/>
      <c r="P346" s="532"/>
      <c r="Q346" s="535"/>
      <c r="R346" s="535"/>
      <c r="S346" s="537"/>
      <c r="T346" s="532"/>
      <c r="U346" s="532"/>
      <c r="V346" s="535"/>
    </row>
    <row r="347" spans="1:22" s="631" customFormat="1" ht="12">
      <c r="A347" s="536"/>
      <c r="B347" s="541"/>
      <c r="C347" s="542"/>
      <c r="D347" s="541"/>
      <c r="E347" s="541"/>
      <c r="F347" s="547"/>
      <c r="G347" s="538"/>
      <c r="H347" s="536"/>
      <c r="I347" s="541" t="s">
        <v>7175</v>
      </c>
      <c r="J347" s="532">
        <v>2006</v>
      </c>
      <c r="K347" s="533">
        <v>3.14</v>
      </c>
      <c r="L347" s="534" t="s">
        <v>7173</v>
      </c>
      <c r="M347" s="816"/>
      <c r="N347" s="537"/>
      <c r="O347" s="532"/>
      <c r="P347" s="532"/>
      <c r="Q347" s="535"/>
      <c r="R347" s="535"/>
      <c r="S347" s="537"/>
      <c r="T347" s="532"/>
      <c r="U347" s="532"/>
      <c r="V347" s="535"/>
    </row>
    <row r="348" spans="1:22" s="631" customFormat="1" ht="12">
      <c r="A348" s="536"/>
      <c r="B348" s="541"/>
      <c r="C348" s="542"/>
      <c r="D348" s="541"/>
      <c r="E348" s="541"/>
      <c r="F348" s="547"/>
      <c r="G348" s="538"/>
      <c r="H348" s="536"/>
      <c r="I348" s="537"/>
      <c r="J348" s="532"/>
      <c r="K348" s="533"/>
      <c r="L348" s="534"/>
      <c r="M348" s="816"/>
      <c r="N348" s="537"/>
      <c r="O348" s="532"/>
      <c r="P348" s="532"/>
      <c r="Q348" s="535"/>
      <c r="R348" s="535"/>
      <c r="S348" s="537"/>
      <c r="T348" s="532"/>
      <c r="U348" s="532"/>
      <c r="V348" s="535"/>
    </row>
    <row r="349" spans="1:22" s="631" customFormat="1" ht="12">
      <c r="A349" s="536" t="s">
        <v>7133</v>
      </c>
      <c r="B349" s="580" t="s">
        <v>7176</v>
      </c>
      <c r="C349" s="544" t="s">
        <v>7177</v>
      </c>
      <c r="D349" s="541" t="s">
        <v>146</v>
      </c>
      <c r="E349" s="541"/>
      <c r="F349" s="547" t="s">
        <v>58</v>
      </c>
      <c r="G349" s="538">
        <v>1970</v>
      </c>
      <c r="H349" s="536"/>
      <c r="I349" s="537"/>
      <c r="J349" s="532"/>
      <c r="K349" s="533"/>
      <c r="L349" s="534"/>
      <c r="M349" s="817"/>
      <c r="N349" s="537"/>
      <c r="O349" s="532"/>
      <c r="P349" s="532"/>
      <c r="Q349" s="535"/>
      <c r="R349" s="535"/>
      <c r="S349" s="537"/>
      <c r="T349" s="532"/>
      <c r="U349" s="532"/>
      <c r="V349" s="535"/>
    </row>
    <row r="350" spans="1:22" s="631" customFormat="1" ht="12">
      <c r="A350" s="536"/>
      <c r="B350" s="541"/>
      <c r="C350" s="542"/>
      <c r="D350" s="541"/>
      <c r="E350" s="541"/>
      <c r="F350" s="547"/>
      <c r="G350" s="538"/>
      <c r="H350" s="536"/>
      <c r="I350" s="541"/>
      <c r="J350" s="532"/>
      <c r="K350" s="533"/>
      <c r="L350" s="534"/>
      <c r="M350" s="534"/>
      <c r="N350" s="541"/>
      <c r="O350" s="532"/>
      <c r="P350" s="532"/>
      <c r="Q350" s="535"/>
      <c r="R350" s="535"/>
      <c r="S350" s="541"/>
      <c r="T350" s="532"/>
      <c r="U350" s="532"/>
      <c r="V350" s="535"/>
    </row>
    <row r="351" spans="1:22" s="631" customFormat="1" ht="12">
      <c r="A351" s="536"/>
      <c r="B351" s="541"/>
      <c r="C351" s="542"/>
      <c r="D351" s="541"/>
      <c r="E351" s="541"/>
      <c r="F351" s="547"/>
      <c r="G351" s="538"/>
      <c r="H351" s="536" t="s">
        <v>7178</v>
      </c>
      <c r="I351" s="541" t="s">
        <v>7179</v>
      </c>
      <c r="J351" s="532">
        <v>1970</v>
      </c>
      <c r="K351" s="533">
        <v>1.9419999999999999</v>
      </c>
      <c r="L351" s="534" t="s">
        <v>721</v>
      </c>
      <c r="M351" s="534"/>
      <c r="N351" s="541"/>
      <c r="O351" s="532"/>
      <c r="P351" s="532"/>
      <c r="Q351" s="535"/>
      <c r="R351" s="535"/>
      <c r="S351" s="541"/>
      <c r="T351" s="532"/>
      <c r="U351" s="532"/>
      <c r="V351" s="535"/>
    </row>
    <row r="352" spans="1:22" s="631" customFormat="1" ht="12">
      <c r="A352" s="536"/>
      <c r="B352" s="541"/>
      <c r="C352" s="542"/>
      <c r="D352" s="541"/>
      <c r="E352" s="541"/>
      <c r="F352" s="547"/>
      <c r="G352" s="538"/>
      <c r="H352" s="536"/>
      <c r="I352" s="537"/>
      <c r="J352" s="532"/>
      <c r="K352" s="533"/>
      <c r="L352" s="534"/>
      <c r="M352" s="815">
        <v>90000200</v>
      </c>
      <c r="N352" s="537"/>
      <c r="O352" s="532"/>
      <c r="P352" s="532"/>
      <c r="Q352" s="535"/>
      <c r="R352" s="535"/>
      <c r="S352" s="537"/>
      <c r="T352" s="532"/>
      <c r="U352" s="532"/>
      <c r="V352" s="535"/>
    </row>
    <row r="353" spans="1:22" s="631" customFormat="1" ht="12">
      <c r="A353" s="536"/>
      <c r="B353" s="541"/>
      <c r="C353" s="542"/>
      <c r="D353" s="541"/>
      <c r="E353" s="541"/>
      <c r="F353" s="547"/>
      <c r="G353" s="538"/>
      <c r="H353" s="536"/>
      <c r="I353" s="537"/>
      <c r="J353" s="532"/>
      <c r="K353" s="533"/>
      <c r="L353" s="534"/>
      <c r="M353" s="816"/>
      <c r="N353" s="537" t="s">
        <v>7180</v>
      </c>
      <c r="O353" s="532"/>
      <c r="P353" s="532">
        <v>0.11</v>
      </c>
      <c r="Q353" s="535" t="s">
        <v>7054</v>
      </c>
      <c r="R353" s="535"/>
      <c r="S353" s="537"/>
      <c r="T353" s="532"/>
      <c r="U353" s="532"/>
      <c r="V353" s="535"/>
    </row>
    <row r="354" spans="1:22" s="631" customFormat="1" ht="12">
      <c r="A354" s="538"/>
      <c r="B354" s="541"/>
      <c r="C354" s="542"/>
      <c r="D354" s="541"/>
      <c r="E354" s="541"/>
      <c r="F354" s="547"/>
      <c r="G354" s="538"/>
      <c r="H354" s="536"/>
      <c r="I354" s="537"/>
      <c r="J354" s="532"/>
      <c r="K354" s="533"/>
      <c r="L354" s="534"/>
      <c r="M354" s="816"/>
      <c r="N354" s="537" t="s">
        <v>7180</v>
      </c>
      <c r="O354" s="532">
        <v>1970</v>
      </c>
      <c r="P354" s="532">
        <v>7.2999999999999995E-2</v>
      </c>
      <c r="Q354" s="535" t="s">
        <v>7054</v>
      </c>
      <c r="R354" s="535"/>
      <c r="S354" s="537"/>
      <c r="T354" s="532"/>
      <c r="U354" s="532"/>
      <c r="V354" s="535"/>
    </row>
    <row r="355" spans="1:22" s="631" customFormat="1" ht="12">
      <c r="A355" s="536"/>
      <c r="B355" s="541"/>
      <c r="C355" s="542"/>
      <c r="D355" s="541"/>
      <c r="E355" s="541"/>
      <c r="F355" s="547"/>
      <c r="G355" s="538"/>
      <c r="H355" s="536"/>
      <c r="I355" s="537"/>
      <c r="J355" s="532"/>
      <c r="K355" s="533"/>
      <c r="L355" s="534"/>
      <c r="M355" s="816"/>
      <c r="N355" s="537" t="s">
        <v>7180</v>
      </c>
      <c r="O355" s="532">
        <v>1970</v>
      </c>
      <c r="P355" s="532">
        <v>7.2999999999999995E-2</v>
      </c>
      <c r="Q355" s="535" t="s">
        <v>7054</v>
      </c>
      <c r="R355" s="535"/>
      <c r="S355" s="537"/>
      <c r="T355" s="532"/>
      <c r="U355" s="532"/>
      <c r="V355" s="535"/>
    </row>
    <row r="356" spans="1:22" s="631" customFormat="1" ht="12">
      <c r="A356" s="536"/>
      <c r="B356" s="541"/>
      <c r="C356" s="542"/>
      <c r="D356" s="541"/>
      <c r="E356" s="541"/>
      <c r="F356" s="547"/>
      <c r="G356" s="538"/>
      <c r="H356" s="536"/>
      <c r="I356" s="537"/>
      <c r="J356" s="532"/>
      <c r="K356" s="533"/>
      <c r="L356" s="534"/>
      <c r="M356" s="816"/>
      <c r="N356" s="537" t="s">
        <v>7180</v>
      </c>
      <c r="O356" s="532">
        <v>1970</v>
      </c>
      <c r="P356" s="532">
        <v>8.6999999999999994E-2</v>
      </c>
      <c r="Q356" s="535" t="s">
        <v>7181</v>
      </c>
      <c r="R356" s="535"/>
      <c r="S356" s="537"/>
      <c r="T356" s="532"/>
      <c r="U356" s="532"/>
      <c r="V356" s="535"/>
    </row>
    <row r="357" spans="1:22" s="631" customFormat="1" ht="12">
      <c r="A357" s="536"/>
      <c r="B357" s="541"/>
      <c r="C357" s="542"/>
      <c r="D357" s="541"/>
      <c r="E357" s="541"/>
      <c r="F357" s="547"/>
      <c r="G357" s="538"/>
      <c r="H357" s="536"/>
      <c r="I357" s="537"/>
      <c r="J357" s="532"/>
      <c r="K357" s="533"/>
      <c r="L357" s="534"/>
      <c r="M357" s="816"/>
      <c r="N357" s="537" t="s">
        <v>7180</v>
      </c>
      <c r="O357" s="532">
        <v>1970</v>
      </c>
      <c r="P357" s="532">
        <v>8.4000000000000005E-2</v>
      </c>
      <c r="Q357" s="535" t="s">
        <v>7181</v>
      </c>
      <c r="R357" s="535"/>
      <c r="S357" s="537"/>
      <c r="T357" s="532"/>
      <c r="U357" s="532"/>
      <c r="V357" s="535"/>
    </row>
    <row r="358" spans="1:22" s="631" customFormat="1" ht="12">
      <c r="A358" s="536"/>
      <c r="B358" s="541"/>
      <c r="C358" s="542"/>
      <c r="D358" s="541"/>
      <c r="E358" s="541"/>
      <c r="F358" s="547"/>
      <c r="G358" s="538"/>
      <c r="H358" s="536"/>
      <c r="I358" s="537"/>
      <c r="J358" s="532"/>
      <c r="K358" s="533"/>
      <c r="L358" s="534"/>
      <c r="M358" s="816"/>
      <c r="N358" s="537" t="s">
        <v>7180</v>
      </c>
      <c r="O358" s="532">
        <v>1970</v>
      </c>
      <c r="P358" s="532">
        <v>8.4000000000000005E-2</v>
      </c>
      <c r="Q358" s="535" t="s">
        <v>7181</v>
      </c>
      <c r="R358" s="535"/>
      <c r="S358" s="537"/>
      <c r="T358" s="532"/>
      <c r="U358" s="532"/>
      <c r="V358" s="535"/>
    </row>
    <row r="359" spans="1:22" s="631" customFormat="1" ht="12">
      <c r="A359" s="536"/>
      <c r="B359" s="541"/>
      <c r="C359" s="542"/>
      <c r="D359" s="541"/>
      <c r="E359" s="541"/>
      <c r="F359" s="547"/>
      <c r="G359" s="538"/>
      <c r="H359" s="536"/>
      <c r="I359" s="537"/>
      <c r="J359" s="532"/>
      <c r="K359" s="533"/>
      <c r="L359" s="534"/>
      <c r="M359" s="816"/>
      <c r="N359" s="537"/>
      <c r="O359" s="532"/>
      <c r="P359" s="532"/>
      <c r="Q359" s="535"/>
      <c r="R359" s="535"/>
      <c r="S359" s="537"/>
      <c r="T359" s="532"/>
      <c r="U359" s="532"/>
      <c r="V359" s="535"/>
    </row>
    <row r="360" spans="1:22" s="631" customFormat="1" ht="12">
      <c r="A360" s="536"/>
      <c r="B360" s="541"/>
      <c r="C360" s="542" t="s">
        <v>7182</v>
      </c>
      <c r="D360" s="541" t="s">
        <v>1787</v>
      </c>
      <c r="E360" s="541"/>
      <c r="F360" s="547" t="s">
        <v>58</v>
      </c>
      <c r="G360" s="538">
        <v>1972</v>
      </c>
      <c r="H360" s="536"/>
      <c r="I360" s="537"/>
      <c r="J360" s="532"/>
      <c r="K360" s="533"/>
      <c r="L360" s="534"/>
      <c r="M360" s="817"/>
      <c r="N360" s="537"/>
      <c r="O360" s="532"/>
      <c r="P360" s="532"/>
      <c r="Q360" s="535"/>
      <c r="R360" s="535"/>
      <c r="S360" s="537"/>
      <c r="T360" s="532"/>
      <c r="U360" s="532"/>
      <c r="V360" s="535"/>
    </row>
    <row r="361" spans="1:22" s="631" customFormat="1" ht="12">
      <c r="A361" s="536"/>
      <c r="B361" s="541"/>
      <c r="C361" s="542"/>
      <c r="D361" s="541"/>
      <c r="E361" s="541"/>
      <c r="F361" s="547"/>
      <c r="G361" s="538"/>
      <c r="H361" s="810" t="s">
        <v>7183</v>
      </c>
      <c r="I361" s="541" t="s">
        <v>7184</v>
      </c>
      <c r="J361" s="532">
        <v>2014</v>
      </c>
      <c r="K361" s="533">
        <v>1.0129999999999999</v>
      </c>
      <c r="L361" s="534" t="s">
        <v>721</v>
      </c>
      <c r="M361" s="534"/>
      <c r="N361" s="541"/>
      <c r="O361" s="532"/>
      <c r="P361" s="532"/>
      <c r="Q361" s="535"/>
      <c r="R361" s="535"/>
      <c r="S361" s="541"/>
      <c r="T361" s="532"/>
      <c r="U361" s="532"/>
      <c r="V361" s="535"/>
    </row>
    <row r="362" spans="1:22" s="631" customFormat="1" ht="12">
      <c r="A362" s="536"/>
      <c r="B362" s="541"/>
      <c r="C362" s="542"/>
      <c r="D362" s="541"/>
      <c r="E362" s="541"/>
      <c r="F362" s="547"/>
      <c r="G362" s="538"/>
      <c r="H362" s="812"/>
      <c r="I362" s="541" t="s">
        <v>7185</v>
      </c>
      <c r="J362" s="532">
        <v>1972</v>
      </c>
      <c r="K362" s="533">
        <v>0.45600000000000002</v>
      </c>
      <c r="L362" s="534" t="s">
        <v>712</v>
      </c>
      <c r="M362" s="534"/>
      <c r="N362" s="541"/>
      <c r="O362" s="532"/>
      <c r="P362" s="532"/>
      <c r="Q362" s="535"/>
      <c r="R362" s="535"/>
      <c r="S362" s="541"/>
      <c r="T362" s="532"/>
      <c r="U362" s="532"/>
      <c r="V362" s="535"/>
    </row>
    <row r="363" spans="1:22" s="631" customFormat="1" ht="12">
      <c r="A363" s="536"/>
      <c r="B363" s="541"/>
      <c r="C363" s="542"/>
      <c r="D363" s="541"/>
      <c r="E363" s="541"/>
      <c r="F363" s="547"/>
      <c r="G363" s="538"/>
      <c r="H363" s="536"/>
      <c r="I363" s="537"/>
      <c r="J363" s="532"/>
      <c r="K363" s="533"/>
      <c r="L363" s="534"/>
      <c r="M363" s="815">
        <v>90000433</v>
      </c>
      <c r="N363" s="537" t="s">
        <v>7186</v>
      </c>
      <c r="O363" s="532">
        <v>1972</v>
      </c>
      <c r="P363" s="532">
        <v>7.8E-2</v>
      </c>
      <c r="Q363" s="535" t="s">
        <v>6908</v>
      </c>
      <c r="R363" s="535"/>
      <c r="S363" s="537"/>
      <c r="T363" s="532"/>
      <c r="U363" s="532"/>
      <c r="V363" s="535"/>
    </row>
    <row r="364" spans="1:22" s="631" customFormat="1" ht="12">
      <c r="A364" s="536"/>
      <c r="B364" s="541"/>
      <c r="C364" s="542"/>
      <c r="D364" s="541"/>
      <c r="E364" s="541"/>
      <c r="F364" s="547"/>
      <c r="G364" s="538"/>
      <c r="H364" s="536"/>
      <c r="I364" s="537"/>
      <c r="J364" s="532"/>
      <c r="K364" s="533"/>
      <c r="L364" s="534"/>
      <c r="M364" s="816"/>
      <c r="N364" s="537" t="s">
        <v>7186</v>
      </c>
      <c r="O364" s="532">
        <v>1972</v>
      </c>
      <c r="P364" s="532">
        <v>5.7000000000000002E-2</v>
      </c>
      <c r="Q364" s="535" t="s">
        <v>6908</v>
      </c>
      <c r="R364" s="535"/>
      <c r="S364" s="537"/>
      <c r="T364" s="532"/>
      <c r="U364" s="532"/>
      <c r="V364" s="535"/>
    </row>
    <row r="365" spans="1:22" s="631" customFormat="1" ht="12">
      <c r="A365" s="538"/>
      <c r="B365" s="541"/>
      <c r="C365" s="542"/>
      <c r="D365" s="541"/>
      <c r="E365" s="541"/>
      <c r="F365" s="547"/>
      <c r="G365" s="538"/>
      <c r="H365" s="536"/>
      <c r="I365" s="537"/>
      <c r="J365" s="532"/>
      <c r="K365" s="533"/>
      <c r="L365" s="534"/>
      <c r="M365" s="816"/>
      <c r="N365" s="537" t="s">
        <v>7186</v>
      </c>
      <c r="O365" s="532">
        <v>1972</v>
      </c>
      <c r="P365" s="532">
        <v>5.7000000000000002E-2</v>
      </c>
      <c r="Q365" s="535" t="s">
        <v>6908</v>
      </c>
      <c r="R365" s="535"/>
      <c r="S365" s="537"/>
      <c r="T365" s="532"/>
      <c r="U365" s="532"/>
      <c r="V365" s="535"/>
    </row>
    <row r="366" spans="1:22" s="631" customFormat="1" ht="12">
      <c r="A366" s="536"/>
      <c r="B366" s="541"/>
      <c r="C366" s="542"/>
      <c r="D366" s="541"/>
      <c r="E366" s="541"/>
      <c r="F366" s="547"/>
      <c r="G366" s="538"/>
      <c r="H366" s="536"/>
      <c r="I366" s="537"/>
      <c r="J366" s="532"/>
      <c r="K366" s="533"/>
      <c r="L366" s="534"/>
      <c r="M366" s="816"/>
      <c r="N366" s="537" t="s">
        <v>7187</v>
      </c>
      <c r="O366" s="532">
        <v>1978</v>
      </c>
      <c r="P366" s="532">
        <v>0.121</v>
      </c>
      <c r="Q366" s="535" t="s">
        <v>6871</v>
      </c>
      <c r="R366" s="535"/>
      <c r="S366" s="537"/>
      <c r="T366" s="532"/>
      <c r="U366" s="532"/>
      <c r="V366" s="535"/>
    </row>
    <row r="367" spans="1:22" s="631" customFormat="1" ht="12">
      <c r="A367" s="536"/>
      <c r="B367" s="541"/>
      <c r="C367" s="542"/>
      <c r="D367" s="541"/>
      <c r="E367" s="541"/>
      <c r="F367" s="547"/>
      <c r="G367" s="538"/>
      <c r="H367" s="536"/>
      <c r="I367" s="537"/>
      <c r="J367" s="532"/>
      <c r="K367" s="533"/>
      <c r="L367" s="534"/>
      <c r="M367" s="816"/>
      <c r="N367" s="537" t="s">
        <v>7187</v>
      </c>
      <c r="O367" s="532">
        <v>1978</v>
      </c>
      <c r="P367" s="532">
        <v>0.121</v>
      </c>
      <c r="Q367" s="535" t="s">
        <v>6871</v>
      </c>
      <c r="R367" s="535"/>
      <c r="S367" s="537"/>
      <c r="T367" s="532"/>
      <c r="U367" s="532"/>
      <c r="V367" s="535"/>
    </row>
    <row r="368" spans="1:22" s="631" customFormat="1" ht="12">
      <c r="A368" s="536"/>
      <c r="B368" s="541"/>
      <c r="C368" s="542"/>
      <c r="D368" s="541"/>
      <c r="E368" s="541"/>
      <c r="F368" s="547"/>
      <c r="G368" s="538"/>
      <c r="H368" s="536"/>
      <c r="I368" s="537"/>
      <c r="J368" s="532"/>
      <c r="K368" s="533"/>
      <c r="L368" s="534"/>
      <c r="M368" s="816"/>
      <c r="N368" s="537" t="s">
        <v>7188</v>
      </c>
      <c r="O368" s="532">
        <v>1978</v>
      </c>
      <c r="P368" s="532">
        <v>0.10100000000000001</v>
      </c>
      <c r="Q368" s="535" t="s">
        <v>6889</v>
      </c>
      <c r="R368" s="535"/>
      <c r="S368" s="537"/>
      <c r="T368" s="532"/>
      <c r="U368" s="532"/>
      <c r="V368" s="535"/>
    </row>
    <row r="369" spans="1:22" s="631" customFormat="1" ht="12">
      <c r="A369" s="536"/>
      <c r="B369" s="541"/>
      <c r="C369" s="542"/>
      <c r="D369" s="541"/>
      <c r="E369" s="541"/>
      <c r="F369" s="547"/>
      <c r="G369" s="538"/>
      <c r="H369" s="536"/>
      <c r="I369" s="537"/>
      <c r="J369" s="532"/>
      <c r="K369" s="533"/>
      <c r="L369" s="534"/>
      <c r="M369" s="816"/>
      <c r="N369" s="537" t="s">
        <v>7189</v>
      </c>
      <c r="O369" s="532">
        <v>1996</v>
      </c>
      <c r="P369" s="532">
        <v>7.9000000000000001E-2</v>
      </c>
      <c r="Q369" s="535" t="s">
        <v>6871</v>
      </c>
      <c r="R369" s="535"/>
      <c r="S369" s="537"/>
      <c r="T369" s="532"/>
      <c r="U369" s="532"/>
      <c r="V369" s="535"/>
    </row>
    <row r="370" spans="1:22" s="631" customFormat="1" ht="12">
      <c r="A370" s="536"/>
      <c r="B370" s="541"/>
      <c r="C370" s="542"/>
      <c r="D370" s="541"/>
      <c r="E370" s="541"/>
      <c r="F370" s="547"/>
      <c r="G370" s="538"/>
      <c r="H370" s="536"/>
      <c r="I370" s="537"/>
      <c r="J370" s="532"/>
      <c r="K370" s="533"/>
      <c r="L370" s="534"/>
      <c r="M370" s="816"/>
      <c r="N370" s="537" t="s">
        <v>7190</v>
      </c>
      <c r="O370" s="532"/>
      <c r="P370" s="532">
        <v>6.7000000000000004E-2</v>
      </c>
      <c r="Q370" s="535" t="s">
        <v>6889</v>
      </c>
      <c r="R370" s="535"/>
      <c r="S370" s="537"/>
      <c r="T370" s="532"/>
      <c r="U370" s="532"/>
      <c r="V370" s="535"/>
    </row>
    <row r="371" spans="1:22" s="631" customFormat="1" ht="12">
      <c r="A371" s="536"/>
      <c r="B371" s="541"/>
      <c r="C371" s="542"/>
      <c r="D371" s="541"/>
      <c r="E371" s="541"/>
      <c r="F371" s="547"/>
      <c r="G371" s="538"/>
      <c r="H371" s="536"/>
      <c r="I371" s="537"/>
      <c r="J371" s="532"/>
      <c r="K371" s="533"/>
      <c r="L371" s="534"/>
      <c r="M371" s="816"/>
      <c r="N371" s="537" t="s">
        <v>7191</v>
      </c>
      <c r="O371" s="532"/>
      <c r="P371" s="532">
        <v>0.128</v>
      </c>
      <c r="Q371" s="535" t="s">
        <v>7192</v>
      </c>
      <c r="R371" s="535"/>
      <c r="S371" s="537"/>
      <c r="T371" s="532"/>
      <c r="U371" s="532"/>
      <c r="V371" s="535"/>
    </row>
    <row r="372" spans="1:22" s="631" customFormat="1" ht="12">
      <c r="A372" s="536"/>
      <c r="B372" s="541"/>
      <c r="C372" s="542"/>
      <c r="D372" s="541"/>
      <c r="E372" s="541"/>
      <c r="F372" s="547"/>
      <c r="G372" s="538"/>
      <c r="H372" s="536"/>
      <c r="I372" s="537"/>
      <c r="J372" s="532"/>
      <c r="K372" s="533"/>
      <c r="L372" s="534"/>
      <c r="M372" s="816"/>
      <c r="N372" s="537" t="s">
        <v>7191</v>
      </c>
      <c r="O372" s="532"/>
      <c r="P372" s="532">
        <v>0.128</v>
      </c>
      <c r="Q372" s="535" t="s">
        <v>6908</v>
      </c>
      <c r="R372" s="535"/>
      <c r="S372" s="537"/>
      <c r="T372" s="532"/>
      <c r="U372" s="532"/>
      <c r="V372" s="535"/>
    </row>
    <row r="373" spans="1:22" s="631" customFormat="1" ht="12">
      <c r="A373" s="536"/>
      <c r="B373" s="541"/>
      <c r="C373" s="542"/>
      <c r="D373" s="541"/>
      <c r="E373" s="541"/>
      <c r="F373" s="547"/>
      <c r="G373" s="538"/>
      <c r="H373" s="536"/>
      <c r="I373" s="537"/>
      <c r="J373" s="532"/>
      <c r="K373" s="533"/>
      <c r="L373" s="534"/>
      <c r="M373" s="816"/>
      <c r="N373" s="537" t="s">
        <v>7188</v>
      </c>
      <c r="O373" s="532">
        <v>1978</v>
      </c>
      <c r="P373" s="532">
        <v>0.10100000000000001</v>
      </c>
      <c r="Q373" s="535" t="s">
        <v>6908</v>
      </c>
      <c r="R373" s="535"/>
      <c r="S373" s="537"/>
      <c r="T373" s="532"/>
      <c r="U373" s="532"/>
      <c r="V373" s="535"/>
    </row>
    <row r="374" spans="1:22" s="631" customFormat="1" ht="12">
      <c r="A374" s="536"/>
      <c r="B374" s="541"/>
      <c r="C374" s="542"/>
      <c r="D374" s="541"/>
      <c r="E374" s="541"/>
      <c r="F374" s="547"/>
      <c r="G374" s="538"/>
      <c r="H374" s="536"/>
      <c r="I374" s="537"/>
      <c r="J374" s="532"/>
      <c r="K374" s="533"/>
      <c r="L374" s="534"/>
      <c r="M374" s="816"/>
      <c r="N374" s="537" t="s">
        <v>7193</v>
      </c>
      <c r="O374" s="532"/>
      <c r="P374" s="532">
        <v>9.9000000000000005E-2</v>
      </c>
      <c r="Q374" s="535" t="s">
        <v>6996</v>
      </c>
      <c r="R374" s="535"/>
      <c r="S374" s="537"/>
      <c r="T374" s="532"/>
      <c r="U374" s="532"/>
      <c r="V374" s="535"/>
    </row>
    <row r="375" spans="1:22" s="631" customFormat="1" ht="12">
      <c r="A375" s="536"/>
      <c r="B375" s="541"/>
      <c r="C375" s="542"/>
      <c r="D375" s="541"/>
      <c r="E375" s="541"/>
      <c r="F375" s="547"/>
      <c r="G375" s="538"/>
      <c r="H375" s="536"/>
      <c r="I375" s="537"/>
      <c r="J375" s="532"/>
      <c r="K375" s="533"/>
      <c r="L375" s="534"/>
      <c r="M375" s="816"/>
      <c r="N375" s="537" t="s">
        <v>7194</v>
      </c>
      <c r="O375" s="532">
        <v>1998</v>
      </c>
      <c r="P375" s="532">
        <v>0.115</v>
      </c>
      <c r="Q375" s="535" t="s">
        <v>7195</v>
      </c>
      <c r="R375" s="535"/>
      <c r="S375" s="537"/>
      <c r="T375" s="532"/>
      <c r="U375" s="532"/>
      <c r="V375" s="535"/>
    </row>
    <row r="376" spans="1:22" s="631" customFormat="1" ht="12">
      <c r="A376" s="536"/>
      <c r="B376" s="541"/>
      <c r="C376" s="542"/>
      <c r="D376" s="541"/>
      <c r="E376" s="541"/>
      <c r="F376" s="547"/>
      <c r="G376" s="538"/>
      <c r="H376" s="536"/>
      <c r="I376" s="537"/>
      <c r="J376" s="532"/>
      <c r="K376" s="533"/>
      <c r="L376" s="534"/>
      <c r="M376" s="816"/>
      <c r="N376" s="537" t="s">
        <v>7194</v>
      </c>
      <c r="O376" s="532">
        <v>1998</v>
      </c>
      <c r="P376" s="532">
        <v>0.115</v>
      </c>
      <c r="Q376" s="535" t="s">
        <v>7195</v>
      </c>
      <c r="R376" s="535"/>
      <c r="S376" s="537"/>
      <c r="T376" s="532"/>
      <c r="U376" s="532"/>
      <c r="V376" s="535"/>
    </row>
    <row r="377" spans="1:22" s="631" customFormat="1" ht="12">
      <c r="A377" s="536"/>
      <c r="B377" s="541"/>
      <c r="C377" s="542"/>
      <c r="D377" s="541"/>
      <c r="E377" s="541"/>
      <c r="F377" s="547"/>
      <c r="G377" s="538"/>
      <c r="H377" s="536"/>
      <c r="I377" s="537"/>
      <c r="J377" s="532"/>
      <c r="K377" s="533"/>
      <c r="L377" s="534"/>
      <c r="M377" s="816"/>
      <c r="N377" s="537" t="s">
        <v>7186</v>
      </c>
      <c r="O377" s="532">
        <v>1972</v>
      </c>
      <c r="P377" s="532">
        <v>7.8E-2</v>
      </c>
      <c r="Q377" s="535" t="s">
        <v>6908</v>
      </c>
      <c r="R377" s="535"/>
      <c r="S377" s="537"/>
      <c r="T377" s="532"/>
      <c r="U377" s="532"/>
      <c r="V377" s="535"/>
    </row>
    <row r="378" spans="1:22" s="631" customFormat="1" ht="12">
      <c r="A378" s="536"/>
      <c r="B378" s="541"/>
      <c r="C378" s="542"/>
      <c r="D378" s="541"/>
      <c r="E378" s="541"/>
      <c r="F378" s="547"/>
      <c r="G378" s="538"/>
      <c r="H378" s="536"/>
      <c r="I378" s="537"/>
      <c r="J378" s="532"/>
      <c r="K378" s="533"/>
      <c r="L378" s="534"/>
      <c r="M378" s="816"/>
      <c r="N378" s="537" t="s">
        <v>7196</v>
      </c>
      <c r="O378" s="532">
        <v>2015</v>
      </c>
      <c r="P378" s="532">
        <v>8.8999999999999996E-2</v>
      </c>
      <c r="Q378" s="535" t="s">
        <v>3763</v>
      </c>
      <c r="R378" s="535"/>
      <c r="S378" s="537"/>
      <c r="T378" s="532"/>
      <c r="U378" s="532"/>
      <c r="V378" s="535"/>
    </row>
    <row r="379" spans="1:22" s="631" customFormat="1" ht="12">
      <c r="A379" s="536"/>
      <c r="B379" s="541"/>
      <c r="C379" s="542"/>
      <c r="D379" s="541"/>
      <c r="E379" s="541"/>
      <c r="F379" s="547"/>
      <c r="G379" s="538"/>
      <c r="H379" s="536"/>
      <c r="I379" s="537"/>
      <c r="J379" s="532"/>
      <c r="K379" s="533"/>
      <c r="L379" s="534"/>
      <c r="M379" s="816"/>
      <c r="N379" s="537" t="s">
        <v>7196</v>
      </c>
      <c r="O379" s="532">
        <v>2015</v>
      </c>
      <c r="P379" s="532">
        <v>8.8999999999999996E-2</v>
      </c>
      <c r="Q379" s="535" t="s">
        <v>3763</v>
      </c>
      <c r="R379" s="535"/>
      <c r="S379" s="537"/>
      <c r="T379" s="532"/>
      <c r="U379" s="532"/>
      <c r="V379" s="535"/>
    </row>
    <row r="380" spans="1:22" s="631" customFormat="1" ht="12">
      <c r="A380" s="536"/>
      <c r="B380" s="541"/>
      <c r="C380" s="542"/>
      <c r="D380" s="541"/>
      <c r="E380" s="541"/>
      <c r="F380" s="547"/>
      <c r="G380" s="538"/>
      <c r="H380" s="536"/>
      <c r="I380" s="537"/>
      <c r="J380" s="532"/>
      <c r="K380" s="533"/>
      <c r="L380" s="534"/>
      <c r="M380" s="816"/>
      <c r="N380" s="537" t="s">
        <v>7197</v>
      </c>
      <c r="O380" s="532"/>
      <c r="P380" s="532">
        <v>7.0000000000000007E-2</v>
      </c>
      <c r="Q380" s="535" t="s">
        <v>7198</v>
      </c>
      <c r="R380" s="535"/>
      <c r="S380" s="537"/>
      <c r="T380" s="532"/>
      <c r="U380" s="532"/>
      <c r="V380" s="535"/>
    </row>
    <row r="381" spans="1:22" s="631" customFormat="1" ht="12">
      <c r="A381" s="536"/>
      <c r="B381" s="541"/>
      <c r="C381" s="542"/>
      <c r="D381" s="541"/>
      <c r="E381" s="541"/>
      <c r="F381" s="547"/>
      <c r="G381" s="538"/>
      <c r="H381" s="536"/>
      <c r="I381" s="537"/>
      <c r="J381" s="532"/>
      <c r="K381" s="533"/>
      <c r="L381" s="534"/>
      <c r="M381" s="816"/>
      <c r="N381" s="537" t="s">
        <v>7197</v>
      </c>
      <c r="O381" s="532"/>
      <c r="P381" s="532">
        <v>7.0000000000000007E-2</v>
      </c>
      <c r="Q381" s="535" t="s">
        <v>7198</v>
      </c>
      <c r="R381" s="535"/>
      <c r="S381" s="537"/>
      <c r="T381" s="532"/>
      <c r="U381" s="532"/>
      <c r="V381" s="535"/>
    </row>
    <row r="382" spans="1:22" s="631" customFormat="1" ht="12">
      <c r="A382" s="536"/>
      <c r="B382" s="537"/>
      <c r="C382" s="543"/>
      <c r="D382" s="537"/>
      <c r="E382" s="536"/>
      <c r="F382" s="537"/>
      <c r="G382" s="537"/>
      <c r="H382" s="536"/>
      <c r="I382" s="537"/>
      <c r="J382" s="532"/>
      <c r="K382" s="533"/>
      <c r="L382" s="534"/>
      <c r="M382" s="816"/>
      <c r="N382" s="537" t="s">
        <v>7199</v>
      </c>
      <c r="O382" s="532">
        <v>1993</v>
      </c>
      <c r="P382" s="532">
        <v>5.0999999999999997E-2</v>
      </c>
      <c r="Q382" s="535" t="s">
        <v>7195</v>
      </c>
      <c r="R382" s="535"/>
      <c r="S382" s="537"/>
      <c r="T382" s="532"/>
      <c r="U382" s="532"/>
      <c r="V382" s="535"/>
    </row>
    <row r="383" spans="1:22" s="631" customFormat="1" ht="12">
      <c r="A383" s="538"/>
      <c r="B383" s="537"/>
      <c r="C383" s="543"/>
      <c r="D383" s="537"/>
      <c r="E383" s="536"/>
      <c r="F383" s="537"/>
      <c r="G383" s="537"/>
      <c r="H383" s="553"/>
      <c r="I383" s="539"/>
      <c r="J383" s="532"/>
      <c r="K383" s="533"/>
      <c r="L383" s="823"/>
      <c r="M383" s="816"/>
      <c r="N383" s="539"/>
      <c r="O383" s="532"/>
      <c r="Q383" s="826"/>
      <c r="R383" s="545"/>
      <c r="S383" s="539"/>
      <c r="T383" s="532"/>
      <c r="U383" s="532"/>
      <c r="V383" s="809"/>
    </row>
    <row r="384" spans="1:22" s="631" customFormat="1" ht="12">
      <c r="A384" s="538"/>
      <c r="B384" s="537"/>
      <c r="C384" s="543"/>
      <c r="D384" s="537"/>
      <c r="E384" s="536"/>
      <c r="F384" s="537"/>
      <c r="G384" s="537"/>
      <c r="H384" s="553"/>
      <c r="I384" s="539"/>
      <c r="J384" s="532"/>
      <c r="K384" s="533"/>
      <c r="L384" s="824"/>
      <c r="M384" s="816"/>
      <c r="N384" s="539"/>
      <c r="O384" s="532"/>
      <c r="Q384" s="827"/>
      <c r="R384" s="545"/>
      <c r="S384" s="539"/>
      <c r="T384" s="532"/>
      <c r="U384" s="532"/>
      <c r="V384" s="809"/>
    </row>
    <row r="385" spans="1:22" s="631" customFormat="1" ht="12">
      <c r="A385" s="538"/>
      <c r="B385" s="541"/>
      <c r="C385" s="542"/>
      <c r="D385" s="541"/>
      <c r="E385" s="541"/>
      <c r="F385" s="547"/>
      <c r="G385" s="538"/>
      <c r="H385" s="553"/>
      <c r="I385" s="539"/>
      <c r="J385" s="532"/>
      <c r="K385" s="533"/>
      <c r="L385" s="824"/>
      <c r="M385" s="816"/>
      <c r="N385" s="539"/>
      <c r="O385" s="532"/>
      <c r="Q385" s="827"/>
      <c r="R385" s="545"/>
      <c r="S385" s="539"/>
      <c r="T385" s="532"/>
      <c r="U385" s="532"/>
      <c r="V385" s="809"/>
    </row>
    <row r="386" spans="1:22" s="631" customFormat="1" ht="12">
      <c r="A386" s="538"/>
      <c r="B386" s="541"/>
      <c r="C386" s="542" t="s">
        <v>7200</v>
      </c>
      <c r="D386" s="541" t="s">
        <v>1725</v>
      </c>
      <c r="E386" s="541"/>
      <c r="F386" s="547" t="s">
        <v>7201</v>
      </c>
      <c r="G386" s="538">
        <v>1972</v>
      </c>
      <c r="H386" s="553"/>
      <c r="I386" s="539"/>
      <c r="J386" s="532"/>
      <c r="K386" s="533"/>
      <c r="L386" s="825"/>
      <c r="M386" s="817"/>
      <c r="N386" s="539"/>
      <c r="O386" s="532"/>
      <c r="Q386" s="833"/>
      <c r="R386" s="535"/>
      <c r="S386" s="539"/>
      <c r="T386" s="532"/>
      <c r="U386" s="532"/>
      <c r="V386" s="535"/>
    </row>
    <row r="387" spans="1:22" s="631" customFormat="1" ht="12">
      <c r="A387" s="536"/>
      <c r="B387" s="541"/>
      <c r="C387" s="542"/>
      <c r="D387" s="541"/>
      <c r="E387" s="541"/>
      <c r="F387" s="547"/>
      <c r="G387" s="538"/>
      <c r="H387" s="536" t="s">
        <v>7202</v>
      </c>
      <c r="I387" s="541" t="s">
        <v>7203</v>
      </c>
      <c r="J387" s="532">
        <v>1983</v>
      </c>
      <c r="K387" s="533">
        <v>0.66500000000000004</v>
      </c>
      <c r="L387" s="534" t="s">
        <v>712</v>
      </c>
      <c r="M387" s="534"/>
      <c r="N387" s="541"/>
      <c r="O387" s="532"/>
      <c r="P387" s="532"/>
      <c r="Q387" s="535"/>
      <c r="R387" s="535"/>
      <c r="S387" s="541"/>
      <c r="T387" s="532"/>
      <c r="U387" s="532"/>
      <c r="V387" s="535"/>
    </row>
    <row r="388" spans="1:22" s="631" customFormat="1" ht="12">
      <c r="A388" s="536"/>
      <c r="B388" s="541"/>
      <c r="C388" s="542"/>
      <c r="D388" s="541"/>
      <c r="E388" s="541"/>
      <c r="F388" s="547"/>
      <c r="G388" s="538"/>
      <c r="H388" s="536" t="s">
        <v>7204</v>
      </c>
      <c r="I388" s="541" t="s">
        <v>7205</v>
      </c>
      <c r="J388" s="532">
        <v>1978</v>
      </c>
      <c r="K388" s="533">
        <v>0.28799999999999998</v>
      </c>
      <c r="L388" s="534" t="s">
        <v>6915</v>
      </c>
      <c r="M388" s="534"/>
      <c r="N388" s="541"/>
      <c r="O388" s="532"/>
      <c r="P388" s="532"/>
      <c r="Q388" s="535"/>
      <c r="R388" s="535"/>
      <c r="S388" s="541"/>
      <c r="T388" s="532"/>
      <c r="U388" s="532"/>
      <c r="V388" s="535"/>
    </row>
    <row r="389" spans="1:22" s="631" customFormat="1" ht="12">
      <c r="A389" s="536"/>
      <c r="B389" s="541"/>
      <c r="C389" s="542"/>
      <c r="D389" s="541"/>
      <c r="E389" s="541"/>
      <c r="F389" s="547"/>
      <c r="G389" s="538"/>
      <c r="H389" s="536"/>
      <c r="I389" s="537"/>
      <c r="J389" s="532"/>
      <c r="K389" s="533"/>
      <c r="L389" s="534"/>
      <c r="M389" s="815">
        <v>90000455</v>
      </c>
      <c r="N389" s="537" t="s">
        <v>7206</v>
      </c>
      <c r="O389" s="532">
        <v>1975</v>
      </c>
      <c r="P389" s="532">
        <v>9.1999999999999998E-2</v>
      </c>
      <c r="Q389" s="535" t="s">
        <v>6908</v>
      </c>
      <c r="R389" s="535"/>
      <c r="S389" s="537"/>
      <c r="T389" s="532"/>
      <c r="U389" s="532"/>
      <c r="V389" s="535"/>
    </row>
    <row r="390" spans="1:22" s="631" customFormat="1" ht="12">
      <c r="A390" s="536"/>
      <c r="B390" s="541"/>
      <c r="C390" s="542"/>
      <c r="D390" s="541"/>
      <c r="E390" s="541"/>
      <c r="F390" s="547"/>
      <c r="G390" s="538"/>
      <c r="H390" s="536"/>
      <c r="I390" s="537"/>
      <c r="J390" s="532"/>
      <c r="K390" s="533"/>
      <c r="L390" s="534"/>
      <c r="M390" s="816"/>
      <c r="N390" s="537" t="s">
        <v>7207</v>
      </c>
      <c r="O390" s="532">
        <v>1997</v>
      </c>
      <c r="P390" s="532">
        <v>0.05</v>
      </c>
      <c r="Q390" s="535" t="s">
        <v>7208</v>
      </c>
      <c r="R390" s="535"/>
      <c r="S390" s="537"/>
      <c r="T390" s="532"/>
      <c r="U390" s="532"/>
      <c r="V390" s="535"/>
    </row>
    <row r="391" spans="1:22" s="631" customFormat="1" ht="12">
      <c r="A391" s="536"/>
      <c r="B391" s="541"/>
      <c r="C391" s="542"/>
      <c r="D391" s="541"/>
      <c r="E391" s="541"/>
      <c r="F391" s="547"/>
      <c r="G391" s="538"/>
      <c r="H391" s="536"/>
      <c r="I391" s="537"/>
      <c r="J391" s="532"/>
      <c r="K391" s="533"/>
      <c r="L391" s="534"/>
      <c r="M391" s="816"/>
      <c r="N391" s="537" t="s">
        <v>7209</v>
      </c>
      <c r="O391" s="532">
        <v>1979</v>
      </c>
      <c r="P391" s="532">
        <v>0.156</v>
      </c>
      <c r="Q391" s="535" t="s">
        <v>6908</v>
      </c>
      <c r="R391" s="535"/>
      <c r="S391" s="537"/>
      <c r="T391" s="532"/>
      <c r="U391" s="532"/>
      <c r="V391" s="535"/>
    </row>
    <row r="392" spans="1:22" s="631" customFormat="1" ht="12">
      <c r="A392" s="536"/>
      <c r="B392" s="541"/>
      <c r="C392" s="542"/>
      <c r="D392" s="541"/>
      <c r="E392" s="541"/>
      <c r="F392" s="547"/>
      <c r="G392" s="538"/>
      <c r="H392" s="536"/>
      <c r="I392" s="537"/>
      <c r="J392" s="532"/>
      <c r="K392" s="533"/>
      <c r="L392" s="534"/>
      <c r="M392" s="816"/>
      <c r="N392" s="537" t="s">
        <v>7210</v>
      </c>
      <c r="O392" s="532">
        <v>1972</v>
      </c>
      <c r="P392" s="532">
        <v>0.129</v>
      </c>
      <c r="Q392" s="535" t="s">
        <v>6908</v>
      </c>
      <c r="R392" s="535"/>
      <c r="S392" s="537"/>
      <c r="T392" s="532"/>
      <c r="U392" s="532"/>
      <c r="V392" s="535"/>
    </row>
    <row r="393" spans="1:22" s="631" customFormat="1" ht="12">
      <c r="A393" s="536"/>
      <c r="B393" s="541"/>
      <c r="C393" s="542"/>
      <c r="D393" s="541"/>
      <c r="E393" s="541"/>
      <c r="F393" s="547"/>
      <c r="G393" s="538"/>
      <c r="H393" s="536"/>
      <c r="I393" s="537"/>
      <c r="J393" s="532"/>
      <c r="K393" s="533"/>
      <c r="L393" s="534"/>
      <c r="M393" s="816"/>
      <c r="N393" s="537" t="s">
        <v>7210</v>
      </c>
      <c r="O393" s="532">
        <v>1972</v>
      </c>
      <c r="P393" s="532">
        <v>0.13700000000000001</v>
      </c>
      <c r="Q393" s="535" t="s">
        <v>6908</v>
      </c>
      <c r="R393" s="535"/>
      <c r="S393" s="537"/>
      <c r="T393" s="532"/>
      <c r="U393" s="532"/>
      <c r="V393" s="535"/>
    </row>
    <row r="394" spans="1:22" s="631" customFormat="1" ht="12">
      <c r="A394" s="536"/>
      <c r="B394" s="541"/>
      <c r="C394" s="542"/>
      <c r="D394" s="541"/>
      <c r="E394" s="541"/>
      <c r="F394" s="547"/>
      <c r="G394" s="538"/>
      <c r="H394" s="536"/>
      <c r="I394" s="537"/>
      <c r="J394" s="532"/>
      <c r="K394" s="533"/>
      <c r="L394" s="534"/>
      <c r="M394" s="816"/>
      <c r="N394" s="537" t="s">
        <v>7211</v>
      </c>
      <c r="O394" s="532">
        <v>1972</v>
      </c>
      <c r="P394" s="532">
        <v>7.4999999999999997E-2</v>
      </c>
      <c r="Q394" s="535" t="s">
        <v>7054</v>
      </c>
      <c r="R394" s="535"/>
      <c r="S394" s="537"/>
      <c r="T394" s="532"/>
      <c r="U394" s="532"/>
      <c r="V394" s="535"/>
    </row>
    <row r="395" spans="1:22" s="631" customFormat="1" ht="12">
      <c r="A395" s="536"/>
      <c r="B395" s="541"/>
      <c r="C395" s="542"/>
      <c r="D395" s="541"/>
      <c r="E395" s="541"/>
      <c r="F395" s="547"/>
      <c r="G395" s="538"/>
      <c r="H395" s="536"/>
      <c r="I395" s="537"/>
      <c r="J395" s="532"/>
      <c r="K395" s="533"/>
      <c r="L395" s="534"/>
      <c r="M395" s="816"/>
      <c r="N395" s="537" t="s">
        <v>7212</v>
      </c>
      <c r="O395" s="532">
        <v>1972</v>
      </c>
      <c r="P395" s="532">
        <v>8.1000000000000003E-2</v>
      </c>
      <c r="Q395" s="535" t="s">
        <v>7054</v>
      </c>
      <c r="R395" s="535"/>
      <c r="S395" s="537"/>
      <c r="T395" s="532"/>
      <c r="U395" s="532"/>
      <c r="V395" s="535"/>
    </row>
    <row r="396" spans="1:22" s="631" customFormat="1" ht="12">
      <c r="A396" s="536"/>
      <c r="B396" s="541"/>
      <c r="C396" s="542"/>
      <c r="D396" s="541"/>
      <c r="E396" s="541"/>
      <c r="F396" s="547"/>
      <c r="G396" s="538"/>
      <c r="H396" s="536"/>
      <c r="I396" s="537"/>
      <c r="J396" s="532"/>
      <c r="K396" s="533"/>
      <c r="L396" s="534"/>
      <c r="M396" s="816"/>
      <c r="N396" s="537" t="s">
        <v>7213</v>
      </c>
      <c r="O396" s="532"/>
      <c r="P396" s="532">
        <v>7.4999999999999997E-2</v>
      </c>
      <c r="Q396" s="535" t="s">
        <v>7054</v>
      </c>
      <c r="R396" s="535"/>
      <c r="S396" s="537"/>
      <c r="T396" s="532"/>
      <c r="U396" s="532"/>
      <c r="V396" s="535"/>
    </row>
    <row r="397" spans="1:22" s="631" customFormat="1" ht="12">
      <c r="A397" s="536"/>
      <c r="B397" s="541"/>
      <c r="C397" s="542"/>
      <c r="D397" s="541"/>
      <c r="E397" s="541"/>
      <c r="F397" s="547"/>
      <c r="G397" s="538"/>
      <c r="H397" s="536"/>
      <c r="I397" s="537"/>
      <c r="J397" s="532"/>
      <c r="K397" s="533"/>
      <c r="L397" s="534"/>
      <c r="M397" s="816"/>
      <c r="N397" s="537" t="s">
        <v>7214</v>
      </c>
      <c r="O397" s="532"/>
      <c r="P397" s="532">
        <v>7.8E-2</v>
      </c>
      <c r="Q397" s="535" t="s">
        <v>7054</v>
      </c>
      <c r="R397" s="535"/>
      <c r="S397" s="537"/>
      <c r="T397" s="532"/>
      <c r="U397" s="532"/>
      <c r="V397" s="535"/>
    </row>
    <row r="398" spans="1:22" s="631" customFormat="1" ht="12">
      <c r="A398" s="536"/>
      <c r="B398" s="541"/>
      <c r="C398" s="542"/>
      <c r="D398" s="541"/>
      <c r="E398" s="541"/>
      <c r="F398" s="547"/>
      <c r="G398" s="538"/>
      <c r="H398" s="536"/>
      <c r="I398" s="537"/>
      <c r="J398" s="532"/>
      <c r="K398" s="533"/>
      <c r="L398" s="534"/>
      <c r="M398" s="816"/>
      <c r="N398" s="537" t="s">
        <v>7215</v>
      </c>
      <c r="O398" s="532">
        <v>1979</v>
      </c>
      <c r="P398" s="532">
        <v>0.13600000000000001</v>
      </c>
      <c r="Q398" s="535" t="s">
        <v>7054</v>
      </c>
      <c r="R398" s="535"/>
      <c r="S398" s="537"/>
      <c r="T398" s="532"/>
      <c r="U398" s="532"/>
      <c r="V398" s="535"/>
    </row>
    <row r="399" spans="1:22" s="631" customFormat="1" ht="12">
      <c r="A399" s="536"/>
      <c r="B399" s="541"/>
      <c r="C399" s="542"/>
      <c r="D399" s="541"/>
      <c r="E399" s="541"/>
      <c r="F399" s="547"/>
      <c r="G399" s="538"/>
      <c r="H399" s="536"/>
      <c r="I399" s="537"/>
      <c r="J399" s="532"/>
      <c r="K399" s="533"/>
      <c r="L399" s="534"/>
      <c r="M399" s="816"/>
      <c r="N399" s="537" t="s">
        <v>7216</v>
      </c>
      <c r="O399" s="532">
        <v>1993</v>
      </c>
      <c r="P399" s="532">
        <v>0.251</v>
      </c>
      <c r="Q399" s="535" t="s">
        <v>7217</v>
      </c>
      <c r="R399" s="535"/>
      <c r="S399" s="537"/>
      <c r="T399" s="532"/>
      <c r="U399" s="532"/>
      <c r="V399" s="535"/>
    </row>
    <row r="400" spans="1:22" s="631" customFormat="1" ht="12">
      <c r="A400" s="536"/>
      <c r="B400" s="541"/>
      <c r="C400" s="542"/>
      <c r="D400" s="541"/>
      <c r="E400" s="541"/>
      <c r="F400" s="547"/>
      <c r="G400" s="538"/>
      <c r="H400" s="536"/>
      <c r="I400" s="537"/>
      <c r="J400" s="532"/>
      <c r="K400" s="533"/>
      <c r="L400" s="534"/>
      <c r="M400" s="816"/>
      <c r="N400" s="537" t="s">
        <v>7216</v>
      </c>
      <c r="O400" s="532">
        <v>1993</v>
      </c>
      <c r="P400" s="532">
        <v>0.251</v>
      </c>
      <c r="Q400" s="535" t="s">
        <v>7217</v>
      </c>
      <c r="R400" s="535"/>
      <c r="S400" s="537"/>
      <c r="T400" s="532"/>
      <c r="U400" s="532"/>
      <c r="V400" s="535"/>
    </row>
    <row r="401" spans="1:22" s="631" customFormat="1" ht="12">
      <c r="A401" s="536"/>
      <c r="B401" s="537"/>
      <c r="C401" s="543"/>
      <c r="D401" s="537"/>
      <c r="E401" s="536"/>
      <c r="F401" s="537"/>
      <c r="G401" s="537"/>
      <c r="H401" s="536"/>
      <c r="I401" s="537"/>
      <c r="J401" s="532"/>
      <c r="K401" s="533"/>
      <c r="L401" s="534"/>
      <c r="M401" s="816"/>
      <c r="N401" s="537" t="s">
        <v>7216</v>
      </c>
      <c r="O401" s="532">
        <v>1993</v>
      </c>
      <c r="P401" s="532">
        <v>0.251</v>
      </c>
      <c r="Q401" s="535" t="s">
        <v>7218</v>
      </c>
      <c r="R401" s="535"/>
      <c r="S401" s="537"/>
      <c r="T401" s="532"/>
      <c r="U401" s="532"/>
      <c r="V401" s="535"/>
    </row>
    <row r="402" spans="1:22" s="631" customFormat="1" ht="12">
      <c r="A402" s="536"/>
      <c r="B402" s="537"/>
      <c r="C402" s="543"/>
      <c r="D402" s="537"/>
      <c r="E402" s="536"/>
      <c r="F402" s="537"/>
      <c r="G402" s="537"/>
      <c r="H402" s="536"/>
      <c r="I402" s="537"/>
      <c r="J402" s="532"/>
      <c r="K402" s="533"/>
      <c r="L402" s="534"/>
      <c r="M402" s="816"/>
      <c r="N402" s="537" t="s">
        <v>7216</v>
      </c>
      <c r="O402" s="532">
        <v>1993</v>
      </c>
      <c r="P402" s="532">
        <v>0.251</v>
      </c>
      <c r="Q402" s="535" t="s">
        <v>7218</v>
      </c>
      <c r="R402" s="535"/>
      <c r="S402" s="537"/>
      <c r="T402" s="532"/>
      <c r="U402" s="532"/>
      <c r="V402" s="535"/>
    </row>
    <row r="403" spans="1:22" s="631" customFormat="1" ht="12">
      <c r="A403" s="538"/>
      <c r="B403" s="537"/>
      <c r="C403" s="543"/>
      <c r="D403" s="537"/>
      <c r="E403" s="536"/>
      <c r="F403" s="537"/>
      <c r="G403" s="537"/>
      <c r="H403" s="553"/>
      <c r="I403" s="539"/>
      <c r="J403" s="532"/>
      <c r="K403" s="533"/>
      <c r="L403" s="550"/>
      <c r="M403" s="816"/>
      <c r="N403" s="539"/>
      <c r="O403" s="532"/>
      <c r="Q403" s="826"/>
      <c r="R403" s="545"/>
      <c r="S403" s="539"/>
      <c r="T403" s="532"/>
      <c r="U403" s="532"/>
      <c r="V403" s="545"/>
    </row>
    <row r="404" spans="1:22" s="631" customFormat="1" ht="12">
      <c r="A404" s="538"/>
      <c r="B404" s="537"/>
      <c r="C404" s="543"/>
      <c r="D404" s="537"/>
      <c r="E404" s="536"/>
      <c r="F404" s="537"/>
      <c r="G404" s="537"/>
      <c r="H404" s="553"/>
      <c r="I404" s="539"/>
      <c r="J404" s="532"/>
      <c r="K404" s="533"/>
      <c r="L404" s="818"/>
      <c r="M404" s="816"/>
      <c r="N404" s="539"/>
      <c r="O404" s="532"/>
      <c r="Q404" s="834"/>
      <c r="R404" s="545"/>
      <c r="S404" s="539"/>
      <c r="T404" s="532"/>
      <c r="U404" s="532"/>
      <c r="V404" s="809"/>
    </row>
    <row r="405" spans="1:22" s="631" customFormat="1" ht="12">
      <c r="A405" s="538"/>
      <c r="B405" s="541"/>
      <c r="C405" s="542"/>
      <c r="D405" s="541" t="s">
        <v>4311</v>
      </c>
      <c r="E405" s="541"/>
      <c r="F405" s="547" t="s">
        <v>58</v>
      </c>
      <c r="G405" s="538">
        <v>1978</v>
      </c>
      <c r="H405" s="553"/>
      <c r="I405" s="539"/>
      <c r="J405" s="532"/>
      <c r="K405" s="533"/>
      <c r="L405" s="818"/>
      <c r="M405" s="816"/>
      <c r="N405" s="539"/>
      <c r="O405" s="532"/>
      <c r="Q405" s="834"/>
      <c r="R405" s="545"/>
      <c r="S405" s="539"/>
      <c r="T405" s="532"/>
      <c r="U405" s="532"/>
      <c r="V405" s="809"/>
    </row>
    <row r="406" spans="1:22" s="631" customFormat="1" ht="12">
      <c r="A406" s="538"/>
      <c r="B406" s="541"/>
      <c r="C406" s="542"/>
      <c r="D406" s="541"/>
      <c r="E406" s="541"/>
      <c r="F406" s="547"/>
      <c r="G406" s="538"/>
      <c r="H406" s="553"/>
      <c r="I406" s="539"/>
      <c r="J406" s="532"/>
      <c r="K406" s="533"/>
      <c r="L406" s="818"/>
      <c r="M406" s="817"/>
      <c r="N406" s="539"/>
      <c r="O406" s="532"/>
      <c r="Q406" s="835"/>
      <c r="R406" s="545"/>
      <c r="S406" s="539"/>
      <c r="T406" s="532"/>
      <c r="U406" s="532"/>
      <c r="V406" s="809"/>
    </row>
    <row r="407" spans="1:22" s="631" customFormat="1" ht="12">
      <c r="A407" s="536"/>
      <c r="B407" s="541"/>
      <c r="C407" s="542"/>
      <c r="D407" s="541"/>
      <c r="E407" s="541"/>
      <c r="F407" s="547"/>
      <c r="G407" s="538"/>
      <c r="H407" s="536" t="s">
        <v>7202</v>
      </c>
      <c r="I407" s="541" t="s">
        <v>7219</v>
      </c>
      <c r="J407" s="532">
        <v>1978</v>
      </c>
      <c r="K407" s="533">
        <v>0.35799999999999998</v>
      </c>
      <c r="L407" s="534" t="s">
        <v>721</v>
      </c>
      <c r="M407" s="534"/>
      <c r="N407" s="541"/>
      <c r="O407" s="532"/>
      <c r="P407" s="532"/>
      <c r="Q407" s="535"/>
      <c r="R407" s="535"/>
      <c r="S407" s="541"/>
      <c r="T407" s="532"/>
      <c r="U407" s="532"/>
      <c r="V407" s="535"/>
    </row>
    <row r="408" spans="1:22" s="631" customFormat="1" ht="12">
      <c r="A408" s="536"/>
      <c r="B408" s="541"/>
      <c r="C408" s="542"/>
      <c r="D408" s="541"/>
      <c r="E408" s="541"/>
      <c r="F408" s="547"/>
      <c r="G408" s="538"/>
      <c r="H408" s="536"/>
      <c r="I408" s="537"/>
      <c r="J408" s="532"/>
      <c r="K408" s="533"/>
      <c r="L408" s="534"/>
      <c r="M408" s="815">
        <v>90000439</v>
      </c>
      <c r="N408" s="537" t="s">
        <v>7220</v>
      </c>
      <c r="O408" s="532">
        <v>1978</v>
      </c>
      <c r="P408" s="532">
        <v>7.0999999999999994E-2</v>
      </c>
      <c r="Q408" s="535" t="s">
        <v>7221</v>
      </c>
      <c r="R408" s="535"/>
      <c r="S408" s="537"/>
      <c r="T408" s="532"/>
      <c r="U408" s="532"/>
      <c r="V408" s="535"/>
    </row>
    <row r="409" spans="1:22" s="631" customFormat="1" ht="12">
      <c r="A409" s="536"/>
      <c r="B409" s="541"/>
      <c r="C409" s="542"/>
      <c r="D409" s="541"/>
      <c r="E409" s="541"/>
      <c r="F409" s="547"/>
      <c r="G409" s="538"/>
      <c r="H409" s="536"/>
      <c r="I409" s="537"/>
      <c r="J409" s="532"/>
      <c r="K409" s="533"/>
      <c r="L409" s="534"/>
      <c r="M409" s="816"/>
      <c r="N409" s="537" t="s">
        <v>7222</v>
      </c>
      <c r="O409" s="532"/>
      <c r="P409" s="532">
        <v>0.127</v>
      </c>
      <c r="Q409" s="535" t="s">
        <v>7223</v>
      </c>
      <c r="R409" s="535"/>
      <c r="S409" s="537"/>
      <c r="T409" s="532"/>
      <c r="U409" s="532"/>
      <c r="V409" s="535"/>
    </row>
    <row r="410" spans="1:22" s="631" customFormat="1" ht="12">
      <c r="A410" s="536"/>
      <c r="B410" s="541"/>
      <c r="C410" s="542"/>
      <c r="D410" s="541"/>
      <c r="E410" s="541"/>
      <c r="F410" s="547"/>
      <c r="G410" s="538"/>
      <c r="H410" s="536"/>
      <c r="I410" s="537"/>
      <c r="J410" s="532"/>
      <c r="K410" s="533"/>
      <c r="L410" s="534"/>
      <c r="M410" s="816"/>
      <c r="N410" s="537" t="s">
        <v>7224</v>
      </c>
      <c r="O410" s="532">
        <v>1972</v>
      </c>
      <c r="P410" s="532">
        <v>6.0999999999999999E-2</v>
      </c>
      <c r="Q410" s="535" t="s">
        <v>7198</v>
      </c>
      <c r="R410" s="535"/>
      <c r="S410" s="537"/>
      <c r="T410" s="532"/>
      <c r="U410" s="532"/>
      <c r="V410" s="535"/>
    </row>
    <row r="411" spans="1:22" s="631" customFormat="1" ht="12">
      <c r="A411" s="536"/>
      <c r="B411" s="541"/>
      <c r="C411" s="542"/>
      <c r="D411" s="541"/>
      <c r="E411" s="541"/>
      <c r="F411" s="547"/>
      <c r="G411" s="538"/>
      <c r="H411" s="536"/>
      <c r="I411" s="537"/>
      <c r="J411" s="532"/>
      <c r="K411" s="533"/>
      <c r="L411" s="534"/>
      <c r="M411" s="816"/>
      <c r="N411" s="537" t="s">
        <v>7225</v>
      </c>
      <c r="O411" s="532">
        <v>1989</v>
      </c>
      <c r="P411" s="532">
        <v>0.124</v>
      </c>
      <c r="Q411" s="535" t="s">
        <v>7226</v>
      </c>
      <c r="R411" s="535"/>
      <c r="S411" s="537"/>
      <c r="T411" s="532"/>
      <c r="U411" s="532"/>
      <c r="V411" s="535"/>
    </row>
    <row r="412" spans="1:22" s="631" customFormat="1" ht="12">
      <c r="A412" s="536"/>
      <c r="B412" s="541"/>
      <c r="C412" s="542"/>
      <c r="D412" s="541"/>
      <c r="E412" s="541"/>
      <c r="F412" s="547"/>
      <c r="G412" s="538"/>
      <c r="H412" s="536"/>
      <c r="I412" s="537"/>
      <c r="J412" s="532"/>
      <c r="K412" s="533"/>
      <c r="L412" s="534"/>
      <c r="M412" s="816"/>
      <c r="N412" s="537" t="s">
        <v>7227</v>
      </c>
      <c r="O412" s="532">
        <v>1977</v>
      </c>
      <c r="P412" s="532">
        <v>7.8E-2</v>
      </c>
      <c r="Q412" s="535" t="s">
        <v>7228</v>
      </c>
      <c r="R412" s="535"/>
      <c r="S412" s="537"/>
      <c r="T412" s="532"/>
      <c r="U412" s="532"/>
      <c r="V412" s="535"/>
    </row>
    <row r="413" spans="1:22" s="631" customFormat="1" ht="12">
      <c r="A413" s="536"/>
      <c r="B413" s="541"/>
      <c r="C413" s="542"/>
      <c r="D413" s="541"/>
      <c r="E413" s="541"/>
      <c r="F413" s="547"/>
      <c r="G413" s="538"/>
      <c r="H413" s="536"/>
      <c r="I413" s="537"/>
      <c r="J413" s="532"/>
      <c r="K413" s="533"/>
      <c r="L413" s="534"/>
      <c r="M413" s="816"/>
      <c r="N413" s="537" t="s">
        <v>7227</v>
      </c>
      <c r="O413" s="532">
        <v>1977</v>
      </c>
      <c r="P413" s="532">
        <v>7.8E-2</v>
      </c>
      <c r="Q413" s="535" t="s">
        <v>6889</v>
      </c>
      <c r="R413" s="535"/>
      <c r="S413" s="537"/>
      <c r="T413" s="532"/>
      <c r="U413" s="532"/>
      <c r="V413" s="535"/>
    </row>
    <row r="414" spans="1:22" s="631" customFormat="1" ht="12">
      <c r="A414" s="536"/>
      <c r="B414" s="541"/>
      <c r="C414" s="542"/>
      <c r="D414" s="541"/>
      <c r="E414" s="541"/>
      <c r="F414" s="547"/>
      <c r="G414" s="538"/>
      <c r="H414" s="536"/>
      <c r="I414" s="537"/>
      <c r="J414" s="532"/>
      <c r="K414" s="533"/>
      <c r="L414" s="534"/>
      <c r="M414" s="816"/>
      <c r="N414" s="537" t="s">
        <v>7229</v>
      </c>
      <c r="O414" s="532">
        <v>1978</v>
      </c>
      <c r="P414" s="532">
        <v>0.27600000000000002</v>
      </c>
      <c r="Q414" s="535" t="s">
        <v>6996</v>
      </c>
      <c r="R414" s="535"/>
      <c r="S414" s="537"/>
      <c r="T414" s="532"/>
      <c r="U414" s="532"/>
      <c r="V414" s="535"/>
    </row>
    <row r="415" spans="1:22" s="631" customFormat="1" ht="12">
      <c r="A415" s="536"/>
      <c r="B415" s="541"/>
      <c r="C415" s="542"/>
      <c r="D415" s="541"/>
      <c r="E415" s="541"/>
      <c r="F415" s="547"/>
      <c r="G415" s="538"/>
      <c r="H415" s="536"/>
      <c r="I415" s="537"/>
      <c r="J415" s="532"/>
      <c r="K415" s="533"/>
      <c r="L415" s="534"/>
      <c r="M415" s="816"/>
      <c r="N415" s="537" t="s">
        <v>7230</v>
      </c>
      <c r="O415" s="532">
        <v>1977</v>
      </c>
      <c r="P415" s="532">
        <v>0.184</v>
      </c>
      <c r="Q415" s="535" t="s">
        <v>6928</v>
      </c>
      <c r="R415" s="535"/>
      <c r="S415" s="537"/>
      <c r="T415" s="532"/>
      <c r="U415" s="532"/>
      <c r="V415" s="535"/>
    </row>
    <row r="416" spans="1:22" s="631" customFormat="1" ht="12">
      <c r="A416" s="538"/>
      <c r="B416" s="541"/>
      <c r="C416" s="542"/>
      <c r="D416" s="541"/>
      <c r="E416" s="541"/>
      <c r="F416" s="547"/>
      <c r="G416" s="538"/>
      <c r="H416" s="536"/>
      <c r="I416" s="537"/>
      <c r="J416" s="532"/>
      <c r="K416" s="533"/>
      <c r="L416" s="534"/>
      <c r="M416" s="816"/>
      <c r="N416" s="537" t="s">
        <v>7230</v>
      </c>
      <c r="O416" s="532">
        <v>1978</v>
      </c>
      <c r="P416" s="532">
        <v>0.186</v>
      </c>
      <c r="Q416" s="535" t="s">
        <v>6928</v>
      </c>
      <c r="R416" s="535"/>
      <c r="S416" s="537"/>
      <c r="T416" s="532"/>
      <c r="U416" s="532"/>
      <c r="V416" s="535"/>
    </row>
    <row r="417" spans="1:22" s="631" customFormat="1" ht="12">
      <c r="A417" s="536"/>
      <c r="B417" s="541"/>
      <c r="C417" s="542"/>
      <c r="D417" s="541"/>
      <c r="E417" s="541"/>
      <c r="F417" s="547"/>
      <c r="G417" s="538"/>
      <c r="H417" s="536"/>
      <c r="I417" s="537"/>
      <c r="J417" s="532"/>
      <c r="K417" s="533"/>
      <c r="L417" s="534"/>
      <c r="M417" s="816"/>
      <c r="N417" s="537" t="s">
        <v>7230</v>
      </c>
      <c r="O417" s="532">
        <v>1978</v>
      </c>
      <c r="P417" s="532">
        <v>0.13400000000000001</v>
      </c>
      <c r="Q417" s="535" t="s">
        <v>7231</v>
      </c>
      <c r="R417" s="535"/>
      <c r="S417" s="537"/>
      <c r="T417" s="532"/>
      <c r="U417" s="532"/>
      <c r="V417" s="535"/>
    </row>
    <row r="418" spans="1:22" s="631" customFormat="1" ht="12">
      <c r="A418" s="536"/>
      <c r="B418" s="541"/>
      <c r="C418" s="542"/>
      <c r="D418" s="541"/>
      <c r="E418" s="541"/>
      <c r="F418" s="547"/>
      <c r="G418" s="538"/>
      <c r="H418" s="536"/>
      <c r="I418" s="537"/>
      <c r="J418" s="532"/>
      <c r="K418" s="533"/>
      <c r="L418" s="534"/>
      <c r="M418" s="816"/>
      <c r="N418" s="537" t="s">
        <v>7230</v>
      </c>
      <c r="O418" s="532">
        <v>1978</v>
      </c>
      <c r="P418" s="532">
        <v>0.13400000000000001</v>
      </c>
      <c r="Q418" s="535" t="s">
        <v>7231</v>
      </c>
      <c r="R418" s="535"/>
      <c r="S418" s="537"/>
      <c r="T418" s="532"/>
      <c r="U418" s="532"/>
      <c r="V418" s="535"/>
    </row>
    <row r="419" spans="1:22" s="631" customFormat="1" ht="12">
      <c r="A419" s="536"/>
      <c r="B419" s="541"/>
      <c r="C419" s="542"/>
      <c r="D419" s="541"/>
      <c r="E419" s="541"/>
      <c r="F419" s="547"/>
      <c r="G419" s="538"/>
      <c r="H419" s="536"/>
      <c r="I419" s="537"/>
      <c r="J419" s="532"/>
      <c r="K419" s="533"/>
      <c r="L419" s="534"/>
      <c r="M419" s="816"/>
      <c r="N419" s="537" t="s">
        <v>7232</v>
      </c>
      <c r="O419" s="532">
        <v>1974</v>
      </c>
      <c r="P419" s="532">
        <v>8.7999999999999995E-2</v>
      </c>
      <c r="Q419" s="535" t="s">
        <v>6908</v>
      </c>
      <c r="R419" s="535"/>
      <c r="S419" s="537"/>
      <c r="T419" s="532"/>
      <c r="U419" s="532"/>
      <c r="V419" s="535"/>
    </row>
    <row r="420" spans="1:22" s="631" customFormat="1" ht="12">
      <c r="A420" s="538"/>
      <c r="B420" s="541"/>
      <c r="C420" s="542"/>
      <c r="D420" s="541" t="s">
        <v>7233</v>
      </c>
      <c r="E420" s="541" t="s">
        <v>7005</v>
      </c>
      <c r="F420" s="547" t="s">
        <v>1300</v>
      </c>
      <c r="G420" s="538">
        <v>2002</v>
      </c>
      <c r="H420" s="553"/>
      <c r="I420" s="539"/>
      <c r="J420" s="532"/>
      <c r="K420" s="533"/>
      <c r="L420" s="534"/>
      <c r="M420" s="817"/>
      <c r="N420" s="539"/>
      <c r="O420" s="532"/>
      <c r="P420" s="532"/>
      <c r="Q420" s="535"/>
      <c r="R420" s="535"/>
      <c r="S420" s="539"/>
      <c r="T420" s="532"/>
      <c r="U420" s="532"/>
      <c r="V420" s="535"/>
    </row>
    <row r="421" spans="1:22" s="631" customFormat="1" ht="12">
      <c r="A421" s="536"/>
      <c r="B421" s="541"/>
      <c r="C421" s="542"/>
      <c r="D421" s="541"/>
      <c r="E421" s="541"/>
      <c r="F421" s="547"/>
      <c r="G421" s="538"/>
      <c r="H421" s="536" t="s">
        <v>7234</v>
      </c>
      <c r="I421" s="541" t="s">
        <v>7235</v>
      </c>
      <c r="J421" s="532">
        <v>1978</v>
      </c>
      <c r="K421" s="533">
        <v>0.214</v>
      </c>
      <c r="L421" s="534" t="s">
        <v>721</v>
      </c>
      <c r="M421" s="534"/>
      <c r="N421" s="541"/>
      <c r="O421" s="532"/>
      <c r="P421" s="532"/>
      <c r="Q421" s="535"/>
      <c r="R421" s="535"/>
      <c r="S421" s="541"/>
      <c r="T421" s="532"/>
      <c r="U421" s="532"/>
      <c r="V421" s="535"/>
    </row>
    <row r="422" spans="1:22" s="631" customFormat="1" ht="12">
      <c r="A422" s="536"/>
      <c r="B422" s="541"/>
      <c r="C422" s="542"/>
      <c r="D422" s="541"/>
      <c r="E422" s="541"/>
      <c r="F422" s="547"/>
      <c r="G422" s="538"/>
      <c r="H422" s="536"/>
      <c r="I422" s="546" t="s">
        <v>7236</v>
      </c>
      <c r="J422" s="532">
        <v>1978</v>
      </c>
      <c r="K422" s="533">
        <v>0.56100000000000005</v>
      </c>
      <c r="L422" s="534" t="s">
        <v>721</v>
      </c>
      <c r="M422" s="534"/>
      <c r="N422" s="546"/>
      <c r="O422" s="532"/>
      <c r="P422" s="532"/>
      <c r="Q422" s="535"/>
      <c r="R422" s="535"/>
      <c r="S422" s="546"/>
      <c r="T422" s="532"/>
      <c r="U422" s="532"/>
      <c r="V422" s="535"/>
    </row>
    <row r="423" spans="1:22" s="631" customFormat="1" ht="12">
      <c r="A423" s="536"/>
      <c r="B423" s="541"/>
      <c r="C423" s="542"/>
      <c r="D423" s="541"/>
      <c r="E423" s="541"/>
      <c r="F423" s="547"/>
      <c r="G423" s="538"/>
      <c r="H423" s="536"/>
      <c r="I423" s="537"/>
      <c r="J423" s="532"/>
      <c r="K423" s="533"/>
      <c r="L423" s="534"/>
      <c r="M423" s="815"/>
      <c r="N423" s="537"/>
      <c r="O423" s="532"/>
      <c r="P423" s="532"/>
      <c r="Q423" s="535"/>
      <c r="R423" s="535"/>
      <c r="S423" s="537"/>
      <c r="T423" s="532"/>
      <c r="U423" s="532"/>
      <c r="V423" s="535"/>
    </row>
    <row r="424" spans="1:22" s="631" customFormat="1" ht="12">
      <c r="A424" s="536"/>
      <c r="B424" s="541"/>
      <c r="C424" s="542"/>
      <c r="D424" s="541"/>
      <c r="E424" s="541"/>
      <c r="F424" s="547"/>
      <c r="G424" s="538"/>
      <c r="H424" s="536"/>
      <c r="I424" s="537"/>
      <c r="J424" s="532"/>
      <c r="K424" s="533"/>
      <c r="L424" s="534"/>
      <c r="M424" s="816"/>
      <c r="N424" s="537"/>
      <c r="O424" s="532"/>
      <c r="P424" s="532"/>
      <c r="Q424" s="535"/>
      <c r="R424" s="535"/>
      <c r="S424" s="537"/>
      <c r="T424" s="532"/>
      <c r="U424" s="532"/>
      <c r="V424" s="535"/>
    </row>
    <row r="425" spans="1:22" s="631" customFormat="1" ht="12">
      <c r="A425" s="536"/>
      <c r="B425" s="541"/>
      <c r="C425" s="542"/>
      <c r="D425" s="541"/>
      <c r="E425" s="541"/>
      <c r="F425" s="547"/>
      <c r="G425" s="538"/>
      <c r="H425" s="536"/>
      <c r="I425" s="537"/>
      <c r="J425" s="532"/>
      <c r="K425" s="533"/>
      <c r="L425" s="534"/>
      <c r="M425" s="816"/>
      <c r="N425" s="537"/>
      <c r="O425" s="532"/>
      <c r="P425" s="532"/>
      <c r="Q425" s="535"/>
      <c r="R425" s="535"/>
      <c r="S425" s="537"/>
      <c r="T425" s="532"/>
      <c r="U425" s="532"/>
      <c r="V425" s="535"/>
    </row>
    <row r="426" spans="1:22" s="631" customFormat="1" ht="12">
      <c r="A426" s="538"/>
      <c r="B426" s="541"/>
      <c r="C426" s="542"/>
      <c r="D426" s="541" t="s">
        <v>7237</v>
      </c>
      <c r="E426" s="541" t="s">
        <v>416</v>
      </c>
      <c r="F426" s="547" t="s">
        <v>70</v>
      </c>
      <c r="G426" s="538"/>
      <c r="H426" s="536"/>
      <c r="I426" s="537"/>
      <c r="J426" s="532"/>
      <c r="K426" s="533"/>
      <c r="L426" s="534"/>
      <c r="M426" s="816"/>
      <c r="N426" s="537"/>
      <c r="O426" s="532"/>
      <c r="P426" s="532"/>
      <c r="Q426" s="535"/>
      <c r="R426" s="535"/>
      <c r="S426" s="537"/>
      <c r="T426" s="532"/>
      <c r="U426" s="532"/>
      <c r="V426" s="535"/>
    </row>
    <row r="427" spans="1:22" s="631" customFormat="1" ht="12">
      <c r="A427" s="536"/>
      <c r="B427" s="541"/>
      <c r="C427" s="542"/>
      <c r="D427" s="541"/>
      <c r="E427" s="541"/>
      <c r="F427" s="547"/>
      <c r="G427" s="538"/>
      <c r="H427" s="536"/>
      <c r="I427" s="537"/>
      <c r="J427" s="532"/>
      <c r="K427" s="533"/>
      <c r="L427" s="534"/>
      <c r="M427" s="817"/>
      <c r="N427" s="537"/>
      <c r="O427" s="532"/>
      <c r="P427" s="532"/>
      <c r="Q427" s="535"/>
      <c r="R427" s="535"/>
      <c r="S427" s="537"/>
      <c r="T427" s="532"/>
      <c r="U427" s="532"/>
      <c r="V427" s="535"/>
    </row>
    <row r="428" spans="1:22" s="631" customFormat="1" ht="12">
      <c r="A428" s="538"/>
      <c r="B428" s="541"/>
      <c r="C428" s="542"/>
      <c r="D428" s="541"/>
      <c r="E428" s="541"/>
      <c r="F428" s="547"/>
      <c r="G428" s="538"/>
      <c r="H428" s="536" t="s">
        <v>7238</v>
      </c>
      <c r="I428" s="541" t="s">
        <v>7239</v>
      </c>
      <c r="J428" s="532">
        <v>1979</v>
      </c>
      <c r="K428" s="533">
        <v>0.57999999999999996</v>
      </c>
      <c r="L428" s="534" t="s">
        <v>721</v>
      </c>
      <c r="M428" s="534"/>
      <c r="N428" s="541"/>
      <c r="O428" s="532"/>
      <c r="P428" s="532"/>
      <c r="Q428" s="535"/>
      <c r="R428" s="535"/>
      <c r="S428" s="541"/>
      <c r="T428" s="532"/>
      <c r="U428" s="532"/>
      <c r="V428" s="535"/>
    </row>
    <row r="429" spans="1:22" s="631" customFormat="1" ht="12">
      <c r="A429" s="536"/>
      <c r="B429" s="541"/>
      <c r="C429" s="542"/>
      <c r="D429" s="541"/>
      <c r="E429" s="541"/>
      <c r="F429" s="547"/>
      <c r="G429" s="538"/>
      <c r="H429" s="536"/>
      <c r="I429" s="537"/>
      <c r="J429" s="532"/>
      <c r="K429" s="533"/>
      <c r="L429" s="534"/>
      <c r="M429" s="815"/>
      <c r="N429" s="537"/>
      <c r="O429" s="532"/>
      <c r="P429" s="532"/>
      <c r="Q429" s="535"/>
      <c r="R429" s="535"/>
      <c r="S429" s="537"/>
      <c r="T429" s="532"/>
      <c r="U429" s="532"/>
      <c r="V429" s="535"/>
    </row>
    <row r="430" spans="1:22" s="631" customFormat="1" ht="12">
      <c r="A430" s="536"/>
      <c r="B430" s="541"/>
      <c r="C430" s="542"/>
      <c r="D430" s="541"/>
      <c r="E430" s="541"/>
      <c r="F430" s="547"/>
      <c r="G430" s="538"/>
      <c r="H430" s="536"/>
      <c r="I430" s="537"/>
      <c r="J430" s="532"/>
      <c r="K430" s="533"/>
      <c r="L430" s="534"/>
      <c r="M430" s="816"/>
      <c r="N430" s="537"/>
      <c r="O430" s="532"/>
      <c r="P430" s="532"/>
      <c r="Q430" s="535"/>
      <c r="R430" s="535"/>
      <c r="S430" s="537"/>
      <c r="T430" s="532"/>
      <c r="U430" s="532"/>
      <c r="V430" s="535"/>
    </row>
    <row r="431" spans="1:22" s="631" customFormat="1" ht="12">
      <c r="A431" s="536"/>
      <c r="B431" s="541"/>
      <c r="C431" s="542"/>
      <c r="D431" s="541"/>
      <c r="E431" s="541"/>
      <c r="F431" s="547"/>
      <c r="G431" s="538"/>
      <c r="H431" s="536"/>
      <c r="I431" s="537"/>
      <c r="J431" s="532"/>
      <c r="K431" s="533"/>
      <c r="L431" s="534"/>
      <c r="M431" s="816"/>
      <c r="N431" s="537"/>
      <c r="O431" s="532"/>
      <c r="P431" s="532"/>
      <c r="Q431" s="535"/>
      <c r="R431" s="535"/>
      <c r="S431" s="537"/>
      <c r="T431" s="532"/>
      <c r="U431" s="532"/>
      <c r="V431" s="535"/>
    </row>
    <row r="432" spans="1:22" s="631" customFormat="1" ht="12">
      <c r="A432" s="536"/>
      <c r="B432" s="541"/>
      <c r="C432" s="542"/>
      <c r="D432" s="541"/>
      <c r="E432" s="541"/>
      <c r="F432" s="547"/>
      <c r="G432" s="538"/>
      <c r="H432" s="536"/>
      <c r="I432" s="537"/>
      <c r="J432" s="532"/>
      <c r="K432" s="533"/>
      <c r="L432" s="534"/>
      <c r="M432" s="816"/>
      <c r="N432" s="537"/>
      <c r="O432" s="532"/>
      <c r="P432" s="532"/>
      <c r="Q432" s="535"/>
      <c r="R432" s="535"/>
      <c r="S432" s="537"/>
      <c r="T432" s="532"/>
      <c r="U432" s="532"/>
      <c r="V432" s="535"/>
    </row>
    <row r="433" spans="1:22" s="631" customFormat="1" ht="12">
      <c r="A433" s="536" t="s">
        <v>5470</v>
      </c>
      <c r="B433" s="580" t="s">
        <v>7240</v>
      </c>
      <c r="C433" s="544" t="s">
        <v>7241</v>
      </c>
      <c r="D433" s="541" t="s">
        <v>352</v>
      </c>
      <c r="E433" s="541"/>
      <c r="F433" s="547" t="s">
        <v>70</v>
      </c>
      <c r="G433" s="538">
        <v>1964</v>
      </c>
      <c r="H433" s="536"/>
      <c r="I433" s="537"/>
      <c r="J433" s="532"/>
      <c r="K433" s="533"/>
      <c r="L433" s="534"/>
      <c r="M433" s="816"/>
      <c r="N433" s="537"/>
      <c r="O433" s="532"/>
      <c r="P433" s="532"/>
      <c r="Q433" s="535"/>
      <c r="R433" s="535"/>
      <c r="S433" s="537"/>
      <c r="T433" s="532"/>
      <c r="U433" s="532"/>
      <c r="V433" s="535"/>
    </row>
    <row r="434" spans="1:22" s="631" customFormat="1" ht="12">
      <c r="A434" s="536"/>
      <c r="B434" s="541"/>
      <c r="C434" s="542"/>
      <c r="D434" s="541"/>
      <c r="E434" s="541"/>
      <c r="F434" s="547"/>
      <c r="G434" s="538"/>
      <c r="H434" s="536"/>
      <c r="I434" s="537"/>
      <c r="J434" s="532"/>
      <c r="K434" s="533"/>
      <c r="L434" s="534"/>
      <c r="M434" s="817"/>
      <c r="N434" s="537"/>
      <c r="O434" s="532"/>
      <c r="P434" s="532"/>
      <c r="Q434" s="535"/>
      <c r="R434" s="535"/>
      <c r="S434" s="537"/>
      <c r="T434" s="532"/>
      <c r="U434" s="532"/>
      <c r="V434" s="535"/>
    </row>
    <row r="435" spans="1:22" s="631" customFormat="1" ht="12">
      <c r="A435" s="536"/>
      <c r="B435" s="541"/>
      <c r="C435" s="542"/>
      <c r="D435" s="541"/>
      <c r="E435" s="541"/>
      <c r="F435" s="547"/>
      <c r="G435" s="538"/>
      <c r="H435" s="536" t="s">
        <v>7242</v>
      </c>
      <c r="I435" s="541" t="s">
        <v>7243</v>
      </c>
      <c r="J435" s="532">
        <v>1964</v>
      </c>
      <c r="K435" s="533">
        <v>1.298</v>
      </c>
      <c r="L435" s="534" t="s">
        <v>712</v>
      </c>
      <c r="M435" s="534"/>
      <c r="N435" s="541"/>
      <c r="O435" s="532"/>
      <c r="P435" s="532"/>
      <c r="Q435" s="535"/>
      <c r="R435" s="535"/>
      <c r="S435" s="541"/>
      <c r="T435" s="532"/>
      <c r="U435" s="532"/>
      <c r="V435" s="535"/>
    </row>
    <row r="436" spans="1:22" s="631" customFormat="1" ht="12">
      <c r="A436" s="536"/>
      <c r="B436" s="541"/>
      <c r="C436" s="542"/>
      <c r="D436" s="541"/>
      <c r="E436" s="541"/>
      <c r="F436" s="547"/>
      <c r="G436" s="538"/>
      <c r="H436" s="536"/>
      <c r="I436" s="537"/>
      <c r="J436" s="532"/>
      <c r="K436" s="533"/>
      <c r="L436" s="534"/>
      <c r="M436" s="815">
        <v>90000456</v>
      </c>
      <c r="N436" s="537" t="s">
        <v>7244</v>
      </c>
      <c r="O436" s="532">
        <v>1964</v>
      </c>
      <c r="P436" s="532">
        <v>2.5999999999999999E-2</v>
      </c>
      <c r="Q436" s="535" t="s">
        <v>6924</v>
      </c>
      <c r="R436" s="535"/>
      <c r="S436" s="537"/>
      <c r="T436" s="532"/>
      <c r="U436" s="532"/>
      <c r="V436" s="535"/>
    </row>
    <row r="437" spans="1:22" s="631" customFormat="1" ht="12">
      <c r="A437" s="536"/>
      <c r="B437" s="541"/>
      <c r="C437" s="542"/>
      <c r="D437" s="541"/>
      <c r="E437" s="541"/>
      <c r="F437" s="547"/>
      <c r="G437" s="538"/>
      <c r="H437" s="536"/>
      <c r="I437" s="537"/>
      <c r="J437" s="532"/>
      <c r="K437" s="533"/>
      <c r="L437" s="534"/>
      <c r="M437" s="816"/>
      <c r="N437" s="537" t="s">
        <v>7245</v>
      </c>
      <c r="O437" s="532">
        <v>1964</v>
      </c>
      <c r="P437" s="532">
        <v>4.2000000000000003E-2</v>
      </c>
      <c r="Q437" s="535" t="s">
        <v>6924</v>
      </c>
      <c r="R437" s="535"/>
      <c r="S437" s="537"/>
      <c r="T437" s="532"/>
      <c r="U437" s="532"/>
      <c r="V437" s="535"/>
    </row>
    <row r="438" spans="1:22" s="631" customFormat="1" ht="12">
      <c r="A438" s="536"/>
      <c r="B438" s="541"/>
      <c r="C438" s="542"/>
      <c r="D438" s="541"/>
      <c r="E438" s="541"/>
      <c r="F438" s="547"/>
      <c r="G438" s="538"/>
      <c r="H438" s="536"/>
      <c r="I438" s="537"/>
      <c r="J438" s="532"/>
      <c r="K438" s="533"/>
      <c r="L438" s="534"/>
      <c r="M438" s="816"/>
      <c r="N438" s="537" t="s">
        <v>7246</v>
      </c>
      <c r="O438" s="532">
        <v>1971</v>
      </c>
      <c r="P438" s="532">
        <v>7.6999999999999999E-2</v>
      </c>
      <c r="Q438" s="535" t="s">
        <v>7247</v>
      </c>
      <c r="R438" s="535"/>
      <c r="S438" s="537"/>
      <c r="T438" s="532"/>
      <c r="U438" s="532"/>
      <c r="V438" s="535"/>
    </row>
    <row r="439" spans="1:22" s="631" customFormat="1" ht="12">
      <c r="A439" s="538"/>
      <c r="B439" s="541"/>
      <c r="C439" s="542"/>
      <c r="D439" s="541"/>
      <c r="E439" s="541"/>
      <c r="F439" s="547"/>
      <c r="G439" s="538"/>
      <c r="H439" s="536"/>
      <c r="I439" s="537"/>
      <c r="J439" s="532"/>
      <c r="K439" s="533"/>
      <c r="L439" s="534"/>
      <c r="M439" s="816"/>
      <c r="N439" s="537" t="s">
        <v>7248</v>
      </c>
      <c r="O439" s="532">
        <v>1978</v>
      </c>
      <c r="P439" s="532">
        <v>0.13900000000000001</v>
      </c>
      <c r="Q439" s="535" t="s">
        <v>6924</v>
      </c>
      <c r="R439" s="535"/>
      <c r="S439" s="537"/>
      <c r="T439" s="532"/>
      <c r="U439" s="532"/>
      <c r="V439" s="535"/>
    </row>
    <row r="440" spans="1:22" s="631" customFormat="1" ht="12">
      <c r="A440" s="538"/>
      <c r="B440" s="541"/>
      <c r="C440" s="542"/>
      <c r="D440" s="541"/>
      <c r="E440" s="541"/>
      <c r="F440" s="547"/>
      <c r="G440" s="538"/>
      <c r="H440" s="536"/>
      <c r="I440" s="537"/>
      <c r="J440" s="532"/>
      <c r="K440" s="533"/>
      <c r="L440" s="534"/>
      <c r="M440" s="816"/>
      <c r="N440" s="537" t="s">
        <v>7249</v>
      </c>
      <c r="O440" s="532">
        <v>1997</v>
      </c>
      <c r="P440" s="532">
        <v>8.4000000000000005E-2</v>
      </c>
      <c r="Q440" s="535" t="s">
        <v>6926</v>
      </c>
      <c r="R440" s="535"/>
      <c r="S440" s="537"/>
      <c r="T440" s="532"/>
      <c r="U440" s="532"/>
      <c r="V440" s="535"/>
    </row>
    <row r="441" spans="1:22" s="631" customFormat="1" ht="12">
      <c r="A441" s="538"/>
      <c r="B441" s="541"/>
      <c r="C441" s="542"/>
      <c r="D441" s="541"/>
      <c r="E441" s="541"/>
      <c r="F441" s="547"/>
      <c r="G441" s="538"/>
      <c r="H441" s="536"/>
      <c r="I441" s="537"/>
      <c r="J441" s="532"/>
      <c r="K441" s="533"/>
      <c r="L441" s="534"/>
      <c r="M441" s="816"/>
      <c r="N441" s="537" t="s">
        <v>7250</v>
      </c>
      <c r="O441" s="532">
        <v>1964</v>
      </c>
      <c r="P441" s="532">
        <v>6.8000000000000005E-2</v>
      </c>
      <c r="Q441" s="535" t="s">
        <v>6924</v>
      </c>
      <c r="R441" s="535"/>
      <c r="S441" s="537"/>
      <c r="T441" s="532"/>
      <c r="U441" s="532"/>
      <c r="V441" s="535"/>
    </row>
    <row r="442" spans="1:22" s="631" customFormat="1" ht="12">
      <c r="A442" s="538"/>
      <c r="B442" s="541"/>
      <c r="C442" s="542"/>
      <c r="D442" s="541"/>
      <c r="E442" s="541"/>
      <c r="F442" s="547"/>
      <c r="G442" s="538"/>
      <c r="H442" s="536"/>
      <c r="I442" s="537"/>
      <c r="J442" s="532"/>
      <c r="K442" s="533"/>
      <c r="L442" s="534"/>
      <c r="M442" s="816"/>
      <c r="N442" s="537" t="s">
        <v>7251</v>
      </c>
      <c r="O442" s="532">
        <v>1977</v>
      </c>
      <c r="P442" s="532">
        <v>7.2999999999999995E-2</v>
      </c>
      <c r="Q442" s="535" t="s">
        <v>6924</v>
      </c>
      <c r="R442" s="535"/>
      <c r="S442" s="537"/>
      <c r="T442" s="532"/>
      <c r="U442" s="532"/>
      <c r="V442" s="535"/>
    </row>
    <row r="443" spans="1:22" s="631" customFormat="1" ht="12">
      <c r="A443" s="538"/>
      <c r="B443" s="541"/>
      <c r="C443" s="542"/>
      <c r="D443" s="541"/>
      <c r="E443" s="541"/>
      <c r="F443" s="547"/>
      <c r="G443" s="538"/>
      <c r="H443" s="536"/>
      <c r="I443" s="537"/>
      <c r="J443" s="532"/>
      <c r="K443" s="533"/>
      <c r="L443" s="534"/>
      <c r="M443" s="816"/>
      <c r="N443" s="537" t="s">
        <v>7252</v>
      </c>
      <c r="O443" s="532">
        <v>1964</v>
      </c>
      <c r="P443" s="532">
        <v>9.5000000000000001E-2</v>
      </c>
      <c r="Q443" s="535" t="s">
        <v>6930</v>
      </c>
      <c r="R443" s="535"/>
      <c r="S443" s="537"/>
      <c r="T443" s="532"/>
      <c r="U443" s="532"/>
      <c r="V443" s="535"/>
    </row>
    <row r="444" spans="1:22" s="631" customFormat="1" ht="12">
      <c r="A444" s="538"/>
      <c r="B444" s="541"/>
      <c r="C444" s="542"/>
      <c r="D444" s="541"/>
      <c r="E444" s="541"/>
      <c r="F444" s="547"/>
      <c r="G444" s="538"/>
      <c r="H444" s="536"/>
      <c r="I444" s="537"/>
      <c r="J444" s="532"/>
      <c r="K444" s="533"/>
      <c r="L444" s="534"/>
      <c r="M444" s="816"/>
      <c r="N444" s="537" t="s">
        <v>7253</v>
      </c>
      <c r="O444" s="532">
        <v>1964</v>
      </c>
      <c r="P444" s="532">
        <v>0.17699999999999999</v>
      </c>
      <c r="Q444" s="535" t="s">
        <v>6930</v>
      </c>
      <c r="R444" s="535"/>
      <c r="S444" s="537"/>
      <c r="T444" s="532"/>
      <c r="U444" s="532"/>
      <c r="V444" s="535"/>
    </row>
    <row r="445" spans="1:22" s="631" customFormat="1" ht="12">
      <c r="A445" s="538"/>
      <c r="B445" s="541"/>
      <c r="C445" s="542"/>
      <c r="D445" s="541"/>
      <c r="E445" s="541"/>
      <c r="F445" s="547"/>
      <c r="G445" s="538"/>
      <c r="H445" s="536"/>
      <c r="I445" s="537"/>
      <c r="J445" s="532"/>
      <c r="K445" s="533"/>
      <c r="L445" s="534"/>
      <c r="M445" s="816"/>
      <c r="N445" s="537" t="s">
        <v>7254</v>
      </c>
      <c r="O445" s="532">
        <v>1964</v>
      </c>
      <c r="P445" s="532">
        <v>4.9000000000000002E-2</v>
      </c>
      <c r="Q445" s="535" t="s">
        <v>6924</v>
      </c>
      <c r="R445" s="535"/>
      <c r="S445" s="537"/>
      <c r="T445" s="532"/>
      <c r="U445" s="532"/>
      <c r="V445" s="535"/>
    </row>
    <row r="446" spans="1:22" s="631" customFormat="1" ht="12">
      <c r="A446" s="538"/>
      <c r="B446" s="541"/>
      <c r="C446" s="542"/>
      <c r="D446" s="541"/>
      <c r="E446" s="541"/>
      <c r="F446" s="547"/>
      <c r="G446" s="538"/>
      <c r="H446" s="536"/>
      <c r="I446" s="537"/>
      <c r="J446" s="532"/>
      <c r="K446" s="533"/>
      <c r="L446" s="534"/>
      <c r="M446" s="816"/>
      <c r="N446" s="537" t="s">
        <v>7255</v>
      </c>
      <c r="O446" s="532">
        <v>1964</v>
      </c>
      <c r="P446" s="532">
        <v>4.9000000000000002E-2</v>
      </c>
      <c r="Q446" s="535" t="s">
        <v>6924</v>
      </c>
      <c r="R446" s="535"/>
      <c r="S446" s="537"/>
      <c r="T446" s="532"/>
      <c r="U446" s="532"/>
      <c r="V446" s="535"/>
    </row>
    <row r="447" spans="1:22" s="631" customFormat="1" ht="12">
      <c r="A447" s="538"/>
      <c r="B447" s="541"/>
      <c r="C447" s="542"/>
      <c r="D447" s="541"/>
      <c r="E447" s="541"/>
      <c r="F447" s="547"/>
      <c r="G447" s="538"/>
      <c r="H447" s="536"/>
      <c r="I447" s="537"/>
      <c r="J447" s="532"/>
      <c r="K447" s="533"/>
      <c r="L447" s="534"/>
      <c r="M447" s="816"/>
      <c r="N447" s="537" t="s">
        <v>7256</v>
      </c>
      <c r="O447" s="532">
        <v>1964</v>
      </c>
      <c r="P447" s="532">
        <v>4.8000000000000001E-2</v>
      </c>
      <c r="Q447" s="535" t="s">
        <v>6924</v>
      </c>
      <c r="R447" s="535"/>
      <c r="S447" s="537"/>
      <c r="T447" s="532"/>
      <c r="U447" s="532"/>
      <c r="V447" s="535"/>
    </row>
    <row r="448" spans="1:22" s="631" customFormat="1" ht="12">
      <c r="A448" s="538"/>
      <c r="B448" s="541"/>
      <c r="C448" s="542"/>
      <c r="D448" s="541"/>
      <c r="E448" s="541"/>
      <c r="F448" s="547"/>
      <c r="G448" s="538"/>
      <c r="H448" s="536"/>
      <c r="I448" s="537"/>
      <c r="J448" s="532"/>
      <c r="K448" s="533"/>
      <c r="L448" s="534"/>
      <c r="M448" s="816"/>
      <c r="N448" s="537" t="s">
        <v>7257</v>
      </c>
      <c r="O448" s="532">
        <v>1964</v>
      </c>
      <c r="P448" s="532">
        <v>0.124</v>
      </c>
      <c r="Q448" s="535" t="s">
        <v>6930</v>
      </c>
      <c r="R448" s="535"/>
      <c r="S448" s="537"/>
      <c r="T448" s="532"/>
      <c r="U448" s="532"/>
      <c r="V448" s="535"/>
    </row>
    <row r="449" spans="1:22" s="631" customFormat="1" ht="12">
      <c r="A449" s="538"/>
      <c r="B449" s="537"/>
      <c r="C449" s="543"/>
      <c r="D449" s="537"/>
      <c r="E449" s="536"/>
      <c r="F449" s="537"/>
      <c r="G449" s="537"/>
      <c r="H449" s="553"/>
      <c r="I449" s="539"/>
      <c r="J449" s="532"/>
      <c r="K449" s="533"/>
      <c r="L449" s="818"/>
      <c r="M449" s="816"/>
      <c r="N449" s="539"/>
      <c r="O449" s="532"/>
      <c r="Q449" s="809"/>
      <c r="R449" s="545"/>
      <c r="S449" s="539"/>
      <c r="T449" s="532"/>
      <c r="U449" s="532"/>
      <c r="V449" s="809"/>
    </row>
    <row r="450" spans="1:22" s="631" customFormat="1" ht="12">
      <c r="A450" s="538"/>
      <c r="B450" s="537"/>
      <c r="C450" s="543"/>
      <c r="D450" s="537"/>
      <c r="E450" s="536"/>
      <c r="F450" s="537"/>
      <c r="G450" s="537"/>
      <c r="H450" s="553"/>
      <c r="I450" s="539"/>
      <c r="J450" s="532"/>
      <c r="K450" s="533"/>
      <c r="L450" s="818"/>
      <c r="M450" s="816"/>
      <c r="N450" s="539"/>
      <c r="O450" s="532"/>
      <c r="Q450" s="809"/>
      <c r="R450" s="545"/>
      <c r="S450" s="539"/>
      <c r="T450" s="532"/>
      <c r="U450" s="532"/>
      <c r="V450" s="809"/>
    </row>
    <row r="451" spans="1:22" s="631" customFormat="1" ht="12">
      <c r="A451" s="538"/>
      <c r="B451" s="537"/>
      <c r="C451" s="543"/>
      <c r="D451" s="537"/>
      <c r="E451" s="536"/>
      <c r="F451" s="537"/>
      <c r="G451" s="537"/>
      <c r="H451" s="553"/>
      <c r="I451" s="539"/>
      <c r="J451" s="532"/>
      <c r="K451" s="533"/>
      <c r="L451" s="818"/>
      <c r="M451" s="816"/>
      <c r="N451" s="539"/>
      <c r="O451" s="532"/>
      <c r="Q451" s="809"/>
      <c r="R451" s="545"/>
      <c r="S451" s="539"/>
      <c r="T451" s="532"/>
      <c r="U451" s="532"/>
      <c r="V451" s="809"/>
    </row>
    <row r="452" spans="1:22" s="631" customFormat="1" ht="12">
      <c r="A452" s="538"/>
      <c r="B452" s="541"/>
      <c r="C452" s="542" t="s">
        <v>7258</v>
      </c>
      <c r="D452" s="541" t="s">
        <v>364</v>
      </c>
      <c r="E452" s="541"/>
      <c r="F452" s="547" t="s">
        <v>70</v>
      </c>
      <c r="G452" s="538">
        <v>1964</v>
      </c>
      <c r="H452" s="553"/>
      <c r="I452" s="539"/>
      <c r="J452" s="532"/>
      <c r="K452" s="533"/>
      <c r="L452" s="818"/>
      <c r="M452" s="816"/>
      <c r="N452" s="539"/>
      <c r="O452" s="532"/>
      <c r="Q452" s="809"/>
      <c r="R452" s="545"/>
      <c r="S452" s="539"/>
      <c r="T452" s="532"/>
      <c r="U452" s="532"/>
      <c r="V452" s="809"/>
    </row>
    <row r="453" spans="1:22" s="631" customFormat="1" ht="12">
      <c r="A453" s="538"/>
      <c r="B453" s="541"/>
      <c r="C453" s="542"/>
      <c r="D453" s="541"/>
      <c r="E453" s="541"/>
      <c r="F453" s="547"/>
      <c r="G453" s="538"/>
      <c r="H453" s="553"/>
      <c r="I453" s="539"/>
      <c r="J453" s="532"/>
      <c r="K453" s="533"/>
      <c r="L453" s="818"/>
      <c r="M453" s="817"/>
      <c r="N453" s="539"/>
      <c r="O453" s="532"/>
      <c r="Q453" s="809"/>
      <c r="R453" s="545"/>
      <c r="S453" s="539"/>
      <c r="T453" s="532"/>
      <c r="U453" s="532"/>
      <c r="V453" s="809"/>
    </row>
    <row r="454" spans="1:22" s="631" customFormat="1" ht="12">
      <c r="A454" s="538"/>
      <c r="B454" s="541"/>
      <c r="C454" s="542"/>
      <c r="D454" s="541"/>
      <c r="E454" s="541"/>
      <c r="F454" s="547"/>
      <c r="G454" s="538"/>
      <c r="H454" s="536" t="s">
        <v>7259</v>
      </c>
      <c r="I454" s="541" t="s">
        <v>7260</v>
      </c>
      <c r="J454" s="532">
        <v>1964</v>
      </c>
      <c r="K454" s="533">
        <v>0.189</v>
      </c>
      <c r="L454" s="534" t="s">
        <v>712</v>
      </c>
      <c r="M454" s="534"/>
      <c r="N454" s="541"/>
      <c r="O454" s="532"/>
      <c r="P454" s="532"/>
      <c r="Q454" s="535"/>
      <c r="R454" s="535"/>
      <c r="S454" s="541"/>
      <c r="T454" s="532"/>
      <c r="U454" s="532"/>
      <c r="V454" s="535"/>
    </row>
    <row r="455" spans="1:22" s="631" customFormat="1" ht="12">
      <c r="A455" s="536"/>
      <c r="B455" s="541"/>
      <c r="C455" s="542"/>
      <c r="D455" s="541"/>
      <c r="E455" s="541"/>
      <c r="F455" s="547"/>
      <c r="G455" s="538"/>
      <c r="H455" s="536"/>
      <c r="I455" s="537"/>
      <c r="J455" s="532"/>
      <c r="K455" s="533"/>
      <c r="L455" s="534"/>
      <c r="M455" s="815">
        <v>90000466</v>
      </c>
      <c r="N455" s="537" t="s">
        <v>7261</v>
      </c>
      <c r="O455" s="532"/>
      <c r="P455" s="532">
        <v>3.3000000000000002E-2</v>
      </c>
      <c r="Q455" s="535" t="s">
        <v>6837</v>
      </c>
      <c r="R455" s="535"/>
      <c r="S455" s="537"/>
      <c r="T455" s="532"/>
      <c r="U455" s="532"/>
      <c r="V455" s="535"/>
    </row>
    <row r="456" spans="1:22" s="631" customFormat="1" ht="12">
      <c r="A456" s="536"/>
      <c r="B456" s="541"/>
      <c r="C456" s="542"/>
      <c r="D456" s="541"/>
      <c r="E456" s="541"/>
      <c r="F456" s="547"/>
      <c r="G456" s="538"/>
      <c r="H456" s="536"/>
      <c r="I456" s="537"/>
      <c r="J456" s="532"/>
      <c r="K456" s="533"/>
      <c r="L456" s="534"/>
      <c r="M456" s="816"/>
      <c r="N456" s="537" t="s">
        <v>7261</v>
      </c>
      <c r="O456" s="532"/>
      <c r="P456" s="532">
        <v>4.1000000000000002E-2</v>
      </c>
      <c r="Q456" s="535" t="s">
        <v>6889</v>
      </c>
      <c r="R456" s="535"/>
      <c r="S456" s="537"/>
      <c r="T456" s="532"/>
      <c r="U456" s="532"/>
      <c r="V456" s="535"/>
    </row>
    <row r="457" spans="1:22" s="631" customFormat="1" ht="12">
      <c r="A457" s="536"/>
      <c r="B457" s="541"/>
      <c r="C457" s="542"/>
      <c r="D457" s="541"/>
      <c r="E457" s="541"/>
      <c r="F457" s="547"/>
      <c r="G457" s="538"/>
      <c r="H457" s="536"/>
      <c r="I457" s="537"/>
      <c r="J457" s="532"/>
      <c r="K457" s="533"/>
      <c r="L457" s="534"/>
      <c r="M457" s="816"/>
      <c r="N457" s="537" t="s">
        <v>7261</v>
      </c>
      <c r="O457" s="532"/>
      <c r="P457" s="532">
        <v>4.1000000000000002E-2</v>
      </c>
      <c r="Q457" s="535" t="s">
        <v>7262</v>
      </c>
      <c r="R457" s="535"/>
      <c r="S457" s="537"/>
      <c r="T457" s="532"/>
      <c r="U457" s="532"/>
      <c r="V457" s="535"/>
    </row>
    <row r="458" spans="1:22" s="631" customFormat="1" ht="12">
      <c r="A458" s="536"/>
      <c r="B458" s="541"/>
      <c r="C458" s="542"/>
      <c r="D458" s="541"/>
      <c r="E458" s="541"/>
      <c r="F458" s="547"/>
      <c r="G458" s="538"/>
      <c r="H458" s="536"/>
      <c r="I458" s="537"/>
      <c r="J458" s="532"/>
      <c r="K458" s="533"/>
      <c r="L458" s="534"/>
      <c r="M458" s="816"/>
      <c r="N458" s="537" t="s">
        <v>7263</v>
      </c>
      <c r="O458" s="532">
        <v>1964</v>
      </c>
      <c r="P458" s="532">
        <v>5.7000000000000002E-2</v>
      </c>
      <c r="Q458" s="535" t="s">
        <v>6837</v>
      </c>
      <c r="R458" s="535"/>
      <c r="S458" s="537"/>
      <c r="T458" s="532"/>
      <c r="U458" s="532"/>
      <c r="V458" s="535"/>
    </row>
    <row r="459" spans="1:22" s="631" customFormat="1" ht="12">
      <c r="A459" s="536"/>
      <c r="B459" s="541"/>
      <c r="C459" s="542"/>
      <c r="D459" s="541"/>
      <c r="E459" s="541"/>
      <c r="F459" s="547"/>
      <c r="G459" s="538"/>
      <c r="H459" s="536"/>
      <c r="I459" s="537"/>
      <c r="J459" s="532"/>
      <c r="K459" s="533"/>
      <c r="L459" s="534"/>
      <c r="M459" s="816"/>
      <c r="N459" s="537" t="s">
        <v>7264</v>
      </c>
      <c r="O459" s="532">
        <v>1964</v>
      </c>
      <c r="P459" s="532">
        <v>6.0999999999999999E-2</v>
      </c>
      <c r="Q459" s="535" t="s">
        <v>6860</v>
      </c>
      <c r="R459" s="535"/>
      <c r="S459" s="537"/>
      <c r="T459" s="532"/>
      <c r="U459" s="532"/>
      <c r="V459" s="535"/>
    </row>
    <row r="460" spans="1:22" s="631" customFormat="1" ht="12">
      <c r="A460" s="536"/>
      <c r="B460" s="541"/>
      <c r="C460" s="542"/>
      <c r="D460" s="541"/>
      <c r="E460" s="541"/>
      <c r="F460" s="547"/>
      <c r="G460" s="538"/>
      <c r="H460" s="536"/>
      <c r="I460" s="537"/>
      <c r="J460" s="532"/>
      <c r="K460" s="533"/>
      <c r="L460" s="534"/>
      <c r="M460" s="816"/>
      <c r="N460" s="537" t="s">
        <v>7265</v>
      </c>
      <c r="O460" s="532">
        <v>2003</v>
      </c>
      <c r="P460" s="532">
        <v>0.108</v>
      </c>
      <c r="Q460" s="535" t="s">
        <v>6936</v>
      </c>
      <c r="R460" s="535"/>
      <c r="S460" s="537"/>
      <c r="T460" s="532"/>
      <c r="U460" s="532"/>
      <c r="V460" s="535"/>
    </row>
    <row r="461" spans="1:22" s="631" customFormat="1" ht="12">
      <c r="A461" s="536"/>
      <c r="B461" s="541"/>
      <c r="C461" s="542"/>
      <c r="D461" s="541"/>
      <c r="E461" s="541"/>
      <c r="F461" s="547"/>
      <c r="G461" s="538"/>
      <c r="H461" s="536"/>
      <c r="I461" s="537"/>
      <c r="J461" s="532"/>
      <c r="K461" s="533"/>
      <c r="L461" s="534"/>
      <c r="M461" s="816"/>
      <c r="N461" s="537" t="s">
        <v>7266</v>
      </c>
      <c r="O461" s="532">
        <v>1964</v>
      </c>
      <c r="P461" s="532">
        <v>2.5999999999999999E-2</v>
      </c>
      <c r="Q461" s="535" t="s">
        <v>7231</v>
      </c>
      <c r="R461" s="535"/>
      <c r="S461" s="537"/>
      <c r="T461" s="532"/>
      <c r="U461" s="532"/>
      <c r="V461" s="535"/>
    </row>
    <row r="462" spans="1:22" s="631" customFormat="1" ht="12">
      <c r="A462" s="536"/>
      <c r="B462" s="541"/>
      <c r="C462" s="542"/>
      <c r="D462" s="541"/>
      <c r="E462" s="541"/>
      <c r="F462" s="547"/>
      <c r="G462" s="538"/>
      <c r="H462" s="536"/>
      <c r="I462" s="537"/>
      <c r="J462" s="532"/>
      <c r="K462" s="533"/>
      <c r="L462" s="534"/>
      <c r="M462" s="816"/>
      <c r="N462" s="537" t="s">
        <v>7267</v>
      </c>
      <c r="O462" s="532">
        <v>1966</v>
      </c>
      <c r="P462" s="532">
        <v>0.14799999999999999</v>
      </c>
      <c r="Q462" s="535" t="s">
        <v>7268</v>
      </c>
      <c r="R462" s="535"/>
      <c r="S462" s="537"/>
      <c r="T462" s="532"/>
      <c r="U462" s="532"/>
      <c r="V462" s="535"/>
    </row>
    <row r="463" spans="1:22" s="631" customFormat="1" ht="12">
      <c r="A463" s="536"/>
      <c r="B463" s="541"/>
      <c r="C463" s="542"/>
      <c r="D463" s="541"/>
      <c r="E463" s="541"/>
      <c r="F463" s="547"/>
      <c r="G463" s="538"/>
      <c r="H463" s="536"/>
      <c r="I463" s="537"/>
      <c r="J463" s="532"/>
      <c r="K463" s="533"/>
      <c r="L463" s="534"/>
      <c r="M463" s="816"/>
      <c r="N463" s="537" t="s">
        <v>7269</v>
      </c>
      <c r="O463" s="532">
        <v>1999</v>
      </c>
      <c r="P463" s="532">
        <v>0.04</v>
      </c>
      <c r="Q463" s="535" t="s">
        <v>7270</v>
      </c>
      <c r="R463" s="535"/>
      <c r="S463" s="537"/>
      <c r="T463" s="532"/>
      <c r="U463" s="532"/>
      <c r="V463" s="535"/>
    </row>
    <row r="464" spans="1:22" s="631" customFormat="1" ht="12">
      <c r="A464" s="536"/>
      <c r="B464" s="541"/>
      <c r="C464" s="542"/>
      <c r="D464" s="541"/>
      <c r="E464" s="541"/>
      <c r="F464" s="547"/>
      <c r="G464" s="538"/>
      <c r="H464" s="536"/>
      <c r="I464" s="537"/>
      <c r="J464" s="532"/>
      <c r="K464" s="533"/>
      <c r="L464" s="534"/>
      <c r="M464" s="816"/>
      <c r="N464" s="537" t="s">
        <v>7271</v>
      </c>
      <c r="O464" s="532">
        <v>1999</v>
      </c>
      <c r="P464" s="532">
        <v>0.104</v>
      </c>
      <c r="Q464" s="535" t="s">
        <v>7270</v>
      </c>
      <c r="R464" s="535"/>
      <c r="S464" s="537"/>
      <c r="T464" s="532"/>
      <c r="U464" s="532"/>
      <c r="V464" s="535"/>
    </row>
    <row r="465" spans="1:22" s="631" customFormat="1" ht="12">
      <c r="A465" s="536"/>
      <c r="B465" s="541"/>
      <c r="C465" s="542"/>
      <c r="D465" s="541"/>
      <c r="E465" s="541"/>
      <c r="F465" s="547"/>
      <c r="G465" s="538"/>
      <c r="H465" s="536"/>
      <c r="I465" s="537"/>
      <c r="J465" s="532"/>
      <c r="K465" s="533"/>
      <c r="L465" s="534"/>
      <c r="M465" s="816"/>
      <c r="N465" s="537" t="s">
        <v>7272</v>
      </c>
      <c r="O465" s="532">
        <v>1984</v>
      </c>
      <c r="P465" s="532">
        <v>3.3000000000000002E-2</v>
      </c>
      <c r="Q465" s="535" t="s">
        <v>6924</v>
      </c>
      <c r="R465" s="535"/>
      <c r="S465" s="537"/>
      <c r="T465" s="532"/>
      <c r="U465" s="532"/>
      <c r="V465" s="535"/>
    </row>
    <row r="466" spans="1:22" s="631" customFormat="1" ht="12">
      <c r="A466" s="536"/>
      <c r="B466" s="537"/>
      <c r="C466" s="543"/>
      <c r="D466" s="537"/>
      <c r="E466" s="536"/>
      <c r="F466" s="537"/>
      <c r="G466" s="537"/>
      <c r="H466" s="536"/>
      <c r="I466" s="537"/>
      <c r="J466" s="532"/>
      <c r="K466" s="533"/>
      <c r="L466" s="534"/>
      <c r="M466" s="816"/>
      <c r="N466" s="537" t="s">
        <v>7264</v>
      </c>
      <c r="O466" s="532">
        <v>1964</v>
      </c>
      <c r="P466" s="532">
        <v>5.0999999999999997E-2</v>
      </c>
      <c r="Q466" s="535" t="s">
        <v>6936</v>
      </c>
      <c r="R466" s="535"/>
      <c r="S466" s="537"/>
      <c r="T466" s="532"/>
      <c r="U466" s="532"/>
      <c r="V466" s="535"/>
    </row>
    <row r="467" spans="1:22" s="631" customFormat="1" ht="12">
      <c r="A467" s="536"/>
      <c r="B467" s="537"/>
      <c r="C467" s="543"/>
      <c r="D467" s="537"/>
      <c r="E467" s="536"/>
      <c r="F467" s="537"/>
      <c r="G467" s="537"/>
      <c r="H467" s="536"/>
      <c r="I467" s="537"/>
      <c r="J467" s="532"/>
      <c r="K467" s="533"/>
      <c r="L467" s="534"/>
      <c r="M467" s="816"/>
      <c r="N467" s="537" t="s">
        <v>7273</v>
      </c>
      <c r="O467" s="532"/>
      <c r="P467" s="532">
        <v>0.192</v>
      </c>
      <c r="Q467" s="535" t="s">
        <v>6924</v>
      </c>
      <c r="R467" s="535"/>
      <c r="S467" s="537"/>
      <c r="T467" s="532"/>
      <c r="U467" s="532"/>
      <c r="V467" s="535"/>
    </row>
    <row r="468" spans="1:22" s="631" customFormat="1" ht="12">
      <c r="A468" s="538"/>
      <c r="B468" s="537"/>
      <c r="C468" s="543"/>
      <c r="D468" s="537"/>
      <c r="E468" s="536"/>
      <c r="F468" s="537"/>
      <c r="G468" s="537"/>
      <c r="H468" s="553"/>
      <c r="I468" s="539"/>
      <c r="J468" s="532"/>
      <c r="K468" s="533"/>
      <c r="L468" s="818"/>
      <c r="M468" s="816"/>
      <c r="N468" s="539"/>
      <c r="O468" s="532"/>
      <c r="Q468" s="809"/>
      <c r="R468" s="545"/>
      <c r="S468" s="539"/>
      <c r="T468" s="532"/>
      <c r="U468" s="532"/>
      <c r="V468" s="809"/>
    </row>
    <row r="469" spans="1:22" s="631" customFormat="1" ht="12">
      <c r="A469" s="538"/>
      <c r="B469" s="541"/>
      <c r="C469" s="542" t="s">
        <v>7274</v>
      </c>
      <c r="D469" s="541" t="s">
        <v>384</v>
      </c>
      <c r="E469" s="541"/>
      <c r="F469" s="547" t="s">
        <v>58</v>
      </c>
      <c r="G469" s="538">
        <v>1972</v>
      </c>
      <c r="H469" s="553"/>
      <c r="I469" s="539"/>
      <c r="J469" s="532"/>
      <c r="K469" s="533"/>
      <c r="L469" s="818"/>
      <c r="M469" s="816"/>
      <c r="N469" s="539"/>
      <c r="O469" s="532"/>
      <c r="Q469" s="809"/>
      <c r="R469" s="545"/>
      <c r="S469" s="539"/>
      <c r="T469" s="532"/>
      <c r="U469" s="532"/>
      <c r="V469" s="809"/>
    </row>
    <row r="470" spans="1:22" s="631" customFormat="1" ht="12">
      <c r="A470" s="538"/>
      <c r="B470" s="541"/>
      <c r="C470" s="542"/>
      <c r="D470" s="541"/>
      <c r="E470" s="541"/>
      <c r="F470" s="547"/>
      <c r="G470" s="538"/>
      <c r="H470" s="553"/>
      <c r="I470" s="539"/>
      <c r="J470" s="532"/>
      <c r="K470" s="533"/>
      <c r="L470" s="818"/>
      <c r="M470" s="817"/>
      <c r="N470" s="539"/>
      <c r="O470" s="532"/>
      <c r="Q470" s="809"/>
      <c r="R470" s="545"/>
      <c r="S470" s="539"/>
      <c r="T470" s="532"/>
      <c r="U470" s="532"/>
      <c r="V470" s="809"/>
    </row>
    <row r="471" spans="1:22" s="631" customFormat="1" ht="12">
      <c r="A471" s="536"/>
      <c r="B471" s="541"/>
      <c r="C471" s="542"/>
      <c r="D471" s="541"/>
      <c r="E471" s="541"/>
      <c r="F471" s="547"/>
      <c r="G471" s="538"/>
      <c r="H471" s="536" t="s">
        <v>7275</v>
      </c>
      <c r="I471" s="546" t="s">
        <v>370</v>
      </c>
      <c r="J471" s="532">
        <v>1972</v>
      </c>
      <c r="K471" s="533">
        <v>0.42299999999999999</v>
      </c>
      <c r="L471" s="534" t="s">
        <v>712</v>
      </c>
      <c r="M471" s="534"/>
      <c r="N471" s="546"/>
      <c r="O471" s="532"/>
      <c r="P471" s="532"/>
      <c r="Q471" s="535"/>
      <c r="R471" s="535"/>
      <c r="S471" s="546"/>
      <c r="T471" s="532"/>
      <c r="U471" s="532"/>
      <c r="V471" s="535"/>
    </row>
    <row r="472" spans="1:22" s="631" customFormat="1" ht="12">
      <c r="A472" s="536"/>
      <c r="B472" s="541"/>
      <c r="C472" s="542"/>
      <c r="D472" s="541"/>
      <c r="E472" s="541"/>
      <c r="F472" s="547"/>
      <c r="G472" s="538"/>
      <c r="H472" s="536"/>
      <c r="I472" s="537"/>
      <c r="J472" s="532"/>
      <c r="K472" s="533"/>
      <c r="L472" s="534"/>
      <c r="M472" s="816"/>
      <c r="N472" s="537" t="s">
        <v>7276</v>
      </c>
      <c r="O472" s="532">
        <v>1974</v>
      </c>
      <c r="P472" s="532">
        <v>7.4999999999999997E-2</v>
      </c>
      <c r="Q472" s="535" t="s">
        <v>7231</v>
      </c>
      <c r="R472" s="535"/>
      <c r="S472" s="537"/>
      <c r="T472" s="532"/>
      <c r="U472" s="532"/>
      <c r="V472" s="535"/>
    </row>
    <row r="473" spans="1:22" s="631" customFormat="1" ht="12">
      <c r="A473" s="536"/>
      <c r="B473" s="541"/>
      <c r="C473" s="542"/>
      <c r="D473" s="541"/>
      <c r="E473" s="541"/>
      <c r="F473" s="547"/>
      <c r="G473" s="538"/>
      <c r="H473" s="536"/>
      <c r="I473" s="537"/>
      <c r="J473" s="532"/>
      <c r="K473" s="533"/>
      <c r="L473" s="534"/>
      <c r="M473" s="816"/>
      <c r="N473" s="537" t="s">
        <v>7277</v>
      </c>
      <c r="O473" s="532">
        <v>1972</v>
      </c>
      <c r="P473" s="532">
        <v>2.5999999999999999E-2</v>
      </c>
      <c r="Q473" s="535" t="s">
        <v>7198</v>
      </c>
      <c r="R473" s="535"/>
      <c r="S473" s="537"/>
      <c r="T473" s="532"/>
      <c r="U473" s="532"/>
      <c r="V473" s="535"/>
    </row>
    <row r="474" spans="1:22" s="631" customFormat="1" ht="12">
      <c r="A474" s="536"/>
      <c r="B474" s="541"/>
      <c r="C474" s="542"/>
      <c r="D474" s="541"/>
      <c r="E474" s="541"/>
      <c r="F474" s="547"/>
      <c r="G474" s="538"/>
      <c r="H474" s="536"/>
      <c r="I474" s="537"/>
      <c r="J474" s="532"/>
      <c r="K474" s="533"/>
      <c r="L474" s="534"/>
      <c r="M474" s="816"/>
      <c r="N474" s="537" t="s">
        <v>7278</v>
      </c>
      <c r="O474" s="532"/>
      <c r="P474" s="532">
        <v>0.13100000000000001</v>
      </c>
      <c r="Q474" s="535" t="s">
        <v>6930</v>
      </c>
      <c r="R474" s="535"/>
      <c r="S474" s="537"/>
      <c r="T474" s="532"/>
      <c r="U474" s="532"/>
      <c r="V474" s="535"/>
    </row>
    <row r="475" spans="1:22" s="631" customFormat="1" ht="12">
      <c r="A475" s="536"/>
      <c r="B475" s="541"/>
      <c r="C475" s="542"/>
      <c r="D475" s="541"/>
      <c r="E475" s="541"/>
      <c r="F475" s="547"/>
      <c r="G475" s="538"/>
      <c r="H475" s="536"/>
      <c r="I475" s="537"/>
      <c r="J475" s="532"/>
      <c r="K475" s="533"/>
      <c r="L475" s="534"/>
      <c r="M475" s="816"/>
      <c r="N475" s="537" t="s">
        <v>7279</v>
      </c>
      <c r="O475" s="532">
        <v>1972</v>
      </c>
      <c r="P475" s="532">
        <v>8.1000000000000003E-2</v>
      </c>
      <c r="Q475" s="535" t="s">
        <v>6924</v>
      </c>
      <c r="R475" s="535"/>
      <c r="S475" s="537"/>
      <c r="T475" s="532"/>
      <c r="U475" s="532"/>
      <c r="V475" s="535"/>
    </row>
    <row r="476" spans="1:22" s="631" customFormat="1" ht="12">
      <c r="A476" s="536"/>
      <c r="B476" s="541"/>
      <c r="C476" s="542"/>
      <c r="D476" s="541"/>
      <c r="E476" s="541"/>
      <c r="F476" s="547"/>
      <c r="G476" s="538"/>
      <c r="H476" s="536"/>
      <c r="I476" s="537"/>
      <c r="J476" s="532"/>
      <c r="K476" s="533"/>
      <c r="L476" s="534"/>
      <c r="M476" s="816"/>
      <c r="N476" s="537" t="s">
        <v>7279</v>
      </c>
      <c r="O476" s="532"/>
      <c r="P476" s="532">
        <v>0.11</v>
      </c>
      <c r="Q476" s="535" t="s">
        <v>6924</v>
      </c>
      <c r="R476" s="535"/>
      <c r="S476" s="537"/>
      <c r="T476" s="532"/>
      <c r="U476" s="532"/>
      <c r="V476" s="535"/>
    </row>
    <row r="477" spans="1:22" s="631" customFormat="1" ht="12">
      <c r="A477" s="536"/>
      <c r="B477" s="541"/>
      <c r="C477" s="542"/>
      <c r="D477" s="541"/>
      <c r="E477" s="541"/>
      <c r="F477" s="547"/>
      <c r="G477" s="538"/>
      <c r="H477" s="536"/>
      <c r="I477" s="537"/>
      <c r="J477" s="532"/>
      <c r="K477" s="533"/>
      <c r="L477" s="534"/>
      <c r="M477" s="816"/>
      <c r="N477" s="537" t="s">
        <v>7280</v>
      </c>
      <c r="O477" s="532"/>
      <c r="P477" s="532">
        <v>0.03</v>
      </c>
      <c r="Q477" s="535" t="s">
        <v>6924</v>
      </c>
      <c r="R477" s="535"/>
      <c r="S477" s="537"/>
      <c r="T477" s="532"/>
      <c r="U477" s="532"/>
      <c r="V477" s="535"/>
    </row>
    <row r="478" spans="1:22" s="631" customFormat="1" ht="12">
      <c r="A478" s="536"/>
      <c r="B478" s="541"/>
      <c r="C478" s="542"/>
      <c r="D478" s="541"/>
      <c r="E478" s="541"/>
      <c r="F478" s="547"/>
      <c r="G478" s="538"/>
      <c r="H478" s="536"/>
      <c r="I478" s="537"/>
      <c r="J478" s="532"/>
      <c r="K478" s="533"/>
      <c r="L478" s="534"/>
      <c r="M478" s="816"/>
      <c r="N478" s="537" t="s">
        <v>7281</v>
      </c>
      <c r="O478" s="532">
        <v>1967</v>
      </c>
      <c r="P478" s="532">
        <v>7.8E-2</v>
      </c>
      <c r="Q478" s="535" t="s">
        <v>6930</v>
      </c>
      <c r="R478" s="535"/>
      <c r="S478" s="537"/>
      <c r="T478" s="532"/>
      <c r="U478" s="532"/>
      <c r="V478" s="535"/>
    </row>
    <row r="479" spans="1:22" s="631" customFormat="1" ht="12">
      <c r="A479" s="536"/>
      <c r="B479" s="541"/>
      <c r="C479" s="542"/>
      <c r="D479" s="541"/>
      <c r="E479" s="541"/>
      <c r="F479" s="547"/>
      <c r="G479" s="538"/>
      <c r="H479" s="536"/>
      <c r="I479" s="537"/>
      <c r="J479" s="532"/>
      <c r="K479" s="533"/>
      <c r="L479" s="534"/>
      <c r="M479" s="816"/>
      <c r="N479" s="537" t="s">
        <v>7282</v>
      </c>
      <c r="O479" s="532">
        <v>1967</v>
      </c>
      <c r="P479" s="532">
        <v>4.5999999999999999E-2</v>
      </c>
      <c r="Q479" s="535" t="s">
        <v>6930</v>
      </c>
      <c r="R479" s="535"/>
      <c r="S479" s="537"/>
      <c r="T479" s="532"/>
      <c r="U479" s="532"/>
      <c r="V479" s="535"/>
    </row>
    <row r="480" spans="1:22" s="631" customFormat="1" ht="12">
      <c r="A480" s="536"/>
      <c r="B480" s="541"/>
      <c r="C480" s="542"/>
      <c r="D480" s="541"/>
      <c r="E480" s="541"/>
      <c r="F480" s="547"/>
      <c r="G480" s="538"/>
      <c r="H480" s="536"/>
      <c r="I480" s="537"/>
      <c r="J480" s="532"/>
      <c r="K480" s="533"/>
      <c r="L480" s="534"/>
      <c r="M480" s="816"/>
      <c r="N480" s="537" t="s">
        <v>7283</v>
      </c>
      <c r="O480" s="532">
        <v>1974</v>
      </c>
      <c r="P480" s="532">
        <v>3.3000000000000002E-2</v>
      </c>
      <c r="Q480" s="535" t="s">
        <v>6930</v>
      </c>
      <c r="R480" s="535"/>
      <c r="S480" s="537"/>
      <c r="T480" s="532"/>
      <c r="U480" s="532"/>
      <c r="V480" s="535"/>
    </row>
    <row r="481" spans="1:22" s="631" customFormat="1" ht="12">
      <c r="A481" s="536"/>
      <c r="B481" s="541"/>
      <c r="C481" s="542"/>
      <c r="D481" s="541"/>
      <c r="E481" s="541"/>
      <c r="F481" s="547"/>
      <c r="G481" s="538"/>
      <c r="H481" s="536"/>
      <c r="I481" s="537"/>
      <c r="J481" s="532"/>
      <c r="K481" s="533"/>
      <c r="L481" s="534"/>
      <c r="M481" s="816"/>
      <c r="N481" s="537" t="s">
        <v>7284</v>
      </c>
      <c r="O481" s="532"/>
      <c r="P481" s="532">
        <v>8.5000000000000006E-2</v>
      </c>
      <c r="Q481" s="535" t="s">
        <v>6930</v>
      </c>
      <c r="R481" s="535"/>
      <c r="S481" s="537"/>
      <c r="T481" s="532"/>
      <c r="U481" s="532"/>
      <c r="V481" s="535"/>
    </row>
    <row r="482" spans="1:22" s="631" customFormat="1" ht="12">
      <c r="A482" s="536"/>
      <c r="B482" s="541"/>
      <c r="C482" s="542"/>
      <c r="D482" s="541"/>
      <c r="E482" s="541"/>
      <c r="F482" s="547"/>
      <c r="G482" s="538"/>
      <c r="H482" s="536"/>
      <c r="I482" s="537"/>
      <c r="J482" s="532"/>
      <c r="K482" s="533"/>
      <c r="L482" s="534"/>
      <c r="M482" s="816"/>
      <c r="N482" s="537" t="s">
        <v>7285</v>
      </c>
      <c r="O482" s="532">
        <v>1977</v>
      </c>
      <c r="P482" s="532">
        <v>5.1999999999999998E-2</v>
      </c>
      <c r="Q482" s="535" t="s">
        <v>7286</v>
      </c>
      <c r="R482" s="535"/>
      <c r="S482" s="537"/>
      <c r="T482" s="532"/>
      <c r="U482" s="532"/>
      <c r="V482" s="535"/>
    </row>
    <row r="483" spans="1:22" s="631" customFormat="1" ht="12">
      <c r="A483" s="536"/>
      <c r="B483" s="541"/>
      <c r="C483" s="542"/>
      <c r="D483" s="541"/>
      <c r="E483" s="541"/>
      <c r="F483" s="547"/>
      <c r="G483" s="538"/>
      <c r="H483" s="536"/>
      <c r="I483" s="537"/>
      <c r="J483" s="532"/>
      <c r="K483" s="533"/>
      <c r="L483" s="534"/>
      <c r="M483" s="816"/>
      <c r="N483" s="537" t="s">
        <v>7277</v>
      </c>
      <c r="O483" s="532">
        <v>1972</v>
      </c>
      <c r="P483" s="532">
        <v>7.5999999999999998E-2</v>
      </c>
      <c r="Q483" s="535" t="s">
        <v>7156</v>
      </c>
      <c r="R483" s="535"/>
      <c r="S483" s="537"/>
      <c r="T483" s="532"/>
      <c r="U483" s="532"/>
      <c r="V483" s="535"/>
    </row>
    <row r="484" spans="1:22" s="631" customFormat="1" ht="12">
      <c r="A484" s="536"/>
      <c r="B484" s="541"/>
      <c r="C484" s="542"/>
      <c r="D484" s="541"/>
      <c r="E484" s="541"/>
      <c r="F484" s="547"/>
      <c r="G484" s="538"/>
      <c r="H484" s="536"/>
      <c r="I484" s="537"/>
      <c r="J484" s="532"/>
      <c r="K484" s="533"/>
      <c r="L484" s="534"/>
      <c r="M484" s="816"/>
      <c r="N484" s="537" t="s">
        <v>7287</v>
      </c>
      <c r="O484" s="532">
        <v>1974</v>
      </c>
      <c r="P484" s="532">
        <v>6.9000000000000006E-2</v>
      </c>
      <c r="Q484" s="535" t="s">
        <v>6924</v>
      </c>
      <c r="R484" s="535"/>
      <c r="S484" s="537"/>
      <c r="T484" s="532"/>
      <c r="U484" s="532"/>
      <c r="V484" s="535"/>
    </row>
    <row r="485" spans="1:22" s="631" customFormat="1" ht="12">
      <c r="A485" s="536"/>
      <c r="B485" s="537"/>
      <c r="C485" s="543"/>
      <c r="D485" s="537"/>
      <c r="E485" s="536"/>
      <c r="F485" s="537"/>
      <c r="G485" s="537"/>
      <c r="H485" s="536"/>
      <c r="I485" s="537"/>
      <c r="J485" s="532"/>
      <c r="K485" s="533"/>
      <c r="L485" s="534"/>
      <c r="M485" s="816"/>
      <c r="N485" s="537" t="s">
        <v>7287</v>
      </c>
      <c r="O485" s="532">
        <v>1974</v>
      </c>
      <c r="P485" s="532">
        <v>7.3999999999999996E-2</v>
      </c>
      <c r="Q485" s="535" t="s">
        <v>7288</v>
      </c>
      <c r="R485" s="535"/>
      <c r="S485" s="537"/>
      <c r="T485" s="532"/>
      <c r="U485" s="532"/>
      <c r="V485" s="535"/>
    </row>
    <row r="486" spans="1:22" s="631" customFormat="1" ht="12">
      <c r="A486" s="536"/>
      <c r="B486" s="537"/>
      <c r="C486" s="543"/>
      <c r="D486" s="537"/>
      <c r="E486" s="536"/>
      <c r="F486" s="537"/>
      <c r="G486" s="537"/>
      <c r="H486" s="536"/>
      <c r="I486" s="537"/>
      <c r="J486" s="532"/>
      <c r="K486" s="533"/>
      <c r="L486" s="534"/>
      <c r="M486" s="816"/>
      <c r="N486" s="537"/>
      <c r="O486" s="532"/>
      <c r="P486" s="532"/>
      <c r="Q486" s="535"/>
      <c r="R486" s="535"/>
      <c r="S486" s="537"/>
      <c r="T486" s="532"/>
      <c r="U486" s="532"/>
      <c r="V486" s="535"/>
    </row>
    <row r="487" spans="1:22" s="631" customFormat="1" ht="12">
      <c r="A487" s="538"/>
      <c r="B487" s="541"/>
      <c r="C487" s="542"/>
      <c r="D487" s="541"/>
      <c r="E487" s="541"/>
      <c r="F487" s="547"/>
      <c r="G487" s="538"/>
      <c r="H487" s="553"/>
      <c r="I487" s="539"/>
      <c r="J487" s="532"/>
      <c r="K487" s="533"/>
      <c r="L487" s="818"/>
      <c r="M487" s="816"/>
      <c r="N487" s="539"/>
      <c r="O487" s="532"/>
      <c r="Q487" s="809"/>
      <c r="R487" s="545"/>
      <c r="S487" s="539"/>
      <c r="T487" s="532"/>
      <c r="U487" s="532"/>
      <c r="V487" s="809"/>
    </row>
    <row r="488" spans="1:22" s="631" customFormat="1" ht="12">
      <c r="A488" s="538"/>
      <c r="B488" s="541"/>
      <c r="C488" s="542" t="s">
        <v>7289</v>
      </c>
      <c r="D488" s="541" t="s">
        <v>1602</v>
      </c>
      <c r="E488" s="541"/>
      <c r="F488" s="547" t="s">
        <v>70</v>
      </c>
      <c r="G488" s="538">
        <v>1964</v>
      </c>
      <c r="H488" s="553"/>
      <c r="I488" s="539"/>
      <c r="J488" s="532"/>
      <c r="K488" s="533"/>
      <c r="L488" s="818"/>
      <c r="M488" s="817"/>
      <c r="N488" s="539"/>
      <c r="O488" s="532"/>
      <c r="Q488" s="809"/>
      <c r="R488" s="545"/>
      <c r="S488" s="539"/>
      <c r="T488" s="532"/>
      <c r="U488" s="532"/>
      <c r="V488" s="809"/>
    </row>
    <row r="489" spans="1:22" s="631" customFormat="1" ht="12">
      <c r="A489" s="536"/>
      <c r="B489" s="541"/>
      <c r="C489" s="542"/>
      <c r="D489" s="541"/>
      <c r="E489" s="541"/>
      <c r="F489" s="547"/>
      <c r="G489" s="538"/>
      <c r="H489" s="810" t="s">
        <v>7290</v>
      </c>
      <c r="I489" s="541" t="s">
        <v>7291</v>
      </c>
      <c r="J489" s="532">
        <v>1964</v>
      </c>
      <c r="K489" s="533">
        <v>0.125</v>
      </c>
      <c r="L489" s="534" t="s">
        <v>712</v>
      </c>
      <c r="M489" s="534"/>
      <c r="N489" s="541"/>
      <c r="O489" s="532"/>
      <c r="P489" s="532"/>
      <c r="Q489" s="535"/>
      <c r="R489" s="535"/>
      <c r="S489" s="541"/>
      <c r="T489" s="532"/>
      <c r="U489" s="532"/>
      <c r="V489" s="535"/>
    </row>
    <row r="490" spans="1:22" s="631" customFormat="1" ht="12">
      <c r="A490" s="536"/>
      <c r="B490" s="541"/>
      <c r="C490" s="542"/>
      <c r="D490" s="541"/>
      <c r="E490" s="541"/>
      <c r="F490" s="547"/>
      <c r="G490" s="538"/>
      <c r="H490" s="812"/>
      <c r="I490" s="546" t="s">
        <v>7292</v>
      </c>
      <c r="J490" s="532">
        <v>1964</v>
      </c>
      <c r="K490" s="533">
        <v>0.26100000000000001</v>
      </c>
      <c r="L490" s="534" t="s">
        <v>712</v>
      </c>
      <c r="M490" s="534"/>
      <c r="N490" s="546"/>
      <c r="O490" s="532"/>
      <c r="P490" s="532"/>
      <c r="Q490" s="535"/>
      <c r="R490" s="535"/>
      <c r="S490" s="546"/>
      <c r="T490" s="532"/>
      <c r="U490" s="532"/>
      <c r="V490" s="535"/>
    </row>
    <row r="491" spans="1:22" s="631" customFormat="1" ht="12">
      <c r="A491" s="536"/>
      <c r="B491" s="541"/>
      <c r="C491" s="542"/>
      <c r="D491" s="541"/>
      <c r="E491" s="541"/>
      <c r="F491" s="547"/>
      <c r="G491" s="538"/>
      <c r="H491" s="536"/>
      <c r="I491" s="537"/>
      <c r="J491" s="532"/>
      <c r="K491" s="533"/>
      <c r="L491" s="534"/>
      <c r="M491" s="815">
        <v>90000165</v>
      </c>
      <c r="N491" s="537" t="s">
        <v>7293</v>
      </c>
      <c r="O491" s="532">
        <v>1989</v>
      </c>
      <c r="P491" s="532">
        <v>9.7000000000000003E-2</v>
      </c>
      <c r="Q491" s="535" t="s">
        <v>7286</v>
      </c>
      <c r="R491" s="535"/>
      <c r="S491" s="537"/>
      <c r="T491" s="532"/>
      <c r="U491" s="532"/>
      <c r="V491" s="535"/>
    </row>
    <row r="492" spans="1:22" s="631" customFormat="1" ht="12">
      <c r="A492" s="536"/>
      <c r="B492" s="541"/>
      <c r="C492" s="542"/>
      <c r="D492" s="541"/>
      <c r="E492" s="541"/>
      <c r="F492" s="547"/>
      <c r="G492" s="538"/>
      <c r="H492" s="536"/>
      <c r="I492" s="537"/>
      <c r="J492" s="532"/>
      <c r="K492" s="533"/>
      <c r="L492" s="534"/>
      <c r="M492" s="816"/>
      <c r="N492" s="537" t="s">
        <v>7294</v>
      </c>
      <c r="O492" s="532">
        <v>1964</v>
      </c>
      <c r="P492" s="532">
        <v>8.8999999999999996E-2</v>
      </c>
      <c r="Q492" s="535" t="s">
        <v>6924</v>
      </c>
      <c r="R492" s="535"/>
      <c r="S492" s="537"/>
      <c r="T492" s="532"/>
      <c r="U492" s="532"/>
      <c r="V492" s="535"/>
    </row>
    <row r="493" spans="1:22" s="631" customFormat="1" ht="12">
      <c r="A493" s="536"/>
      <c r="B493" s="541"/>
      <c r="C493" s="542"/>
      <c r="D493" s="541"/>
      <c r="E493" s="541"/>
      <c r="F493" s="547"/>
      <c r="G493" s="538"/>
      <c r="H493" s="536"/>
      <c r="I493" s="537"/>
      <c r="J493" s="532"/>
      <c r="K493" s="533"/>
      <c r="L493" s="534"/>
      <c r="M493" s="816"/>
      <c r="N493" s="537" t="s">
        <v>7295</v>
      </c>
      <c r="O493" s="532">
        <v>1964</v>
      </c>
      <c r="P493" s="532">
        <v>2.1000000000000001E-2</v>
      </c>
      <c r="Q493" s="535" t="s">
        <v>7231</v>
      </c>
      <c r="R493" s="535"/>
      <c r="S493" s="537"/>
      <c r="T493" s="532"/>
      <c r="U493" s="532"/>
      <c r="V493" s="535"/>
    </row>
    <row r="494" spans="1:22" s="631" customFormat="1" ht="12">
      <c r="A494" s="536"/>
      <c r="B494" s="541"/>
      <c r="C494" s="542"/>
      <c r="D494" s="541"/>
      <c r="E494" s="541"/>
      <c r="F494" s="547"/>
      <c r="G494" s="538"/>
      <c r="H494" s="536"/>
      <c r="I494" s="537"/>
      <c r="J494" s="532"/>
      <c r="K494" s="533"/>
      <c r="L494" s="534"/>
      <c r="M494" s="816"/>
      <c r="N494" s="537" t="s">
        <v>7296</v>
      </c>
      <c r="O494" s="532"/>
      <c r="P494" s="532">
        <v>0.04</v>
      </c>
      <c r="Q494" s="535" t="s">
        <v>6837</v>
      </c>
      <c r="R494" s="535"/>
      <c r="S494" s="537"/>
      <c r="T494" s="532"/>
      <c r="U494" s="532"/>
      <c r="V494" s="535"/>
    </row>
    <row r="495" spans="1:22" s="631" customFormat="1" ht="12">
      <c r="A495" s="536"/>
      <c r="B495" s="541"/>
      <c r="C495" s="542"/>
      <c r="D495" s="541"/>
      <c r="E495" s="541"/>
      <c r="F495" s="547"/>
      <c r="G495" s="538"/>
      <c r="H495" s="536"/>
      <c r="I495" s="537"/>
      <c r="J495" s="532"/>
      <c r="K495" s="533"/>
      <c r="L495" s="534"/>
      <c r="M495" s="816"/>
      <c r="N495" s="537" t="s">
        <v>7297</v>
      </c>
      <c r="O495" s="532"/>
      <c r="P495" s="532">
        <v>3.5000000000000003E-2</v>
      </c>
      <c r="Q495" s="535" t="s">
        <v>7298</v>
      </c>
      <c r="R495" s="535"/>
      <c r="S495" s="537"/>
      <c r="T495" s="532"/>
      <c r="U495" s="532"/>
      <c r="V495" s="535"/>
    </row>
    <row r="496" spans="1:22" s="631" customFormat="1" ht="12">
      <c r="A496" s="536"/>
      <c r="B496" s="541"/>
      <c r="C496" s="542"/>
      <c r="D496" s="541"/>
      <c r="E496" s="541"/>
      <c r="F496" s="547"/>
      <c r="G496" s="538"/>
      <c r="H496" s="536"/>
      <c r="I496" s="537"/>
      <c r="J496" s="532"/>
      <c r="K496" s="533"/>
      <c r="L496" s="534"/>
      <c r="M496" s="816"/>
      <c r="N496" s="537" t="s">
        <v>7299</v>
      </c>
      <c r="O496" s="532"/>
      <c r="P496" s="532">
        <v>7.5999999999999998E-2</v>
      </c>
      <c r="Q496" s="535" t="s">
        <v>7300</v>
      </c>
      <c r="R496" s="535"/>
      <c r="S496" s="537"/>
      <c r="T496" s="532"/>
      <c r="U496" s="532"/>
      <c r="V496" s="535"/>
    </row>
    <row r="497" spans="1:22" s="631" customFormat="1" ht="12">
      <c r="A497" s="536"/>
      <c r="B497" s="541"/>
      <c r="C497" s="542"/>
      <c r="D497" s="541"/>
      <c r="E497" s="541"/>
      <c r="F497" s="547"/>
      <c r="G497" s="538"/>
      <c r="H497" s="536"/>
      <c r="I497" s="537"/>
      <c r="J497" s="532"/>
      <c r="K497" s="533"/>
      <c r="L497" s="534"/>
      <c r="M497" s="816"/>
      <c r="N497" s="537" t="s">
        <v>7301</v>
      </c>
      <c r="O497" s="532"/>
      <c r="P497" s="532">
        <v>9.1999999999999998E-2</v>
      </c>
      <c r="Q497" s="535" t="s">
        <v>6930</v>
      </c>
      <c r="R497" s="535"/>
      <c r="S497" s="537"/>
      <c r="T497" s="532"/>
      <c r="U497" s="532"/>
      <c r="V497" s="535"/>
    </row>
    <row r="498" spans="1:22" s="631" customFormat="1" ht="12">
      <c r="A498" s="536"/>
      <c r="B498" s="541"/>
      <c r="C498" s="542"/>
      <c r="D498" s="541"/>
      <c r="E498" s="541"/>
      <c r="F498" s="547"/>
      <c r="G498" s="538"/>
      <c r="H498" s="536"/>
      <c r="I498" s="537"/>
      <c r="J498" s="532"/>
      <c r="K498" s="533"/>
      <c r="L498" s="534"/>
      <c r="M498" s="816"/>
      <c r="N498" s="537" t="s">
        <v>7302</v>
      </c>
      <c r="O498" s="532">
        <v>1964</v>
      </c>
      <c r="P498" s="532">
        <v>0.124</v>
      </c>
      <c r="Q498" s="535" t="s">
        <v>6855</v>
      </c>
      <c r="R498" s="535"/>
      <c r="S498" s="537"/>
      <c r="T498" s="532"/>
      <c r="U498" s="532"/>
      <c r="V498" s="535"/>
    </row>
    <row r="499" spans="1:22" s="631" customFormat="1" ht="12">
      <c r="A499" s="536"/>
      <c r="B499" s="541"/>
      <c r="C499" s="542"/>
      <c r="D499" s="541"/>
      <c r="E499" s="541"/>
      <c r="F499" s="547"/>
      <c r="G499" s="538"/>
      <c r="H499" s="536"/>
      <c r="I499" s="537"/>
      <c r="J499" s="532"/>
      <c r="K499" s="533"/>
      <c r="L499" s="534"/>
      <c r="M499" s="816"/>
      <c r="N499" s="537" t="s">
        <v>7303</v>
      </c>
      <c r="O499" s="532"/>
      <c r="P499" s="532">
        <v>0.111</v>
      </c>
      <c r="Q499" s="535" t="s">
        <v>6855</v>
      </c>
      <c r="R499" s="535"/>
      <c r="S499" s="537"/>
      <c r="T499" s="532"/>
      <c r="U499" s="532"/>
      <c r="V499" s="535"/>
    </row>
    <row r="500" spans="1:22" s="631" customFormat="1" ht="12">
      <c r="A500" s="536"/>
      <c r="B500" s="541"/>
      <c r="C500" s="542"/>
      <c r="D500" s="541"/>
      <c r="E500" s="541"/>
      <c r="F500" s="547"/>
      <c r="G500" s="538"/>
      <c r="H500" s="536"/>
      <c r="I500" s="537"/>
      <c r="J500" s="532"/>
      <c r="K500" s="533"/>
      <c r="L500" s="534"/>
      <c r="M500" s="816"/>
      <c r="N500" s="537" t="s">
        <v>7304</v>
      </c>
      <c r="O500" s="532"/>
      <c r="P500" s="532">
        <v>0.08</v>
      </c>
      <c r="Q500" s="535" t="s">
        <v>6930</v>
      </c>
      <c r="R500" s="535"/>
      <c r="S500" s="537"/>
      <c r="T500" s="532"/>
      <c r="U500" s="532"/>
      <c r="V500" s="535"/>
    </row>
    <row r="501" spans="1:22" s="631" customFormat="1" ht="12">
      <c r="A501" s="536"/>
      <c r="B501" s="537"/>
      <c r="C501" s="543"/>
      <c r="D501" s="537"/>
      <c r="E501" s="536"/>
      <c r="F501" s="537"/>
      <c r="G501" s="537"/>
      <c r="H501" s="536"/>
      <c r="I501" s="537"/>
      <c r="J501" s="532"/>
      <c r="K501" s="533"/>
      <c r="L501" s="534"/>
      <c r="M501" s="816"/>
      <c r="N501" s="537" t="s">
        <v>7305</v>
      </c>
      <c r="O501" s="532"/>
      <c r="P501" s="532">
        <v>8.8999999999999996E-2</v>
      </c>
      <c r="Q501" s="535" t="s">
        <v>6930</v>
      </c>
      <c r="R501" s="535"/>
      <c r="S501" s="537"/>
      <c r="T501" s="532"/>
      <c r="U501" s="532"/>
      <c r="V501" s="535"/>
    </row>
    <row r="502" spans="1:22" s="631" customFormat="1" ht="12">
      <c r="A502" s="538"/>
      <c r="B502" s="537"/>
      <c r="C502" s="543"/>
      <c r="D502" s="537"/>
      <c r="E502" s="536"/>
      <c r="F502" s="537"/>
      <c r="G502" s="537"/>
      <c r="H502" s="553"/>
      <c r="I502" s="539"/>
      <c r="J502" s="532"/>
      <c r="K502" s="533"/>
      <c r="L502" s="818"/>
      <c r="M502" s="816"/>
      <c r="N502" s="539" t="s">
        <v>7306</v>
      </c>
      <c r="O502" s="532" t="s">
        <v>6849</v>
      </c>
      <c r="Q502" s="809" t="s">
        <v>6844</v>
      </c>
      <c r="R502" s="545"/>
      <c r="S502" s="539"/>
      <c r="T502" s="532"/>
      <c r="U502" s="532"/>
      <c r="V502" s="809"/>
    </row>
    <row r="503" spans="1:22" s="631" customFormat="1" ht="12">
      <c r="A503" s="538"/>
      <c r="B503" s="537"/>
      <c r="C503" s="543"/>
      <c r="D503" s="537"/>
      <c r="E503" s="536"/>
      <c r="F503" s="537"/>
      <c r="G503" s="537"/>
      <c r="H503" s="553"/>
      <c r="I503" s="539"/>
      <c r="J503" s="532"/>
      <c r="K503" s="533"/>
      <c r="L503" s="818"/>
      <c r="M503" s="816"/>
      <c r="N503" s="539" t="s">
        <v>7307</v>
      </c>
      <c r="O503" s="532" t="s">
        <v>6849</v>
      </c>
      <c r="Q503" s="809"/>
      <c r="R503" s="545"/>
      <c r="S503" s="539"/>
      <c r="T503" s="532"/>
      <c r="U503" s="532"/>
      <c r="V503" s="809"/>
    </row>
    <row r="504" spans="1:22" s="631" customFormat="1" ht="12">
      <c r="A504" s="538"/>
      <c r="B504" s="537"/>
      <c r="C504" s="543"/>
      <c r="D504" s="537"/>
      <c r="E504" s="536"/>
      <c r="F504" s="537"/>
      <c r="G504" s="537"/>
      <c r="H504" s="553"/>
      <c r="I504" s="539"/>
      <c r="J504" s="532"/>
      <c r="K504" s="533"/>
      <c r="L504" s="818"/>
      <c r="M504" s="816"/>
      <c r="N504" s="539" t="s">
        <v>7308</v>
      </c>
      <c r="O504" s="532">
        <v>1</v>
      </c>
      <c r="Q504" s="809"/>
      <c r="R504" s="545"/>
      <c r="S504" s="539"/>
      <c r="T504" s="532"/>
      <c r="U504" s="532"/>
      <c r="V504" s="809"/>
    </row>
    <row r="505" spans="1:22" s="631" customFormat="1" ht="12">
      <c r="A505" s="538"/>
      <c r="B505" s="537"/>
      <c r="C505" s="543"/>
      <c r="D505" s="537"/>
      <c r="E505" s="536"/>
      <c r="F505" s="537"/>
      <c r="G505" s="537"/>
      <c r="H505" s="553"/>
      <c r="I505" s="539"/>
      <c r="J505" s="532"/>
      <c r="K505" s="533"/>
      <c r="L505" s="818"/>
      <c r="M505" s="816"/>
      <c r="N505" s="539" t="s">
        <v>7309</v>
      </c>
      <c r="O505" s="532" t="s">
        <v>6849</v>
      </c>
      <c r="Q505" s="809"/>
      <c r="R505" s="545"/>
      <c r="S505" s="539"/>
      <c r="T505" s="532"/>
      <c r="U505" s="532"/>
      <c r="V505" s="809"/>
    </row>
    <row r="506" spans="1:22" s="631" customFormat="1" ht="12">
      <c r="A506" s="538"/>
      <c r="B506" s="537"/>
      <c r="C506" s="543"/>
      <c r="D506" s="537"/>
      <c r="E506" s="536"/>
      <c r="F506" s="537"/>
      <c r="G506" s="537"/>
      <c r="H506" s="553"/>
      <c r="I506" s="539"/>
      <c r="J506" s="532"/>
      <c r="K506" s="533"/>
      <c r="L506" s="818"/>
      <c r="M506" s="816"/>
      <c r="N506" s="539" t="s">
        <v>7310</v>
      </c>
      <c r="O506" s="532" t="s">
        <v>7311</v>
      </c>
      <c r="Q506" s="809"/>
      <c r="R506" s="545"/>
      <c r="S506" s="539"/>
      <c r="T506" s="532"/>
      <c r="U506" s="532"/>
      <c r="V506" s="809"/>
    </row>
    <row r="507" spans="1:22" s="631" customFormat="1" ht="12">
      <c r="A507" s="538"/>
      <c r="B507" s="537"/>
      <c r="C507" s="543"/>
      <c r="D507" s="537"/>
      <c r="E507" s="536"/>
      <c r="F507" s="537"/>
      <c r="G507" s="537"/>
      <c r="H507" s="553"/>
      <c r="I507" s="539"/>
      <c r="J507" s="532"/>
      <c r="K507" s="533"/>
      <c r="L507" s="818"/>
      <c r="M507" s="816"/>
      <c r="N507" s="539" t="s">
        <v>7312</v>
      </c>
      <c r="O507" s="532" t="s">
        <v>6849</v>
      </c>
      <c r="Q507" s="809"/>
      <c r="R507" s="545"/>
      <c r="S507" s="539"/>
      <c r="T507" s="532"/>
      <c r="U507" s="532"/>
      <c r="V507" s="809"/>
    </row>
    <row r="508" spans="1:22" s="631" customFormat="1" ht="12">
      <c r="A508" s="538"/>
      <c r="B508" s="537"/>
      <c r="C508" s="543"/>
      <c r="D508" s="537"/>
      <c r="E508" s="536"/>
      <c r="F508" s="537"/>
      <c r="G508" s="537"/>
      <c r="H508" s="553"/>
      <c r="I508" s="539"/>
      <c r="J508" s="532"/>
      <c r="K508" s="533"/>
      <c r="L508" s="818"/>
      <c r="M508" s="816"/>
      <c r="N508" s="539" t="s">
        <v>7313</v>
      </c>
      <c r="O508" s="532" t="s">
        <v>7314</v>
      </c>
      <c r="Q508" s="809"/>
      <c r="R508" s="545"/>
      <c r="S508" s="539"/>
      <c r="T508" s="532"/>
      <c r="U508" s="532"/>
      <c r="V508" s="809"/>
    </row>
    <row r="509" spans="1:22" s="631" customFormat="1" ht="12">
      <c r="A509" s="538"/>
      <c r="B509" s="541"/>
      <c r="C509" s="542"/>
      <c r="D509" s="541"/>
      <c r="E509" s="541"/>
      <c r="F509" s="547"/>
      <c r="G509" s="538"/>
      <c r="H509" s="553"/>
      <c r="I509" s="539"/>
      <c r="J509" s="532"/>
      <c r="K509" s="533"/>
      <c r="L509" s="818"/>
      <c r="M509" s="816"/>
      <c r="N509" s="539" t="s">
        <v>7315</v>
      </c>
      <c r="O509" s="532">
        <v>1</v>
      </c>
      <c r="Q509" s="809"/>
      <c r="R509" s="545"/>
      <c r="S509" s="539"/>
      <c r="T509" s="532"/>
      <c r="U509" s="532"/>
      <c r="V509" s="809"/>
    </row>
    <row r="510" spans="1:22" s="631" customFormat="1" ht="12">
      <c r="A510" s="538"/>
      <c r="B510" s="541"/>
      <c r="C510" s="542" t="s">
        <v>7003</v>
      </c>
      <c r="D510" s="541" t="s">
        <v>7316</v>
      </c>
      <c r="E510" s="541" t="s">
        <v>7005</v>
      </c>
      <c r="F510" s="547" t="s">
        <v>1300</v>
      </c>
      <c r="G510" s="538">
        <v>2009</v>
      </c>
      <c r="H510" s="553"/>
      <c r="I510" s="539"/>
      <c r="J510" s="532"/>
      <c r="K510" s="533"/>
      <c r="L510" s="818"/>
      <c r="M510" s="816"/>
      <c r="N510" s="539" t="s">
        <v>7317</v>
      </c>
      <c r="O510" s="532">
        <v>1</v>
      </c>
      <c r="Q510" s="809"/>
      <c r="R510" s="545"/>
      <c r="S510" s="539"/>
      <c r="T510" s="532"/>
      <c r="U510" s="532"/>
      <c r="V510" s="809"/>
    </row>
    <row r="511" spans="1:22" s="631" customFormat="1" ht="12">
      <c r="A511" s="536"/>
      <c r="B511" s="541"/>
      <c r="C511" s="542"/>
      <c r="D511" s="541"/>
      <c r="E511" s="541"/>
      <c r="F511" s="547"/>
      <c r="G511" s="538"/>
      <c r="H511" s="536" t="s">
        <v>7318</v>
      </c>
      <c r="I511" s="541" t="s">
        <v>7319</v>
      </c>
      <c r="J511" s="532">
        <v>1964</v>
      </c>
      <c r="K511" s="533">
        <v>0.35599999999999998</v>
      </c>
      <c r="L511" s="534" t="s">
        <v>712</v>
      </c>
      <c r="M511" s="534"/>
      <c r="N511" s="541"/>
      <c r="O511" s="532"/>
      <c r="P511" s="532"/>
      <c r="Q511" s="535"/>
      <c r="R511" s="535"/>
      <c r="S511" s="541"/>
      <c r="T511" s="532"/>
      <c r="U511" s="532"/>
      <c r="V511" s="535"/>
    </row>
    <row r="512" spans="1:22" s="631" customFormat="1" ht="12">
      <c r="A512" s="536"/>
      <c r="B512" s="541"/>
      <c r="C512" s="542"/>
      <c r="D512" s="541"/>
      <c r="E512" s="541"/>
      <c r="F512" s="547"/>
      <c r="G512" s="538"/>
      <c r="H512" s="536" t="s">
        <v>7318</v>
      </c>
      <c r="I512" s="541" t="s">
        <v>7320</v>
      </c>
      <c r="J512" s="532">
        <v>2009</v>
      </c>
      <c r="K512" s="533">
        <v>0.4</v>
      </c>
      <c r="L512" s="534" t="s">
        <v>713</v>
      </c>
      <c r="M512" s="534"/>
      <c r="N512" s="541"/>
      <c r="O512" s="532"/>
      <c r="P512" s="532"/>
      <c r="Q512" s="535"/>
      <c r="R512" s="535"/>
      <c r="S512" s="541"/>
      <c r="T512" s="532"/>
      <c r="U512" s="532"/>
      <c r="V512" s="535"/>
    </row>
    <row r="513" spans="1:22" s="631" customFormat="1" ht="12">
      <c r="A513" s="536"/>
      <c r="B513" s="541"/>
      <c r="C513" s="542"/>
      <c r="D513" s="541"/>
      <c r="E513" s="541"/>
      <c r="F513" s="547"/>
      <c r="G513" s="538"/>
      <c r="H513" s="536"/>
      <c r="I513" s="537"/>
      <c r="J513" s="532"/>
      <c r="K513" s="533"/>
      <c r="L513" s="534"/>
      <c r="M513" s="815"/>
      <c r="N513" s="537"/>
      <c r="O513" s="532"/>
      <c r="P513" s="532"/>
      <c r="Q513" s="535"/>
      <c r="R513" s="535"/>
      <c r="S513" s="537"/>
      <c r="T513" s="532"/>
      <c r="U513" s="532"/>
      <c r="V513" s="535"/>
    </row>
    <row r="514" spans="1:22" s="631" customFormat="1" ht="12">
      <c r="A514" s="536"/>
      <c r="B514" s="541"/>
      <c r="C514" s="542"/>
      <c r="D514" s="541"/>
      <c r="E514" s="541"/>
      <c r="F514" s="547"/>
      <c r="G514" s="538"/>
      <c r="H514" s="536"/>
      <c r="I514" s="537"/>
      <c r="J514" s="532"/>
      <c r="K514" s="533"/>
      <c r="L514" s="534"/>
      <c r="M514" s="816"/>
      <c r="N514" s="537"/>
      <c r="O514" s="532"/>
      <c r="P514" s="532"/>
      <c r="Q514" s="535"/>
      <c r="R514" s="535"/>
      <c r="S514" s="537"/>
      <c r="T514" s="532"/>
      <c r="U514" s="532"/>
      <c r="V514" s="535"/>
    </row>
    <row r="515" spans="1:22" s="631" customFormat="1" ht="12">
      <c r="A515" s="536"/>
      <c r="B515" s="541"/>
      <c r="C515" s="542"/>
      <c r="D515" s="541"/>
      <c r="E515" s="541"/>
      <c r="F515" s="547"/>
      <c r="G515" s="538"/>
      <c r="H515" s="536"/>
      <c r="I515" s="537"/>
      <c r="J515" s="532"/>
      <c r="K515" s="533"/>
      <c r="L515" s="534"/>
      <c r="M515" s="816"/>
      <c r="N515" s="537"/>
      <c r="O515" s="532"/>
      <c r="P515" s="532"/>
      <c r="Q515" s="535"/>
      <c r="R515" s="535"/>
      <c r="S515" s="537"/>
      <c r="T515" s="532"/>
      <c r="U515" s="532"/>
      <c r="V515" s="535"/>
    </row>
    <row r="516" spans="1:22" s="631" customFormat="1" ht="12">
      <c r="A516" s="536"/>
      <c r="B516" s="541"/>
      <c r="C516" s="542"/>
      <c r="D516" s="541"/>
      <c r="E516" s="541"/>
      <c r="F516" s="547"/>
      <c r="G516" s="538"/>
      <c r="H516" s="536"/>
      <c r="I516" s="537"/>
      <c r="J516" s="532"/>
      <c r="K516" s="533"/>
      <c r="L516" s="534"/>
      <c r="M516" s="816"/>
      <c r="N516" s="537"/>
      <c r="O516" s="532"/>
      <c r="P516" s="532"/>
      <c r="Q516" s="535"/>
      <c r="R516" s="535"/>
      <c r="S516" s="537"/>
      <c r="T516" s="532"/>
      <c r="U516" s="532"/>
      <c r="V516" s="535"/>
    </row>
    <row r="517" spans="1:22" s="631" customFormat="1" ht="12">
      <c r="A517" s="536"/>
      <c r="B517" s="541"/>
      <c r="C517" s="542"/>
      <c r="D517" s="541"/>
      <c r="E517" s="541"/>
      <c r="F517" s="547"/>
      <c r="G517" s="538"/>
      <c r="H517" s="536"/>
      <c r="I517" s="537"/>
      <c r="J517" s="532"/>
      <c r="K517" s="533"/>
      <c r="L517" s="534"/>
      <c r="M517" s="816"/>
      <c r="N517" s="537"/>
      <c r="O517" s="532"/>
      <c r="P517" s="532"/>
      <c r="Q517" s="535"/>
      <c r="R517" s="535"/>
      <c r="S517" s="537"/>
      <c r="T517" s="532"/>
      <c r="U517" s="532"/>
      <c r="V517" s="535"/>
    </row>
    <row r="518" spans="1:22" s="631" customFormat="1" ht="12">
      <c r="A518" s="536"/>
      <c r="B518" s="541"/>
      <c r="C518" s="542"/>
      <c r="D518" s="541" t="s">
        <v>7321</v>
      </c>
      <c r="E518" s="541" t="s">
        <v>416</v>
      </c>
      <c r="F518" s="547" t="s">
        <v>70</v>
      </c>
      <c r="G518" s="538">
        <v>2002</v>
      </c>
      <c r="H518" s="536"/>
      <c r="I518" s="537"/>
      <c r="J518" s="532"/>
      <c r="K518" s="533"/>
      <c r="L518" s="534"/>
      <c r="M518" s="817"/>
      <c r="N518" s="537"/>
      <c r="O518" s="532"/>
      <c r="P518" s="532"/>
      <c r="Q518" s="535"/>
      <c r="R518" s="535"/>
      <c r="S518" s="537"/>
      <c r="T518" s="532"/>
      <c r="U518" s="532"/>
      <c r="V518" s="535"/>
    </row>
    <row r="519" spans="1:22" s="631" customFormat="1" ht="12">
      <c r="A519" s="536"/>
      <c r="B519" s="541"/>
      <c r="C519" s="542"/>
      <c r="D519" s="541" t="s">
        <v>7322</v>
      </c>
      <c r="E519" s="541" t="s">
        <v>416</v>
      </c>
      <c r="F519" s="547" t="s">
        <v>1300</v>
      </c>
      <c r="G519" s="538">
        <v>2002</v>
      </c>
      <c r="H519" s="536"/>
      <c r="I519" s="537"/>
      <c r="J519" s="532"/>
      <c r="K519" s="533"/>
      <c r="L519" s="534"/>
      <c r="M519" s="534"/>
      <c r="N519" s="539" t="s">
        <v>7323</v>
      </c>
      <c r="O519" s="532">
        <v>2014</v>
      </c>
      <c r="P519" s="532">
        <v>0.184</v>
      </c>
      <c r="Q519" s="535" t="s">
        <v>7010</v>
      </c>
      <c r="R519" s="535"/>
      <c r="S519" s="537"/>
      <c r="T519" s="532"/>
      <c r="U519" s="532"/>
      <c r="V519" s="535"/>
    </row>
    <row r="520" spans="1:22" s="631" customFormat="1" ht="12">
      <c r="A520" s="536" t="s">
        <v>5471</v>
      </c>
      <c r="B520" s="580" t="s">
        <v>7324</v>
      </c>
      <c r="C520" s="544" t="s">
        <v>7325</v>
      </c>
      <c r="D520" s="541" t="s">
        <v>3769</v>
      </c>
      <c r="E520" s="541" t="s">
        <v>416</v>
      </c>
      <c r="F520" s="547" t="s">
        <v>70</v>
      </c>
      <c r="G520" s="538">
        <v>2011</v>
      </c>
      <c r="H520" s="536"/>
      <c r="I520" s="546" t="s">
        <v>7326</v>
      </c>
      <c r="J520" s="532">
        <v>1967</v>
      </c>
      <c r="K520" s="533">
        <v>5.8000000000000003E-2</v>
      </c>
      <c r="L520" s="534" t="s">
        <v>713</v>
      </c>
      <c r="M520" s="534"/>
      <c r="N520" s="546"/>
      <c r="O520" s="532"/>
      <c r="P520" s="532"/>
      <c r="Q520" s="535"/>
      <c r="R520" s="535"/>
      <c r="S520" s="546"/>
      <c r="T520" s="532"/>
      <c r="U520" s="532"/>
      <c r="V520" s="535"/>
    </row>
    <row r="521" spans="1:22" s="631" customFormat="1" ht="12">
      <c r="A521" s="536"/>
      <c r="B521" s="541"/>
      <c r="C521" s="542"/>
      <c r="D521" s="541"/>
      <c r="E521" s="541"/>
      <c r="F521" s="547"/>
      <c r="G521" s="538"/>
      <c r="H521" s="536" t="s">
        <v>7238</v>
      </c>
      <c r="I521" s="546" t="s">
        <v>7327</v>
      </c>
      <c r="J521" s="532">
        <v>1979</v>
      </c>
      <c r="K521" s="533">
        <v>0.36699999999999999</v>
      </c>
      <c r="L521" s="534" t="s">
        <v>721</v>
      </c>
      <c r="M521" s="534"/>
      <c r="N521" s="546"/>
      <c r="O521" s="532"/>
      <c r="P521" s="532"/>
      <c r="Q521" s="535"/>
      <c r="R521" s="535"/>
      <c r="S521" s="546"/>
      <c r="T521" s="532"/>
      <c r="U521" s="532"/>
      <c r="V521" s="535"/>
    </row>
    <row r="522" spans="1:22" s="631" customFormat="1" ht="12">
      <c r="A522" s="536"/>
      <c r="B522" s="541"/>
      <c r="C522" s="542"/>
      <c r="D522" s="541"/>
      <c r="E522" s="541"/>
      <c r="F522" s="547"/>
      <c r="G522" s="538"/>
      <c r="H522" s="536" t="s">
        <v>7328</v>
      </c>
      <c r="I522" s="546" t="s">
        <v>7329</v>
      </c>
      <c r="J522" s="532">
        <v>1972</v>
      </c>
      <c r="K522" s="533">
        <v>0.65</v>
      </c>
      <c r="L522" s="534" t="s">
        <v>721</v>
      </c>
      <c r="M522" s="534"/>
      <c r="N522" s="546"/>
      <c r="O522" s="532"/>
      <c r="P522" s="532"/>
      <c r="Q522" s="535"/>
      <c r="R522" s="535"/>
      <c r="S522" s="546"/>
      <c r="T522" s="532"/>
      <c r="U522" s="532"/>
      <c r="V522" s="535"/>
    </row>
    <row r="523" spans="1:22" s="631" customFormat="1" ht="12">
      <c r="A523" s="536"/>
      <c r="B523" s="541"/>
      <c r="C523" s="542"/>
      <c r="D523" s="541"/>
      <c r="E523" s="541"/>
      <c r="F523" s="547"/>
      <c r="G523" s="538"/>
      <c r="H523" s="536"/>
      <c r="I523" s="537"/>
      <c r="J523" s="532"/>
      <c r="K523" s="533"/>
      <c r="L523" s="534"/>
      <c r="M523" s="815"/>
      <c r="N523" s="537"/>
      <c r="O523" s="532"/>
      <c r="P523" s="532"/>
      <c r="Q523" s="535"/>
      <c r="R523" s="535"/>
      <c r="S523" s="537"/>
      <c r="T523" s="532"/>
      <c r="U523" s="532"/>
      <c r="V523" s="535"/>
    </row>
    <row r="524" spans="1:22" s="631" customFormat="1" ht="12">
      <c r="A524" s="536"/>
      <c r="B524" s="541"/>
      <c r="C524" s="542"/>
      <c r="D524" s="541"/>
      <c r="E524" s="541"/>
      <c r="F524" s="547"/>
      <c r="G524" s="538"/>
      <c r="H524" s="536"/>
      <c r="I524" s="537"/>
      <c r="J524" s="532"/>
      <c r="K524" s="533"/>
      <c r="L524" s="534"/>
      <c r="M524" s="816"/>
      <c r="N524" s="537"/>
      <c r="O524" s="532"/>
      <c r="P524" s="532"/>
      <c r="Q524" s="535"/>
      <c r="R524" s="535"/>
      <c r="S524" s="537"/>
      <c r="T524" s="532"/>
      <c r="U524" s="532"/>
      <c r="V524" s="535"/>
    </row>
    <row r="525" spans="1:22" s="631" customFormat="1" ht="12">
      <c r="A525" s="536"/>
      <c r="B525" s="541"/>
      <c r="C525" s="542"/>
      <c r="D525" s="541"/>
      <c r="E525" s="541"/>
      <c r="F525" s="547"/>
      <c r="G525" s="538"/>
      <c r="H525" s="536"/>
      <c r="I525" s="537"/>
      <c r="J525" s="532"/>
      <c r="K525" s="533"/>
      <c r="L525" s="534"/>
      <c r="M525" s="816"/>
      <c r="N525" s="537"/>
      <c r="O525" s="532"/>
      <c r="P525" s="532"/>
      <c r="Q525" s="535"/>
      <c r="R525" s="535"/>
      <c r="S525" s="537"/>
      <c r="T525" s="532"/>
      <c r="U525" s="532"/>
      <c r="V525" s="535"/>
    </row>
    <row r="526" spans="1:22" s="631" customFormat="1" ht="12">
      <c r="A526" s="536"/>
      <c r="B526" s="541"/>
      <c r="C526" s="542"/>
      <c r="D526" s="541"/>
      <c r="E526" s="541"/>
      <c r="F526" s="547"/>
      <c r="G526" s="538"/>
      <c r="H526" s="536"/>
      <c r="I526" s="537"/>
      <c r="J526" s="532"/>
      <c r="K526" s="533"/>
      <c r="L526" s="534"/>
      <c r="M526" s="816"/>
      <c r="N526" s="537"/>
      <c r="O526" s="532"/>
      <c r="P526" s="532"/>
      <c r="Q526" s="535"/>
      <c r="R526" s="535"/>
      <c r="S526" s="537"/>
      <c r="T526" s="532"/>
      <c r="U526" s="532"/>
      <c r="V526" s="535"/>
    </row>
    <row r="527" spans="1:22" s="631" customFormat="1" ht="12">
      <c r="A527" s="536"/>
      <c r="B527" s="541"/>
      <c r="C527" s="542" t="s">
        <v>7330</v>
      </c>
      <c r="D527" s="541" t="s">
        <v>1106</v>
      </c>
      <c r="E527" s="541" t="s">
        <v>7005</v>
      </c>
      <c r="F527" s="547" t="s">
        <v>58</v>
      </c>
      <c r="G527" s="538">
        <v>2014</v>
      </c>
      <c r="H527" s="536"/>
      <c r="I527" s="537"/>
      <c r="J527" s="532"/>
      <c r="K527" s="533"/>
      <c r="L527" s="534"/>
      <c r="M527" s="817"/>
      <c r="N527" s="537"/>
      <c r="O527" s="532"/>
      <c r="P527" s="532"/>
      <c r="Q527" s="535"/>
      <c r="R527" s="535"/>
      <c r="S527" s="537"/>
      <c r="T527" s="532"/>
      <c r="U527" s="532"/>
      <c r="V527" s="535"/>
    </row>
    <row r="528" spans="1:22" s="631" customFormat="1" ht="12">
      <c r="A528" s="536"/>
      <c r="B528" s="541"/>
      <c r="C528" s="542"/>
      <c r="D528" s="541"/>
      <c r="E528" s="541"/>
      <c r="F528" s="547"/>
      <c r="G528" s="538"/>
      <c r="H528" s="536"/>
      <c r="I528" s="537"/>
      <c r="J528" s="532"/>
      <c r="K528" s="533"/>
      <c r="L528" s="534"/>
      <c r="M528" s="548"/>
      <c r="N528" s="537"/>
      <c r="O528" s="532"/>
      <c r="P528" s="532"/>
      <c r="Q528" s="535"/>
      <c r="R528" s="535"/>
      <c r="S528" s="537"/>
      <c r="T528" s="532"/>
      <c r="U528" s="532"/>
      <c r="V528" s="535"/>
    </row>
    <row r="529" spans="1:22" s="631" customFormat="1" ht="12">
      <c r="A529" s="536"/>
      <c r="B529" s="541"/>
      <c r="C529" s="542"/>
      <c r="D529" s="541"/>
      <c r="E529" s="541"/>
      <c r="F529" s="547"/>
      <c r="G529" s="538"/>
      <c r="H529" s="536" t="s">
        <v>7331</v>
      </c>
      <c r="I529" s="541" t="s">
        <v>7332</v>
      </c>
      <c r="J529" s="532">
        <v>1972</v>
      </c>
      <c r="K529" s="533">
        <v>0.23100000000000001</v>
      </c>
      <c r="L529" s="534" t="s">
        <v>6905</v>
      </c>
      <c r="M529" s="534"/>
      <c r="N529" s="541"/>
      <c r="O529" s="532"/>
      <c r="P529" s="532"/>
      <c r="Q529" s="535"/>
      <c r="R529" s="535"/>
      <c r="S529" s="541"/>
      <c r="T529" s="532"/>
      <c r="U529" s="532"/>
      <c r="V529" s="535"/>
    </row>
    <row r="530" spans="1:22" s="631" customFormat="1" ht="12">
      <c r="A530" s="536"/>
      <c r="B530" s="541"/>
      <c r="C530" s="542"/>
      <c r="D530" s="541"/>
      <c r="E530" s="541"/>
      <c r="F530" s="547"/>
      <c r="G530" s="538"/>
      <c r="H530" s="536"/>
      <c r="I530" s="537"/>
      <c r="J530" s="532"/>
      <c r="K530" s="533"/>
      <c r="L530" s="534"/>
      <c r="M530" s="815">
        <v>90000343</v>
      </c>
      <c r="N530" s="537" t="s">
        <v>7333</v>
      </c>
      <c r="O530" s="532">
        <v>1984</v>
      </c>
      <c r="P530" s="532">
        <v>4.9000000000000002E-2</v>
      </c>
      <c r="Q530" s="535" t="s">
        <v>6924</v>
      </c>
      <c r="R530" s="535"/>
      <c r="S530" s="537"/>
      <c r="T530" s="532"/>
      <c r="U530" s="532"/>
      <c r="V530" s="535"/>
    </row>
    <row r="531" spans="1:22" s="631" customFormat="1" ht="12">
      <c r="A531" s="536"/>
      <c r="B531" s="541"/>
      <c r="C531" s="542"/>
      <c r="D531" s="541"/>
      <c r="E531" s="541"/>
      <c r="F531" s="547"/>
      <c r="G531" s="538"/>
      <c r="H531" s="536"/>
      <c r="I531" s="537"/>
      <c r="J531" s="532"/>
      <c r="K531" s="533"/>
      <c r="L531" s="534"/>
      <c r="M531" s="816"/>
      <c r="N531" s="537" t="s">
        <v>7333</v>
      </c>
      <c r="O531" s="532">
        <v>1984</v>
      </c>
      <c r="P531" s="532">
        <v>4.9000000000000002E-2</v>
      </c>
      <c r="Q531" s="535" t="s">
        <v>6924</v>
      </c>
      <c r="R531" s="535"/>
      <c r="S531" s="537"/>
      <c r="T531" s="532"/>
      <c r="U531" s="532"/>
      <c r="V531" s="535"/>
    </row>
    <row r="532" spans="1:22" s="631" customFormat="1" ht="12">
      <c r="A532" s="536"/>
      <c r="B532" s="541"/>
      <c r="C532" s="542"/>
      <c r="D532" s="541"/>
      <c r="E532" s="541"/>
      <c r="F532" s="547"/>
      <c r="G532" s="538"/>
      <c r="H532" s="536"/>
      <c r="I532" s="537"/>
      <c r="J532" s="532"/>
      <c r="K532" s="533"/>
      <c r="L532" s="534"/>
      <c r="M532" s="816"/>
      <c r="N532" s="537" t="s">
        <v>7334</v>
      </c>
      <c r="O532" s="532">
        <v>1979</v>
      </c>
      <c r="P532" s="532">
        <v>9.6000000000000002E-2</v>
      </c>
      <c r="Q532" s="535" t="s">
        <v>7335</v>
      </c>
      <c r="R532" s="535"/>
      <c r="S532" s="537"/>
      <c r="T532" s="532"/>
      <c r="U532" s="532"/>
      <c r="V532" s="535"/>
    </row>
    <row r="533" spans="1:22" s="631" customFormat="1" ht="12">
      <c r="A533" s="536"/>
      <c r="B533" s="541"/>
      <c r="C533" s="542"/>
      <c r="D533" s="541"/>
      <c r="E533" s="541"/>
      <c r="F533" s="547"/>
      <c r="G533" s="538"/>
      <c r="H533" s="536"/>
      <c r="I533" s="537"/>
      <c r="J533" s="532"/>
      <c r="K533" s="533"/>
      <c r="L533" s="534"/>
      <c r="M533" s="816"/>
      <c r="N533" s="537" t="s">
        <v>7334</v>
      </c>
      <c r="O533" s="532">
        <v>1979</v>
      </c>
      <c r="P533" s="532">
        <v>9.6000000000000002E-2</v>
      </c>
      <c r="Q533" s="535" t="s">
        <v>7335</v>
      </c>
      <c r="R533" s="535"/>
      <c r="S533" s="537"/>
      <c r="T533" s="532"/>
      <c r="U533" s="532"/>
      <c r="V533" s="535"/>
    </row>
    <row r="534" spans="1:22" s="631" customFormat="1" ht="12">
      <c r="A534" s="536"/>
      <c r="B534" s="541"/>
      <c r="C534" s="542"/>
      <c r="D534" s="541"/>
      <c r="E534" s="541"/>
      <c r="F534" s="547"/>
      <c r="G534" s="538"/>
      <c r="H534" s="536"/>
      <c r="I534" s="537"/>
      <c r="J534" s="532"/>
      <c r="K534" s="533"/>
      <c r="L534" s="534"/>
      <c r="M534" s="816"/>
      <c r="N534" s="537" t="s">
        <v>7336</v>
      </c>
      <c r="O534" s="532">
        <v>1998</v>
      </c>
      <c r="P534" s="532">
        <v>6.7000000000000004E-2</v>
      </c>
      <c r="Q534" s="535" t="s">
        <v>7337</v>
      </c>
      <c r="R534" s="535"/>
      <c r="S534" s="537"/>
      <c r="T534" s="532"/>
      <c r="U534" s="532"/>
      <c r="V534" s="535"/>
    </row>
    <row r="535" spans="1:22" s="631" customFormat="1" ht="12">
      <c r="A535" s="536"/>
      <c r="B535" s="541"/>
      <c r="C535" s="542"/>
      <c r="D535" s="541"/>
      <c r="E535" s="541"/>
      <c r="F535" s="547"/>
      <c r="G535" s="538"/>
      <c r="H535" s="536"/>
      <c r="I535" s="537"/>
      <c r="J535" s="532"/>
      <c r="K535" s="533"/>
      <c r="L535" s="534"/>
      <c r="M535" s="816"/>
      <c r="N535" s="537" t="s">
        <v>7336</v>
      </c>
      <c r="O535" s="532">
        <v>1998</v>
      </c>
      <c r="P535" s="532">
        <v>6.7000000000000004E-2</v>
      </c>
      <c r="Q535" s="535" t="s">
        <v>7337</v>
      </c>
      <c r="R535" s="535"/>
      <c r="S535" s="537"/>
      <c r="T535" s="532"/>
      <c r="U535" s="532"/>
      <c r="V535" s="535"/>
    </row>
    <row r="536" spans="1:22" s="631" customFormat="1" ht="12">
      <c r="A536" s="536"/>
      <c r="B536" s="541"/>
      <c r="C536" s="542" t="s">
        <v>7338</v>
      </c>
      <c r="D536" s="541" t="s">
        <v>324</v>
      </c>
      <c r="E536" s="541" t="s">
        <v>7005</v>
      </c>
      <c r="F536" s="547" t="s">
        <v>58</v>
      </c>
      <c r="G536" s="538">
        <v>2009</v>
      </c>
      <c r="H536" s="536"/>
      <c r="I536" s="537"/>
      <c r="J536" s="532"/>
      <c r="K536" s="533"/>
      <c r="L536" s="534"/>
      <c r="M536" s="817"/>
      <c r="N536" s="537"/>
      <c r="O536" s="532"/>
      <c r="P536" s="532"/>
      <c r="Q536" s="535"/>
      <c r="R536" s="535"/>
      <c r="S536" s="537"/>
      <c r="T536" s="532"/>
      <c r="U536" s="532"/>
      <c r="V536" s="535"/>
    </row>
    <row r="537" spans="1:22" s="631" customFormat="1" ht="12">
      <c r="A537" s="536"/>
      <c r="B537" s="541"/>
      <c r="C537" s="542"/>
      <c r="D537" s="541"/>
      <c r="E537" s="541"/>
      <c r="F537" s="547"/>
      <c r="G537" s="538"/>
      <c r="H537" s="810" t="s">
        <v>7339</v>
      </c>
      <c r="I537" s="541" t="s">
        <v>7340</v>
      </c>
      <c r="J537" s="532">
        <v>1973</v>
      </c>
      <c r="K537" s="533">
        <v>0.154</v>
      </c>
      <c r="L537" s="534" t="s">
        <v>713</v>
      </c>
      <c r="M537" s="534"/>
      <c r="N537" s="541"/>
      <c r="O537" s="532"/>
      <c r="P537" s="532"/>
      <c r="Q537" s="535"/>
      <c r="R537" s="535"/>
      <c r="S537" s="541"/>
      <c r="T537" s="532"/>
      <c r="U537" s="532"/>
      <c r="V537" s="535"/>
    </row>
    <row r="538" spans="1:22" s="631" customFormat="1" ht="12">
      <c r="A538" s="536"/>
      <c r="B538" s="541"/>
      <c r="C538" s="542"/>
      <c r="D538" s="541"/>
      <c r="E538" s="541"/>
      <c r="F538" s="547"/>
      <c r="G538" s="538"/>
      <c r="H538" s="812"/>
      <c r="I538" s="541" t="s">
        <v>7341</v>
      </c>
      <c r="J538" s="532">
        <v>1973</v>
      </c>
      <c r="K538" s="533">
        <v>0.26300000000000001</v>
      </c>
      <c r="L538" s="534" t="s">
        <v>721</v>
      </c>
      <c r="M538" s="534"/>
      <c r="N538" s="541"/>
      <c r="O538" s="532"/>
      <c r="P538" s="532"/>
      <c r="Q538" s="535"/>
      <c r="R538" s="535"/>
      <c r="S538" s="541"/>
      <c r="T538" s="532"/>
      <c r="U538" s="532"/>
      <c r="V538" s="535"/>
    </row>
    <row r="539" spans="1:22" s="631" customFormat="1" ht="12">
      <c r="A539" s="536"/>
      <c r="B539" s="541"/>
      <c r="C539" s="542"/>
      <c r="D539" s="541"/>
      <c r="E539" s="541"/>
      <c r="F539" s="547"/>
      <c r="G539" s="538"/>
      <c r="H539" s="536"/>
      <c r="I539" s="537"/>
      <c r="J539" s="532"/>
      <c r="K539" s="533"/>
      <c r="L539" s="534"/>
      <c r="M539" s="815">
        <v>90000283</v>
      </c>
      <c r="N539" s="537" t="s">
        <v>7342</v>
      </c>
      <c r="O539" s="532">
        <v>2001</v>
      </c>
      <c r="P539" s="532">
        <v>0.11700000000000001</v>
      </c>
      <c r="Q539" s="535" t="s">
        <v>7226</v>
      </c>
      <c r="R539" s="535"/>
      <c r="S539" s="537"/>
      <c r="T539" s="532"/>
      <c r="U539" s="532"/>
      <c r="V539" s="535"/>
    </row>
    <row r="540" spans="1:22" s="631" customFormat="1" ht="12">
      <c r="A540" s="536"/>
      <c r="B540" s="541"/>
      <c r="C540" s="542"/>
      <c r="D540" s="541"/>
      <c r="E540" s="541"/>
      <c r="F540" s="547"/>
      <c r="G540" s="538"/>
      <c r="H540" s="536"/>
      <c r="I540" s="537"/>
      <c r="J540" s="532"/>
      <c r="K540" s="533"/>
      <c r="L540" s="534"/>
      <c r="M540" s="816"/>
      <c r="N540" s="537" t="s">
        <v>7343</v>
      </c>
      <c r="O540" s="532">
        <v>1998</v>
      </c>
      <c r="P540" s="532">
        <v>0.21099999999999999</v>
      </c>
      <c r="Q540" s="535" t="s">
        <v>7344</v>
      </c>
      <c r="R540" s="535"/>
      <c r="S540" s="537"/>
      <c r="T540" s="532"/>
      <c r="U540" s="532"/>
      <c r="V540" s="535"/>
    </row>
    <row r="541" spans="1:22" s="631" customFormat="1" ht="12">
      <c r="A541" s="536"/>
      <c r="B541" s="541"/>
      <c r="C541" s="542"/>
      <c r="D541" s="541"/>
      <c r="E541" s="541"/>
      <c r="F541" s="547"/>
      <c r="G541" s="538"/>
      <c r="H541" s="536"/>
      <c r="I541" s="537"/>
      <c r="J541" s="532"/>
      <c r="K541" s="533"/>
      <c r="L541" s="534"/>
      <c r="M541" s="816"/>
      <c r="N541" s="537" t="s">
        <v>7343</v>
      </c>
      <c r="O541" s="532">
        <v>1998</v>
      </c>
      <c r="P541" s="532">
        <v>0.21199999999999999</v>
      </c>
      <c r="Q541" s="535" t="s">
        <v>7344</v>
      </c>
      <c r="R541" s="535"/>
      <c r="S541" s="537"/>
      <c r="T541" s="532"/>
      <c r="U541" s="532"/>
      <c r="V541" s="535"/>
    </row>
    <row r="542" spans="1:22" s="631" customFormat="1" ht="12">
      <c r="A542" s="536"/>
      <c r="B542" s="541"/>
      <c r="C542" s="542"/>
      <c r="D542" s="541"/>
      <c r="E542" s="541"/>
      <c r="F542" s="547"/>
      <c r="G542" s="538"/>
      <c r="H542" s="536"/>
      <c r="I542" s="537"/>
      <c r="J542" s="532"/>
      <c r="K542" s="533"/>
      <c r="L542" s="534"/>
      <c r="M542" s="816"/>
      <c r="N542" s="537" t="s">
        <v>7342</v>
      </c>
      <c r="O542" s="532">
        <v>2001</v>
      </c>
      <c r="P542" s="532">
        <v>0.129</v>
      </c>
      <c r="Q542" s="535" t="s">
        <v>7226</v>
      </c>
      <c r="R542" s="535"/>
      <c r="S542" s="537"/>
      <c r="T542" s="532"/>
      <c r="U542" s="532"/>
      <c r="V542" s="535"/>
    </row>
    <row r="543" spans="1:22" s="631" customFormat="1" ht="12">
      <c r="A543" s="536"/>
      <c r="B543" s="541"/>
      <c r="C543" s="542"/>
      <c r="D543" s="541"/>
      <c r="E543" s="541"/>
      <c r="F543" s="547"/>
      <c r="G543" s="538"/>
      <c r="H543" s="536"/>
      <c r="I543" s="537"/>
      <c r="J543" s="532"/>
      <c r="K543" s="533"/>
      <c r="L543" s="534"/>
      <c r="M543" s="816"/>
      <c r="N543" s="537" t="s">
        <v>7342</v>
      </c>
      <c r="O543" s="532">
        <v>2001</v>
      </c>
      <c r="P543" s="532">
        <v>0.13</v>
      </c>
      <c r="Q543" s="535" t="s">
        <v>7226</v>
      </c>
      <c r="R543" s="535"/>
      <c r="S543" s="537"/>
      <c r="T543" s="532"/>
      <c r="U543" s="532"/>
      <c r="V543" s="535"/>
    </row>
    <row r="544" spans="1:22" s="631" customFormat="1" ht="12">
      <c r="A544" s="536"/>
      <c r="B544" s="537"/>
      <c r="C544" s="543"/>
      <c r="D544" s="537"/>
      <c r="E544" s="536"/>
      <c r="F544" s="537"/>
      <c r="G544" s="537"/>
      <c r="H544" s="536"/>
      <c r="I544" s="537"/>
      <c r="J544" s="532"/>
      <c r="K544" s="533"/>
      <c r="L544" s="534"/>
      <c r="M544" s="816"/>
      <c r="N544" s="537" t="s">
        <v>7345</v>
      </c>
      <c r="O544" s="532"/>
      <c r="P544" s="532">
        <v>3.7999999999999999E-2</v>
      </c>
      <c r="Q544" s="535" t="s">
        <v>7346</v>
      </c>
      <c r="R544" s="535"/>
      <c r="S544" s="537"/>
      <c r="T544" s="532"/>
      <c r="U544" s="532"/>
      <c r="V544" s="535"/>
    </row>
    <row r="545" spans="1:22" s="631" customFormat="1" ht="12">
      <c r="A545" s="536"/>
      <c r="B545" s="541"/>
      <c r="C545" s="542" t="s">
        <v>7347</v>
      </c>
      <c r="D545" s="541" t="s">
        <v>1141</v>
      </c>
      <c r="E545" s="541" t="s">
        <v>416</v>
      </c>
      <c r="F545" s="547" t="s">
        <v>58</v>
      </c>
      <c r="G545" s="538">
        <v>2006</v>
      </c>
      <c r="H545" s="536"/>
      <c r="I545" s="537"/>
      <c r="J545" s="532"/>
      <c r="K545" s="533"/>
      <c r="L545" s="534"/>
      <c r="M545" s="816"/>
      <c r="N545" s="537" t="s">
        <v>7345</v>
      </c>
      <c r="O545" s="532"/>
      <c r="P545" s="532">
        <v>0.04</v>
      </c>
      <c r="Q545" s="535" t="s">
        <v>7346</v>
      </c>
      <c r="R545" s="535"/>
      <c r="S545" s="537"/>
      <c r="T545" s="532"/>
      <c r="U545" s="532"/>
      <c r="V545" s="535"/>
    </row>
    <row r="546" spans="1:22" s="631" customFormat="1" ht="12">
      <c r="A546" s="538"/>
      <c r="B546" s="541"/>
      <c r="C546" s="542"/>
      <c r="D546" s="541"/>
      <c r="E546" s="541"/>
      <c r="F546" s="547"/>
      <c r="G546" s="538"/>
      <c r="H546" s="553"/>
      <c r="I546" s="539"/>
      <c r="J546" s="532"/>
      <c r="K546" s="533"/>
      <c r="L546" s="534"/>
      <c r="M546" s="817"/>
      <c r="N546" s="539"/>
      <c r="O546" s="532"/>
      <c r="P546" s="532"/>
      <c r="Q546" s="535"/>
      <c r="R546" s="535"/>
      <c r="S546" s="539"/>
      <c r="T546" s="532"/>
      <c r="U546" s="532"/>
      <c r="V546" s="535"/>
    </row>
    <row r="547" spans="1:22" s="631" customFormat="1" ht="12">
      <c r="A547" s="536"/>
      <c r="B547" s="541"/>
      <c r="C547" s="542"/>
      <c r="D547" s="541"/>
      <c r="E547" s="541"/>
      <c r="F547" s="547"/>
      <c r="G547" s="538"/>
      <c r="H547" s="536" t="s">
        <v>7348</v>
      </c>
      <c r="I547" s="541" t="s">
        <v>7349</v>
      </c>
      <c r="J547" s="532">
        <v>2006</v>
      </c>
      <c r="K547" s="533">
        <v>0.2</v>
      </c>
      <c r="L547" s="534" t="s">
        <v>7350</v>
      </c>
      <c r="M547" s="534"/>
      <c r="N547" s="541"/>
      <c r="O547" s="532"/>
      <c r="P547" s="532"/>
      <c r="Q547" s="535"/>
      <c r="R547" s="535"/>
      <c r="S547" s="541"/>
      <c r="T547" s="532"/>
      <c r="U547" s="532"/>
      <c r="V547" s="535"/>
    </row>
    <row r="548" spans="1:22" s="631" customFormat="1" ht="12">
      <c r="A548" s="536"/>
      <c r="B548" s="541"/>
      <c r="C548" s="542"/>
      <c r="D548" s="541"/>
      <c r="E548" s="541"/>
      <c r="F548" s="547"/>
      <c r="G548" s="538"/>
      <c r="H548" s="536"/>
      <c r="I548" s="537"/>
      <c r="J548" s="532"/>
      <c r="K548" s="533"/>
      <c r="L548" s="534"/>
      <c r="M548" s="815">
        <v>90000334</v>
      </c>
      <c r="N548" s="537" t="s">
        <v>7351</v>
      </c>
      <c r="O548" s="532">
        <v>1974</v>
      </c>
      <c r="P548" s="532">
        <v>4.1000000000000002E-2</v>
      </c>
      <c r="Q548" s="535" t="s">
        <v>6996</v>
      </c>
      <c r="R548" s="535"/>
      <c r="S548" s="537"/>
      <c r="T548" s="532"/>
      <c r="U548" s="532"/>
      <c r="V548" s="535"/>
    </row>
    <row r="549" spans="1:22" s="631" customFormat="1" ht="12">
      <c r="A549" s="536"/>
      <c r="B549" s="541"/>
      <c r="C549" s="542"/>
      <c r="D549" s="541"/>
      <c r="E549" s="541"/>
      <c r="F549" s="547"/>
      <c r="G549" s="538"/>
      <c r="H549" s="536"/>
      <c r="I549" s="537"/>
      <c r="J549" s="532"/>
      <c r="K549" s="533"/>
      <c r="L549" s="534"/>
      <c r="M549" s="816"/>
      <c r="N549" s="537" t="s">
        <v>7352</v>
      </c>
      <c r="O549" s="532">
        <v>1967</v>
      </c>
      <c r="P549" s="532">
        <v>0.13600000000000001</v>
      </c>
      <c r="Q549" s="535" t="s">
        <v>7262</v>
      </c>
      <c r="R549" s="535"/>
      <c r="S549" s="537"/>
      <c r="T549" s="532"/>
      <c r="U549" s="532"/>
      <c r="V549" s="535"/>
    </row>
    <row r="550" spans="1:22" s="631" customFormat="1" ht="12">
      <c r="A550" s="536"/>
      <c r="B550" s="541"/>
      <c r="C550" s="542"/>
      <c r="D550" s="541"/>
      <c r="E550" s="541"/>
      <c r="F550" s="547"/>
      <c r="G550" s="538"/>
      <c r="H550" s="536"/>
      <c r="I550" s="537"/>
      <c r="J550" s="532"/>
      <c r="K550" s="533"/>
      <c r="L550" s="534"/>
      <c r="M550" s="816"/>
      <c r="N550" s="537" t="s">
        <v>7353</v>
      </c>
      <c r="O550" s="532">
        <v>1977</v>
      </c>
      <c r="P550" s="532">
        <v>0.153</v>
      </c>
      <c r="Q550" s="535" t="s">
        <v>7066</v>
      </c>
      <c r="R550" s="535"/>
      <c r="S550" s="537"/>
      <c r="T550" s="532"/>
      <c r="U550" s="532"/>
      <c r="V550" s="535"/>
    </row>
    <row r="551" spans="1:22" s="631" customFormat="1" ht="12">
      <c r="A551" s="536"/>
      <c r="B551" s="541"/>
      <c r="C551" s="542"/>
      <c r="D551" s="541"/>
      <c r="E551" s="541"/>
      <c r="F551" s="547"/>
      <c r="G551" s="538"/>
      <c r="H551" s="536"/>
      <c r="I551" s="537"/>
      <c r="J551" s="532"/>
      <c r="K551" s="533"/>
      <c r="L551" s="534"/>
      <c r="M551" s="816"/>
      <c r="N551" s="537" t="s">
        <v>7354</v>
      </c>
      <c r="O551" s="532">
        <v>1971</v>
      </c>
      <c r="P551" s="532">
        <v>5.7000000000000002E-2</v>
      </c>
      <c r="Q551" s="535" t="s">
        <v>6996</v>
      </c>
      <c r="R551" s="535"/>
      <c r="S551" s="537"/>
      <c r="T551" s="532"/>
      <c r="U551" s="532"/>
      <c r="V551" s="535"/>
    </row>
    <row r="552" spans="1:22" s="631" customFormat="1" ht="12">
      <c r="A552" s="536"/>
      <c r="B552" s="541"/>
      <c r="C552" s="542"/>
      <c r="D552" s="541"/>
      <c r="E552" s="541"/>
      <c r="F552" s="547"/>
      <c r="G552" s="538"/>
      <c r="H552" s="536"/>
      <c r="I552" s="537"/>
      <c r="J552" s="532"/>
      <c r="K552" s="533"/>
      <c r="L552" s="534"/>
      <c r="M552" s="816"/>
      <c r="N552" s="537" t="s">
        <v>7353</v>
      </c>
      <c r="O552" s="532">
        <v>1977</v>
      </c>
      <c r="P552" s="532">
        <v>0.155</v>
      </c>
      <c r="Q552" s="535" t="s">
        <v>7066</v>
      </c>
      <c r="R552" s="535"/>
      <c r="S552" s="537"/>
      <c r="T552" s="532"/>
      <c r="U552" s="532"/>
      <c r="V552" s="535"/>
    </row>
    <row r="553" spans="1:22" s="631" customFormat="1" ht="12">
      <c r="A553" s="536"/>
      <c r="B553" s="541"/>
      <c r="C553" s="542"/>
      <c r="D553" s="541"/>
      <c r="E553" s="541"/>
      <c r="F553" s="547"/>
      <c r="G553" s="538"/>
      <c r="H553" s="536"/>
      <c r="I553" s="537"/>
      <c r="J553" s="532"/>
      <c r="K553" s="533"/>
      <c r="L553" s="534"/>
      <c r="M553" s="816"/>
      <c r="N553" s="537" t="s">
        <v>7352</v>
      </c>
      <c r="O553" s="532">
        <v>1967</v>
      </c>
      <c r="P553" s="532">
        <v>0.13700000000000001</v>
      </c>
      <c r="Q553" s="535" t="s">
        <v>7162</v>
      </c>
      <c r="R553" s="535"/>
      <c r="S553" s="537"/>
      <c r="T553" s="532"/>
      <c r="U553" s="532"/>
      <c r="V553" s="535"/>
    </row>
    <row r="554" spans="1:22" s="631" customFormat="1" ht="12">
      <c r="A554" s="536"/>
      <c r="B554" s="541"/>
      <c r="C554" s="542"/>
      <c r="D554" s="541"/>
      <c r="E554" s="541"/>
      <c r="F554" s="547"/>
      <c r="G554" s="538"/>
      <c r="H554" s="536"/>
      <c r="I554" s="537"/>
      <c r="J554" s="532"/>
      <c r="K554" s="533"/>
      <c r="L554" s="534"/>
      <c r="M554" s="816"/>
      <c r="N554" s="537" t="s">
        <v>7355</v>
      </c>
      <c r="O554" s="532">
        <v>1974</v>
      </c>
      <c r="P554" s="532">
        <v>0.06</v>
      </c>
      <c r="Q554" s="535" t="s">
        <v>7356</v>
      </c>
      <c r="R554" s="535"/>
      <c r="S554" s="537"/>
      <c r="T554" s="532"/>
      <c r="U554" s="532"/>
      <c r="V554" s="535"/>
    </row>
    <row r="555" spans="1:22" s="631" customFormat="1" ht="12">
      <c r="A555" s="536"/>
      <c r="B555" s="541"/>
      <c r="C555" s="542"/>
      <c r="D555" s="541"/>
      <c r="E555" s="541"/>
      <c r="F555" s="547"/>
      <c r="G555" s="538"/>
      <c r="H555" s="536"/>
      <c r="I555" s="537"/>
      <c r="J555" s="532"/>
      <c r="K555" s="533"/>
      <c r="L555" s="534"/>
      <c r="M555" s="816"/>
      <c r="N555" s="537" t="s">
        <v>7357</v>
      </c>
      <c r="O555" s="532"/>
      <c r="P555" s="532">
        <v>8.4000000000000005E-2</v>
      </c>
      <c r="Q555" s="535" t="s">
        <v>7162</v>
      </c>
      <c r="R555" s="535"/>
      <c r="S555" s="537"/>
      <c r="T555" s="532"/>
      <c r="U555" s="532"/>
      <c r="V555" s="535"/>
    </row>
    <row r="556" spans="1:22" s="631" customFormat="1" ht="12">
      <c r="A556" s="536"/>
      <c r="B556" s="541"/>
      <c r="C556" s="542"/>
      <c r="D556" s="541"/>
      <c r="E556" s="541"/>
      <c r="F556" s="547"/>
      <c r="G556" s="538"/>
      <c r="H556" s="536"/>
      <c r="I556" s="537"/>
      <c r="J556" s="532"/>
      <c r="K556" s="533"/>
      <c r="L556" s="534"/>
      <c r="M556" s="816"/>
      <c r="N556" s="537" t="s">
        <v>7358</v>
      </c>
      <c r="O556" s="532">
        <v>1974</v>
      </c>
      <c r="P556" s="532">
        <v>0.13</v>
      </c>
      <c r="Q556" s="535" t="s">
        <v>6996</v>
      </c>
      <c r="R556" s="535"/>
      <c r="S556" s="537"/>
      <c r="T556" s="532"/>
      <c r="U556" s="532"/>
      <c r="V556" s="535"/>
    </row>
    <row r="557" spans="1:22" s="631" customFormat="1" ht="12">
      <c r="A557" s="536"/>
      <c r="B557" s="541"/>
      <c r="C557" s="542"/>
      <c r="D557" s="541"/>
      <c r="E557" s="541"/>
      <c r="F557" s="547"/>
      <c r="G557" s="538"/>
      <c r="H557" s="536"/>
      <c r="I557" s="537"/>
      <c r="J557" s="532"/>
      <c r="K557" s="533"/>
      <c r="L557" s="534"/>
      <c r="M557" s="816"/>
      <c r="N557" s="537" t="s">
        <v>7359</v>
      </c>
      <c r="O557" s="532">
        <v>1971</v>
      </c>
      <c r="P557" s="532">
        <v>8.7999999999999995E-2</v>
      </c>
      <c r="Q557" s="535" t="s">
        <v>6996</v>
      </c>
      <c r="R557" s="535"/>
      <c r="S557" s="537"/>
      <c r="T557" s="532"/>
      <c r="U557" s="532"/>
      <c r="V557" s="535"/>
    </row>
    <row r="558" spans="1:22" s="631" customFormat="1" ht="12">
      <c r="A558" s="536"/>
      <c r="B558" s="541"/>
      <c r="C558" s="542"/>
      <c r="D558" s="541"/>
      <c r="E558" s="541"/>
      <c r="F558" s="547"/>
      <c r="G558" s="538"/>
      <c r="H558" s="536"/>
      <c r="I558" s="537"/>
      <c r="J558" s="532"/>
      <c r="K558" s="533"/>
      <c r="L558" s="534"/>
      <c r="M558" s="816"/>
      <c r="N558" s="537" t="s">
        <v>7360</v>
      </c>
      <c r="O558" s="532">
        <v>1971</v>
      </c>
      <c r="P558" s="532">
        <v>8.3000000000000004E-2</v>
      </c>
      <c r="Q558" s="535" t="s">
        <v>6996</v>
      </c>
      <c r="R558" s="535"/>
      <c r="S558" s="537"/>
      <c r="T558" s="532"/>
      <c r="U558" s="532"/>
      <c r="V558" s="535"/>
    </row>
    <row r="559" spans="1:22" s="631" customFormat="1" ht="12">
      <c r="A559" s="536"/>
      <c r="B559" s="541"/>
      <c r="C559" s="542"/>
      <c r="D559" s="541"/>
      <c r="E559" s="541"/>
      <c r="F559" s="547"/>
      <c r="G559" s="538"/>
      <c r="H559" s="536"/>
      <c r="I559" s="537"/>
      <c r="J559" s="532"/>
      <c r="K559" s="533"/>
      <c r="L559" s="534"/>
      <c r="M559" s="816"/>
      <c r="N559" s="537" t="s">
        <v>7361</v>
      </c>
      <c r="O559" s="532">
        <v>1979</v>
      </c>
      <c r="P559" s="532">
        <v>6.3E-2</v>
      </c>
      <c r="Q559" s="535" t="s">
        <v>6871</v>
      </c>
      <c r="R559" s="535"/>
      <c r="S559" s="537"/>
      <c r="T559" s="532"/>
      <c r="U559" s="532"/>
      <c r="V559" s="535"/>
    </row>
    <row r="560" spans="1:22" s="631" customFormat="1" ht="12">
      <c r="A560" s="536"/>
      <c r="B560" s="541"/>
      <c r="C560" s="542"/>
      <c r="D560" s="541"/>
      <c r="E560" s="541"/>
      <c r="F560" s="547"/>
      <c r="G560" s="538"/>
      <c r="H560" s="536"/>
      <c r="I560" s="537"/>
      <c r="J560" s="532"/>
      <c r="K560" s="533"/>
      <c r="L560" s="534"/>
      <c r="M560" s="816"/>
      <c r="N560" s="537" t="s">
        <v>7361</v>
      </c>
      <c r="O560" s="532">
        <v>1979</v>
      </c>
      <c r="P560" s="532">
        <v>6.3E-2</v>
      </c>
      <c r="Q560" s="535" t="s">
        <v>6871</v>
      </c>
      <c r="R560" s="535"/>
      <c r="S560" s="537"/>
      <c r="T560" s="532"/>
      <c r="U560" s="532"/>
      <c r="V560" s="535"/>
    </row>
    <row r="561" spans="1:22" s="631" customFormat="1" ht="12">
      <c r="A561" s="538"/>
      <c r="B561" s="537"/>
      <c r="C561" s="543"/>
      <c r="D561" s="537"/>
      <c r="E561" s="536"/>
      <c r="F561" s="537"/>
      <c r="G561" s="537"/>
      <c r="H561" s="553"/>
      <c r="I561" s="539"/>
      <c r="J561" s="532"/>
      <c r="K561" s="533"/>
      <c r="L561" s="818"/>
      <c r="M561" s="816"/>
      <c r="N561" s="539"/>
      <c r="O561" s="532"/>
      <c r="Q561" s="809"/>
      <c r="R561" s="545"/>
      <c r="S561" s="539"/>
      <c r="T561" s="532"/>
      <c r="U561" s="532"/>
      <c r="V561" s="809"/>
    </row>
    <row r="562" spans="1:22" s="631" customFormat="1" ht="12">
      <c r="A562" s="538"/>
      <c r="B562" s="537"/>
      <c r="C562" s="543"/>
      <c r="D562" s="537"/>
      <c r="E562" s="536"/>
      <c r="F562" s="537"/>
      <c r="G562" s="537"/>
      <c r="H562" s="553"/>
      <c r="I562" s="539"/>
      <c r="J562" s="532"/>
      <c r="K562" s="533"/>
      <c r="L562" s="818"/>
      <c r="M562" s="816"/>
      <c r="N562" s="539"/>
      <c r="O562" s="532"/>
      <c r="Q562" s="809"/>
      <c r="R562" s="545"/>
      <c r="S562" s="539"/>
      <c r="T562" s="532"/>
      <c r="U562" s="532"/>
      <c r="V562" s="809"/>
    </row>
    <row r="563" spans="1:22" s="631" customFormat="1" ht="12">
      <c r="A563" s="538"/>
      <c r="B563" s="537"/>
      <c r="C563" s="543"/>
      <c r="D563" s="537"/>
      <c r="E563" s="536"/>
      <c r="F563" s="537"/>
      <c r="G563" s="537"/>
      <c r="H563" s="553"/>
      <c r="I563" s="539"/>
      <c r="J563" s="532"/>
      <c r="K563" s="533"/>
      <c r="L563" s="818"/>
      <c r="M563" s="816"/>
      <c r="N563" s="539"/>
      <c r="O563" s="532"/>
      <c r="Q563" s="809"/>
      <c r="R563" s="545"/>
      <c r="S563" s="539"/>
      <c r="T563" s="532"/>
      <c r="U563" s="532"/>
      <c r="V563" s="809"/>
    </row>
    <row r="564" spans="1:22" s="631" customFormat="1" ht="12">
      <c r="A564" s="538"/>
      <c r="B564" s="541"/>
      <c r="C564" s="542"/>
      <c r="D564" s="541"/>
      <c r="E564" s="541"/>
      <c r="F564" s="547"/>
      <c r="G564" s="538"/>
      <c r="H564" s="553"/>
      <c r="I564" s="539"/>
      <c r="J564" s="532"/>
      <c r="K564" s="533"/>
      <c r="L564" s="818"/>
      <c r="M564" s="816"/>
      <c r="N564" s="539"/>
      <c r="O564" s="532"/>
      <c r="Q564" s="809"/>
      <c r="R564" s="545"/>
      <c r="S564" s="539"/>
      <c r="T564" s="532"/>
      <c r="U564" s="532"/>
      <c r="V564" s="809"/>
    </row>
    <row r="565" spans="1:22" s="631" customFormat="1" ht="12">
      <c r="A565" s="538"/>
      <c r="B565" s="541"/>
      <c r="C565" s="542" t="s">
        <v>7362</v>
      </c>
      <c r="D565" s="541" t="s">
        <v>3236</v>
      </c>
      <c r="E565" s="541"/>
      <c r="F565" s="547" t="s">
        <v>58</v>
      </c>
      <c r="G565" s="538">
        <v>1968</v>
      </c>
      <c r="H565" s="553"/>
      <c r="I565" s="539"/>
      <c r="J565" s="532"/>
      <c r="K565" s="533"/>
      <c r="L565" s="818"/>
      <c r="M565" s="817"/>
      <c r="N565" s="539"/>
      <c r="O565" s="532"/>
      <c r="Q565" s="809"/>
      <c r="R565" s="545"/>
      <c r="S565" s="539"/>
      <c r="T565" s="532"/>
      <c r="U565" s="532"/>
      <c r="V565" s="809"/>
    </row>
    <row r="566" spans="1:22" s="631" customFormat="1" ht="12">
      <c r="A566" s="536"/>
      <c r="B566" s="541"/>
      <c r="C566" s="542"/>
      <c r="D566" s="541"/>
      <c r="E566" s="541"/>
      <c r="F566" s="547"/>
      <c r="G566" s="538"/>
      <c r="H566" s="536" t="s">
        <v>7331</v>
      </c>
      <c r="I566" s="546" t="s">
        <v>7363</v>
      </c>
      <c r="J566" s="532">
        <v>1984</v>
      </c>
      <c r="K566" s="533">
        <v>1.268</v>
      </c>
      <c r="L566" s="534" t="s">
        <v>721</v>
      </c>
      <c r="M566" s="534"/>
      <c r="N566" s="546"/>
      <c r="O566" s="532"/>
      <c r="P566" s="532"/>
      <c r="Q566" s="535"/>
      <c r="R566" s="535"/>
      <c r="S566" s="546"/>
      <c r="T566" s="532"/>
      <c r="U566" s="532"/>
      <c r="V566" s="535"/>
    </row>
    <row r="567" spans="1:22" s="631" customFormat="1" ht="12">
      <c r="A567" s="536"/>
      <c r="B567" s="541"/>
      <c r="C567" s="542"/>
      <c r="D567" s="541"/>
      <c r="E567" s="541"/>
      <c r="F567" s="547"/>
      <c r="G567" s="538"/>
      <c r="H567" s="536" t="s">
        <v>7364</v>
      </c>
      <c r="I567" s="541" t="s">
        <v>7365</v>
      </c>
      <c r="J567" s="532">
        <v>1984</v>
      </c>
      <c r="K567" s="533">
        <v>0.45</v>
      </c>
      <c r="L567" s="534" t="s">
        <v>712</v>
      </c>
      <c r="N567" s="541"/>
      <c r="O567" s="532"/>
      <c r="P567" s="532"/>
      <c r="Q567" s="535"/>
      <c r="R567" s="535"/>
      <c r="S567" s="541"/>
      <c r="T567" s="532"/>
      <c r="U567" s="532"/>
      <c r="V567" s="535"/>
    </row>
    <row r="568" spans="1:22" s="631" customFormat="1" ht="12">
      <c r="A568" s="536"/>
      <c r="B568" s="541"/>
      <c r="C568" s="542"/>
      <c r="D568" s="541"/>
      <c r="E568" s="541"/>
      <c r="F568" s="547"/>
      <c r="G568" s="538"/>
      <c r="H568" s="536"/>
      <c r="I568" s="537"/>
      <c r="J568" s="532"/>
      <c r="K568" s="533"/>
      <c r="L568" s="534"/>
      <c r="M568" s="815">
        <v>90000335</v>
      </c>
      <c r="N568" s="537" t="s">
        <v>7366</v>
      </c>
      <c r="O568" s="532">
        <v>1978</v>
      </c>
      <c r="P568" s="532">
        <v>3.6999999999999998E-2</v>
      </c>
      <c r="Q568" s="535" t="s">
        <v>6908</v>
      </c>
      <c r="R568" s="535"/>
      <c r="S568" s="537"/>
      <c r="T568" s="532"/>
      <c r="U568" s="532"/>
      <c r="V568" s="535"/>
    </row>
    <row r="569" spans="1:22" s="631" customFormat="1" ht="12" customHeight="1">
      <c r="A569" s="536"/>
      <c r="B569" s="541"/>
      <c r="C569" s="542"/>
      <c r="D569" s="541"/>
      <c r="E569" s="541"/>
      <c r="F569" s="547"/>
      <c r="G569" s="538"/>
      <c r="H569" s="536"/>
      <c r="I569" s="537"/>
      <c r="J569" s="532"/>
      <c r="K569" s="533"/>
      <c r="L569" s="534"/>
      <c r="M569" s="831"/>
      <c r="N569" s="537" t="s">
        <v>7367</v>
      </c>
      <c r="O569" s="532">
        <v>1978</v>
      </c>
      <c r="P569" s="532">
        <v>4.5999999999999999E-2</v>
      </c>
      <c r="Q569" s="535" t="s">
        <v>6924</v>
      </c>
      <c r="R569" s="535"/>
      <c r="S569" s="537"/>
      <c r="T569" s="532"/>
      <c r="U569" s="532"/>
      <c r="V569" s="535"/>
    </row>
    <row r="570" spans="1:22" s="631" customFormat="1" ht="12" customHeight="1">
      <c r="A570" s="536"/>
      <c r="B570" s="541"/>
      <c r="C570" s="542"/>
      <c r="D570" s="541"/>
      <c r="E570" s="541"/>
      <c r="F570" s="547"/>
      <c r="G570" s="538"/>
      <c r="H570" s="536"/>
      <c r="I570" s="537"/>
      <c r="J570" s="532"/>
      <c r="K570" s="533"/>
      <c r="L570" s="534"/>
      <c r="M570" s="831"/>
      <c r="N570" s="537" t="s">
        <v>7368</v>
      </c>
      <c r="O570" s="532">
        <v>1984</v>
      </c>
      <c r="P570" s="532">
        <v>9.9000000000000005E-2</v>
      </c>
      <c r="Q570" s="535" t="s">
        <v>7231</v>
      </c>
      <c r="R570" s="535"/>
      <c r="S570" s="537"/>
      <c r="T570" s="532"/>
      <c r="U570" s="532"/>
      <c r="V570" s="535"/>
    </row>
    <row r="571" spans="1:22" s="631" customFormat="1" ht="12" customHeight="1">
      <c r="A571" s="536"/>
      <c r="B571" s="541"/>
      <c r="C571" s="542"/>
      <c r="D571" s="541"/>
      <c r="E571" s="541"/>
      <c r="F571" s="547"/>
      <c r="G571" s="538"/>
      <c r="H571" s="536"/>
      <c r="I571" s="537"/>
      <c r="J571" s="532"/>
      <c r="K571" s="533"/>
      <c r="L571" s="534"/>
      <c r="M571" s="831"/>
      <c r="N571" s="537" t="s">
        <v>7369</v>
      </c>
      <c r="O571" s="532"/>
      <c r="P571" s="532">
        <v>9.5000000000000001E-2</v>
      </c>
      <c r="Q571" s="535" t="s">
        <v>7370</v>
      </c>
      <c r="R571" s="535"/>
      <c r="S571" s="537"/>
      <c r="T571" s="532"/>
      <c r="U571" s="532"/>
      <c r="V571" s="535"/>
    </row>
    <row r="572" spans="1:22" s="631" customFormat="1" ht="12" customHeight="1">
      <c r="A572" s="536"/>
      <c r="B572" s="541"/>
      <c r="C572" s="542"/>
      <c r="D572" s="541"/>
      <c r="E572" s="541"/>
      <c r="F572" s="547"/>
      <c r="G572" s="538"/>
      <c r="H572" s="536"/>
      <c r="I572" s="537"/>
      <c r="J572" s="532"/>
      <c r="K572" s="533"/>
      <c r="L572" s="534"/>
      <c r="M572" s="831"/>
      <c r="N572" s="537" t="s">
        <v>7371</v>
      </c>
      <c r="O572" s="532">
        <v>1974</v>
      </c>
      <c r="P572" s="532">
        <v>4.2000000000000003E-2</v>
      </c>
      <c r="Q572" s="535" t="s">
        <v>7054</v>
      </c>
      <c r="R572" s="535"/>
      <c r="S572" s="537"/>
      <c r="T572" s="532"/>
      <c r="U572" s="532"/>
      <c r="V572" s="535"/>
    </row>
    <row r="573" spans="1:22" s="631" customFormat="1" ht="12" customHeight="1">
      <c r="A573" s="536"/>
      <c r="B573" s="541"/>
      <c r="C573" s="542"/>
      <c r="D573" s="541"/>
      <c r="E573" s="541"/>
      <c r="F573" s="547"/>
      <c r="G573" s="538"/>
      <c r="H573" s="536"/>
      <c r="I573" s="537"/>
      <c r="J573" s="532"/>
      <c r="K573" s="533"/>
      <c r="L573" s="534"/>
      <c r="M573" s="831"/>
      <c r="N573" s="537" t="s">
        <v>7371</v>
      </c>
      <c r="O573" s="532">
        <v>1974</v>
      </c>
      <c r="P573" s="532">
        <v>4.2000000000000003E-2</v>
      </c>
      <c r="Q573" s="535" t="s">
        <v>7054</v>
      </c>
      <c r="R573" s="535"/>
      <c r="S573" s="537"/>
      <c r="T573" s="532"/>
      <c r="U573" s="532"/>
      <c r="V573" s="535"/>
    </row>
    <row r="574" spans="1:22" s="631" customFormat="1" ht="12" customHeight="1">
      <c r="A574" s="536"/>
      <c r="B574" s="541"/>
      <c r="C574" s="542"/>
      <c r="D574" s="541"/>
      <c r="E574" s="541"/>
      <c r="F574" s="547"/>
      <c r="G574" s="538"/>
      <c r="H574" s="536"/>
      <c r="I574" s="537"/>
      <c r="J574" s="532"/>
      <c r="K574" s="533"/>
      <c r="L574" s="534"/>
      <c r="M574" s="831"/>
      <c r="N574" s="537" t="s">
        <v>7372</v>
      </c>
      <c r="O574" s="532">
        <v>1977</v>
      </c>
      <c r="P574" s="532">
        <v>0.16800000000000001</v>
      </c>
      <c r="Q574" s="535" t="s">
        <v>6908</v>
      </c>
      <c r="R574" s="535"/>
      <c r="S574" s="537"/>
      <c r="T574" s="532"/>
      <c r="U574" s="532"/>
      <c r="V574" s="535"/>
    </row>
    <row r="575" spans="1:22" s="631" customFormat="1" ht="12" customHeight="1">
      <c r="A575" s="536"/>
      <c r="B575" s="541"/>
      <c r="C575" s="542"/>
      <c r="D575" s="541"/>
      <c r="E575" s="541"/>
      <c r="F575" s="547"/>
      <c r="G575" s="538"/>
      <c r="H575" s="536"/>
      <c r="I575" s="537"/>
      <c r="J575" s="532"/>
      <c r="K575" s="533"/>
      <c r="L575" s="534"/>
      <c r="M575" s="831"/>
      <c r="N575" s="537" t="s">
        <v>7373</v>
      </c>
      <c r="O575" s="532">
        <v>2015</v>
      </c>
      <c r="P575" s="532">
        <v>3.7999999999999999E-2</v>
      </c>
      <c r="Q575" s="535" t="s">
        <v>7374</v>
      </c>
      <c r="R575" s="535"/>
      <c r="S575" s="537"/>
      <c r="T575" s="532"/>
      <c r="U575" s="532"/>
      <c r="V575" s="535"/>
    </row>
    <row r="576" spans="1:22" s="631" customFormat="1" ht="12" customHeight="1">
      <c r="A576" s="536"/>
      <c r="B576" s="541"/>
      <c r="C576" s="542"/>
      <c r="D576" s="541"/>
      <c r="E576" s="541"/>
      <c r="F576" s="547"/>
      <c r="G576" s="538"/>
      <c r="H576" s="536"/>
      <c r="I576" s="537"/>
      <c r="J576" s="532"/>
      <c r="K576" s="533"/>
      <c r="L576" s="534"/>
      <c r="M576" s="831"/>
      <c r="N576" s="537" t="s">
        <v>7375</v>
      </c>
      <c r="O576" s="532">
        <v>1978</v>
      </c>
      <c r="P576" s="532">
        <v>0.121</v>
      </c>
      <c r="Q576" s="535" t="s">
        <v>7376</v>
      </c>
      <c r="R576" s="535"/>
      <c r="S576" s="537"/>
      <c r="T576" s="532"/>
      <c r="U576" s="532"/>
      <c r="V576" s="535"/>
    </row>
    <row r="577" spans="1:22" s="631" customFormat="1" ht="12" customHeight="1">
      <c r="A577" s="536"/>
      <c r="B577" s="541"/>
      <c r="C577" s="542"/>
      <c r="D577" s="541"/>
      <c r="E577" s="541"/>
      <c r="F577" s="547"/>
      <c r="G577" s="538"/>
      <c r="H577" s="536"/>
      <c r="I577" s="537"/>
      <c r="J577" s="532"/>
      <c r="K577" s="533"/>
      <c r="L577" s="534"/>
      <c r="M577" s="831"/>
      <c r="N577" s="537" t="s">
        <v>7377</v>
      </c>
      <c r="O577" s="532"/>
      <c r="P577" s="532">
        <v>0.13400000000000001</v>
      </c>
      <c r="Q577" s="535" t="s">
        <v>6996</v>
      </c>
      <c r="R577" s="535"/>
      <c r="S577" s="537"/>
      <c r="T577" s="532"/>
      <c r="U577" s="532"/>
      <c r="V577" s="535"/>
    </row>
    <row r="578" spans="1:22" s="631" customFormat="1" ht="12" customHeight="1">
      <c r="A578" s="536"/>
      <c r="B578" s="541"/>
      <c r="C578" s="542"/>
      <c r="D578" s="541"/>
      <c r="E578" s="541"/>
      <c r="F578" s="547"/>
      <c r="G578" s="538"/>
      <c r="H578" s="536"/>
      <c r="I578" s="537"/>
      <c r="J578" s="532"/>
      <c r="K578" s="533"/>
      <c r="L578" s="534"/>
      <c r="M578" s="831"/>
      <c r="N578" s="537" t="s">
        <v>7378</v>
      </c>
      <c r="O578" s="532"/>
      <c r="P578" s="532">
        <v>5.6000000000000001E-2</v>
      </c>
      <c r="Q578" s="535" t="s">
        <v>6908</v>
      </c>
      <c r="R578" s="535"/>
      <c r="S578" s="537"/>
      <c r="T578" s="532"/>
      <c r="U578" s="532"/>
      <c r="V578" s="535"/>
    </row>
    <row r="579" spans="1:22" s="631" customFormat="1" ht="12" customHeight="1">
      <c r="A579" s="536"/>
      <c r="B579" s="541"/>
      <c r="C579" s="542"/>
      <c r="D579" s="541"/>
      <c r="E579" s="541"/>
      <c r="F579" s="547"/>
      <c r="G579" s="538"/>
      <c r="H579" s="536"/>
      <c r="I579" s="537"/>
      <c r="J579" s="532"/>
      <c r="K579" s="533"/>
      <c r="L579" s="534"/>
      <c r="M579" s="831"/>
      <c r="N579" s="537" t="s">
        <v>7379</v>
      </c>
      <c r="O579" s="532">
        <v>1977</v>
      </c>
      <c r="P579" s="532">
        <v>5.8999999999999997E-2</v>
      </c>
      <c r="Q579" s="535" t="s">
        <v>6908</v>
      </c>
      <c r="R579" s="535"/>
      <c r="S579" s="537"/>
      <c r="T579" s="532"/>
      <c r="U579" s="532"/>
      <c r="V579" s="535"/>
    </row>
    <row r="580" spans="1:22" s="631" customFormat="1" ht="12" customHeight="1">
      <c r="A580" s="536"/>
      <c r="B580" s="541"/>
      <c r="C580" s="542"/>
      <c r="D580" s="541"/>
      <c r="E580" s="541"/>
      <c r="F580" s="547"/>
      <c r="G580" s="538"/>
      <c r="H580" s="536"/>
      <c r="I580" s="537"/>
      <c r="J580" s="532"/>
      <c r="K580" s="533"/>
      <c r="L580" s="534"/>
      <c r="M580" s="831"/>
      <c r="N580" s="537" t="s">
        <v>7372</v>
      </c>
      <c r="O580" s="532">
        <v>1977</v>
      </c>
      <c r="P580" s="532">
        <v>0.16900000000000001</v>
      </c>
      <c r="Q580" s="535" t="s">
        <v>6908</v>
      </c>
      <c r="R580" s="535"/>
      <c r="S580" s="537"/>
      <c r="T580" s="532"/>
      <c r="U580" s="532"/>
      <c r="V580" s="535"/>
    </row>
    <row r="581" spans="1:22" s="631" customFormat="1" ht="12" customHeight="1">
      <c r="A581" s="536"/>
      <c r="B581" s="537"/>
      <c r="C581" s="543"/>
      <c r="D581" s="537"/>
      <c r="E581" s="536"/>
      <c r="F581" s="537"/>
      <c r="G581" s="537"/>
      <c r="H581" s="536"/>
      <c r="I581" s="537"/>
      <c r="J581" s="532"/>
      <c r="K581" s="533"/>
      <c r="L581" s="534"/>
      <c r="M581" s="831"/>
      <c r="N581" s="537" t="s">
        <v>7380</v>
      </c>
      <c r="O581" s="532">
        <v>1978</v>
      </c>
      <c r="P581" s="532">
        <v>5.5E-2</v>
      </c>
      <c r="Q581" s="535" t="s">
        <v>7231</v>
      </c>
      <c r="R581" s="535"/>
      <c r="S581" s="537"/>
      <c r="T581" s="532"/>
      <c r="U581" s="532"/>
      <c r="V581" s="535"/>
    </row>
    <row r="582" spans="1:22" s="631" customFormat="1" ht="12" customHeight="1">
      <c r="A582" s="536"/>
      <c r="B582" s="537"/>
      <c r="C582" s="543"/>
      <c r="D582" s="537"/>
      <c r="E582" s="536"/>
      <c r="F582" s="537"/>
      <c r="G582" s="537"/>
      <c r="H582" s="536"/>
      <c r="I582" s="537"/>
      <c r="J582" s="532"/>
      <c r="K582" s="533"/>
      <c r="L582" s="534"/>
      <c r="M582" s="831"/>
      <c r="N582" s="537"/>
      <c r="O582" s="532"/>
      <c r="P582" s="532"/>
      <c r="Q582" s="535"/>
      <c r="R582" s="535"/>
      <c r="S582" s="537"/>
      <c r="T582" s="532"/>
      <c r="U582" s="532"/>
      <c r="V582" s="535"/>
    </row>
    <row r="583" spans="1:22" s="631" customFormat="1" ht="12" customHeight="1">
      <c r="A583" s="538"/>
      <c r="B583" s="537"/>
      <c r="C583" s="543"/>
      <c r="D583" s="537"/>
      <c r="E583" s="536"/>
      <c r="F583" s="537"/>
      <c r="G583" s="537"/>
      <c r="H583" s="553"/>
      <c r="I583" s="539"/>
      <c r="J583" s="532"/>
      <c r="K583" s="533"/>
      <c r="L583" s="818"/>
      <c r="M583" s="831"/>
      <c r="N583" s="539"/>
      <c r="O583" s="532"/>
      <c r="Q583" s="809"/>
      <c r="R583" s="545"/>
      <c r="S583" s="539"/>
      <c r="T583" s="532"/>
      <c r="U583" s="532"/>
      <c r="V583" s="809"/>
    </row>
    <row r="584" spans="1:22" s="631" customFormat="1" ht="12" customHeight="1">
      <c r="A584" s="538"/>
      <c r="B584" s="537"/>
      <c r="C584" s="543"/>
      <c r="D584" s="537"/>
      <c r="E584" s="536"/>
      <c r="F584" s="537"/>
      <c r="G584" s="537"/>
      <c r="H584" s="553"/>
      <c r="I584" s="539"/>
      <c r="J584" s="532"/>
      <c r="K584" s="533"/>
      <c r="L584" s="818"/>
      <c r="M584" s="831"/>
      <c r="N584" s="539"/>
      <c r="O584" s="532"/>
      <c r="Q584" s="809"/>
      <c r="R584" s="545"/>
      <c r="S584" s="539"/>
      <c r="T584" s="532"/>
      <c r="U584" s="532"/>
      <c r="V584" s="809"/>
    </row>
    <row r="585" spans="1:22" s="631" customFormat="1" ht="12" customHeight="1">
      <c r="A585" s="538"/>
      <c r="B585" s="537"/>
      <c r="C585" s="543"/>
      <c r="D585" s="537"/>
      <c r="E585" s="536"/>
      <c r="F585" s="537"/>
      <c r="G585" s="537"/>
      <c r="H585" s="553"/>
      <c r="I585" s="539"/>
      <c r="J585" s="532"/>
      <c r="K585" s="533"/>
      <c r="L585" s="818"/>
      <c r="M585" s="831"/>
      <c r="N585" s="539"/>
      <c r="O585" s="532"/>
      <c r="Q585" s="809"/>
      <c r="R585" s="545"/>
      <c r="S585" s="539"/>
      <c r="T585" s="532"/>
      <c r="U585" s="532"/>
      <c r="V585" s="809"/>
    </row>
    <row r="586" spans="1:22" s="631" customFormat="1" ht="12" customHeight="1">
      <c r="A586" s="538"/>
      <c r="B586" s="541"/>
      <c r="C586" s="542" t="s">
        <v>7381</v>
      </c>
      <c r="D586" s="541" t="s">
        <v>426</v>
      </c>
      <c r="E586" s="541"/>
      <c r="F586" s="547" t="s">
        <v>58</v>
      </c>
      <c r="G586" s="538">
        <v>1980</v>
      </c>
      <c r="H586" s="553"/>
      <c r="I586" s="539"/>
      <c r="J586" s="532"/>
      <c r="K586" s="533"/>
      <c r="L586" s="818"/>
      <c r="M586" s="831"/>
      <c r="N586" s="539"/>
      <c r="O586" s="532"/>
      <c r="Q586" s="809"/>
      <c r="R586" s="545"/>
      <c r="S586" s="539"/>
      <c r="T586" s="532"/>
      <c r="U586" s="532"/>
      <c r="V586" s="809"/>
    </row>
    <row r="587" spans="1:22" s="631" customFormat="1" ht="12" customHeight="1">
      <c r="A587" s="538"/>
      <c r="B587" s="541"/>
      <c r="C587" s="542"/>
      <c r="D587" s="541"/>
      <c r="E587" s="541"/>
      <c r="F587" s="547"/>
      <c r="G587" s="538"/>
      <c r="H587" s="553"/>
      <c r="I587" s="539"/>
      <c r="J587" s="532"/>
      <c r="K587" s="533"/>
      <c r="L587" s="818"/>
      <c r="M587" s="832"/>
      <c r="N587" s="539"/>
      <c r="O587" s="532"/>
      <c r="Q587" s="809"/>
      <c r="R587" s="545"/>
      <c r="S587" s="539"/>
      <c r="T587" s="532"/>
      <c r="U587" s="532"/>
      <c r="V587" s="809"/>
    </row>
    <row r="588" spans="1:22" s="631" customFormat="1" ht="12">
      <c r="A588" s="536"/>
      <c r="B588" s="541"/>
      <c r="C588" s="542"/>
      <c r="D588" s="541"/>
      <c r="E588" s="541"/>
      <c r="F588" s="547"/>
      <c r="G588" s="538"/>
      <c r="H588" s="536" t="s">
        <v>7331</v>
      </c>
      <c r="I588" s="541" t="s">
        <v>7382</v>
      </c>
      <c r="J588" s="532">
        <v>1980</v>
      </c>
      <c r="K588" s="533">
        <v>0.373</v>
      </c>
      <c r="L588" s="534" t="s">
        <v>721</v>
      </c>
      <c r="M588" s="534"/>
      <c r="N588" s="541"/>
      <c r="O588" s="532"/>
      <c r="P588" s="532"/>
      <c r="Q588" s="535"/>
      <c r="R588" s="535"/>
      <c r="S588" s="541"/>
      <c r="T588" s="532"/>
      <c r="U588" s="532"/>
      <c r="V588" s="535"/>
    </row>
    <row r="589" spans="1:22" s="631" customFormat="1" ht="12">
      <c r="A589" s="536"/>
      <c r="B589" s="541"/>
      <c r="C589" s="542"/>
      <c r="D589" s="541"/>
      <c r="E589" s="541"/>
      <c r="F589" s="547"/>
      <c r="G589" s="538"/>
      <c r="H589" s="536"/>
      <c r="I589" s="537"/>
      <c r="J589" s="532"/>
      <c r="K589" s="533"/>
      <c r="L589" s="534"/>
      <c r="M589" s="815">
        <v>90000368</v>
      </c>
      <c r="N589" s="537" t="s">
        <v>7383</v>
      </c>
      <c r="O589" s="532">
        <v>1997</v>
      </c>
      <c r="P589" s="532">
        <v>0.108</v>
      </c>
      <c r="Q589" s="535" t="s">
        <v>6874</v>
      </c>
      <c r="R589" s="535"/>
      <c r="S589" s="537"/>
      <c r="T589" s="532"/>
      <c r="U589" s="532"/>
      <c r="V589" s="535"/>
    </row>
    <row r="590" spans="1:22" s="631" customFormat="1" ht="12">
      <c r="A590" s="536"/>
      <c r="B590" s="541"/>
      <c r="C590" s="542"/>
      <c r="D590" s="541"/>
      <c r="E590" s="541"/>
      <c r="F590" s="547"/>
      <c r="G590" s="538"/>
      <c r="H590" s="536"/>
      <c r="I590" s="537"/>
      <c r="J590" s="532"/>
      <c r="K590" s="533"/>
      <c r="L590" s="534"/>
      <c r="M590" s="816"/>
      <c r="N590" s="537" t="s">
        <v>7384</v>
      </c>
      <c r="O590" s="532">
        <v>1974</v>
      </c>
      <c r="P590" s="532">
        <v>0.15</v>
      </c>
      <c r="Q590" s="535" t="s">
        <v>6871</v>
      </c>
      <c r="R590" s="535"/>
      <c r="S590" s="537"/>
      <c r="T590" s="532"/>
      <c r="U590" s="532"/>
      <c r="V590" s="535"/>
    </row>
    <row r="591" spans="1:22" s="631" customFormat="1" ht="12">
      <c r="A591" s="536"/>
      <c r="B591" s="541"/>
      <c r="C591" s="542"/>
      <c r="D591" s="541"/>
      <c r="E591" s="541"/>
      <c r="F591" s="547"/>
      <c r="G591" s="538"/>
      <c r="H591" s="536"/>
      <c r="I591" s="537"/>
      <c r="J591" s="532"/>
      <c r="K591" s="533"/>
      <c r="L591" s="534"/>
      <c r="M591" s="816"/>
      <c r="N591" s="537" t="s">
        <v>7385</v>
      </c>
      <c r="O591" s="532"/>
      <c r="P591" s="532">
        <v>0.10299999999999999</v>
      </c>
      <c r="Q591" s="535" t="s">
        <v>6874</v>
      </c>
      <c r="R591" s="535"/>
      <c r="S591" s="537"/>
      <c r="T591" s="532"/>
      <c r="U591" s="532"/>
      <c r="V591" s="535"/>
    </row>
    <row r="592" spans="1:22" s="631" customFormat="1" ht="12">
      <c r="A592" s="536"/>
      <c r="B592" s="541"/>
      <c r="C592" s="542"/>
      <c r="D592" s="541"/>
      <c r="E592" s="541"/>
      <c r="F592" s="547"/>
      <c r="G592" s="538"/>
      <c r="H592" s="536"/>
      <c r="I592" s="537"/>
      <c r="J592" s="532"/>
      <c r="K592" s="533"/>
      <c r="L592" s="534"/>
      <c r="M592" s="816"/>
      <c r="N592" s="537" t="s">
        <v>7386</v>
      </c>
      <c r="O592" s="532">
        <v>1984</v>
      </c>
      <c r="P592" s="532">
        <v>8.2000000000000003E-2</v>
      </c>
      <c r="Q592" s="535" t="s">
        <v>7387</v>
      </c>
      <c r="R592" s="535"/>
      <c r="S592" s="537"/>
      <c r="T592" s="532"/>
      <c r="U592" s="532"/>
      <c r="V592" s="535"/>
    </row>
    <row r="593" spans="1:22" s="631" customFormat="1" ht="12">
      <c r="A593" s="536"/>
      <c r="B593" s="541"/>
      <c r="C593" s="542"/>
      <c r="D593" s="541"/>
      <c r="E593" s="541"/>
      <c r="F593" s="547"/>
      <c r="G593" s="538"/>
      <c r="H593" s="536"/>
      <c r="I593" s="537"/>
      <c r="J593" s="532"/>
      <c r="K593" s="533"/>
      <c r="L593" s="534"/>
      <c r="M593" s="816"/>
      <c r="N593" s="537" t="s">
        <v>7388</v>
      </c>
      <c r="O593" s="532">
        <v>1977</v>
      </c>
      <c r="P593" s="532">
        <v>0.115</v>
      </c>
      <c r="Q593" s="535" t="s">
        <v>7389</v>
      </c>
      <c r="R593" s="535"/>
      <c r="S593" s="537"/>
      <c r="T593" s="532"/>
      <c r="U593" s="532"/>
      <c r="V593" s="535"/>
    </row>
    <row r="594" spans="1:22" s="631" customFormat="1" ht="12">
      <c r="A594" s="536"/>
      <c r="B594" s="541"/>
      <c r="C594" s="542"/>
      <c r="D594" s="541"/>
      <c r="E594" s="541"/>
      <c r="F594" s="547"/>
      <c r="G594" s="538"/>
      <c r="H594" s="536"/>
      <c r="I594" s="537"/>
      <c r="J594" s="532"/>
      <c r="K594" s="533"/>
      <c r="L594" s="534"/>
      <c r="M594" s="816"/>
      <c r="N594" s="537" t="s">
        <v>7388</v>
      </c>
      <c r="O594" s="532">
        <v>1977</v>
      </c>
      <c r="P594" s="532">
        <v>8.4000000000000005E-2</v>
      </c>
      <c r="Q594" s="535" t="s">
        <v>7389</v>
      </c>
      <c r="R594" s="535"/>
      <c r="S594" s="537"/>
      <c r="T594" s="532"/>
      <c r="U594" s="532"/>
      <c r="V594" s="535"/>
    </row>
    <row r="595" spans="1:22" s="631" customFormat="1" ht="12">
      <c r="A595" s="536"/>
      <c r="B595" s="541"/>
      <c r="C595" s="542"/>
      <c r="D595" s="541"/>
      <c r="E595" s="541"/>
      <c r="F595" s="547"/>
      <c r="G595" s="538"/>
      <c r="H595" s="536"/>
      <c r="I595" s="537"/>
      <c r="J595" s="532"/>
      <c r="K595" s="533"/>
      <c r="L595" s="534"/>
      <c r="M595" s="816"/>
      <c r="N595" s="537" t="s">
        <v>7390</v>
      </c>
      <c r="O595" s="532"/>
      <c r="P595" s="532">
        <v>4.2000000000000003E-2</v>
      </c>
      <c r="Q595" s="535" t="s">
        <v>7389</v>
      </c>
      <c r="R595" s="535"/>
      <c r="S595" s="537"/>
      <c r="T595" s="532"/>
      <c r="U595" s="532"/>
      <c r="V595" s="535"/>
    </row>
    <row r="596" spans="1:22" s="631" customFormat="1" ht="12">
      <c r="A596" s="536"/>
      <c r="B596" s="541"/>
      <c r="C596" s="542"/>
      <c r="D596" s="541"/>
      <c r="E596" s="541"/>
      <c r="F596" s="547"/>
      <c r="G596" s="538"/>
      <c r="H596" s="536"/>
      <c r="I596" s="537"/>
      <c r="J596" s="532"/>
      <c r="K596" s="533"/>
      <c r="L596" s="534"/>
      <c r="M596" s="816"/>
      <c r="N596" s="537" t="s">
        <v>7388</v>
      </c>
      <c r="O596" s="532"/>
      <c r="P596" s="532">
        <v>2.4E-2</v>
      </c>
      <c r="Q596" s="535" t="s">
        <v>7391</v>
      </c>
      <c r="R596" s="535"/>
      <c r="S596" s="537"/>
      <c r="T596" s="532"/>
      <c r="U596" s="532"/>
      <c r="V596" s="535"/>
    </row>
    <row r="597" spans="1:22" s="631" customFormat="1" ht="12">
      <c r="A597" s="536"/>
      <c r="B597" s="541"/>
      <c r="C597" s="542"/>
      <c r="D597" s="541"/>
      <c r="E597" s="541"/>
      <c r="F597" s="547"/>
      <c r="G597" s="538"/>
      <c r="H597" s="536"/>
      <c r="I597" s="537"/>
      <c r="J597" s="532"/>
      <c r="K597" s="533"/>
      <c r="L597" s="534"/>
      <c r="M597" s="816"/>
      <c r="N597" s="537" t="s">
        <v>7392</v>
      </c>
      <c r="O597" s="532">
        <v>1998</v>
      </c>
      <c r="P597" s="532">
        <v>8.5000000000000006E-2</v>
      </c>
      <c r="Q597" s="535" t="s">
        <v>7066</v>
      </c>
      <c r="R597" s="535"/>
      <c r="S597" s="537"/>
      <c r="T597" s="532"/>
      <c r="U597" s="532"/>
      <c r="V597" s="535"/>
    </row>
    <row r="598" spans="1:22" s="631" customFormat="1" ht="12">
      <c r="A598" s="536"/>
      <c r="B598" s="541"/>
      <c r="C598" s="542"/>
      <c r="D598" s="541"/>
      <c r="E598" s="541"/>
      <c r="F598" s="547"/>
      <c r="G598" s="538"/>
      <c r="H598" s="536"/>
      <c r="I598" s="537"/>
      <c r="J598" s="532"/>
      <c r="K598" s="533"/>
      <c r="L598" s="534"/>
      <c r="M598" s="816"/>
      <c r="N598" s="537" t="s">
        <v>7392</v>
      </c>
      <c r="O598" s="532">
        <v>1998</v>
      </c>
      <c r="P598" s="532">
        <v>8.5000000000000006E-2</v>
      </c>
      <c r="Q598" s="535" t="s">
        <v>7066</v>
      </c>
      <c r="R598" s="535"/>
      <c r="S598" s="537"/>
      <c r="T598" s="532"/>
      <c r="U598" s="532"/>
      <c r="V598" s="535"/>
    </row>
    <row r="599" spans="1:22" s="631" customFormat="1" ht="12">
      <c r="A599" s="536"/>
      <c r="B599" s="541"/>
      <c r="C599" s="542"/>
      <c r="D599" s="541"/>
      <c r="E599" s="541"/>
      <c r="F599" s="547"/>
      <c r="G599" s="538"/>
      <c r="H599" s="536"/>
      <c r="I599" s="537"/>
      <c r="J599" s="532"/>
      <c r="K599" s="533"/>
      <c r="L599" s="534"/>
      <c r="M599" s="816"/>
      <c r="N599" s="537" t="s">
        <v>7388</v>
      </c>
      <c r="O599" s="532">
        <v>1984</v>
      </c>
      <c r="P599" s="532">
        <v>2.8000000000000001E-2</v>
      </c>
      <c r="Q599" s="535" t="s">
        <v>7391</v>
      </c>
      <c r="R599" s="535"/>
      <c r="S599" s="537"/>
      <c r="T599" s="532"/>
      <c r="U599" s="532"/>
      <c r="V599" s="535"/>
    </row>
    <row r="600" spans="1:22" s="631" customFormat="1" ht="12">
      <c r="A600" s="536"/>
      <c r="B600" s="541"/>
      <c r="C600" s="542"/>
      <c r="D600" s="541"/>
      <c r="E600" s="541"/>
      <c r="F600" s="547"/>
      <c r="G600" s="538"/>
      <c r="H600" s="536"/>
      <c r="I600" s="537"/>
      <c r="J600" s="532"/>
      <c r="K600" s="533"/>
      <c r="L600" s="534"/>
      <c r="M600" s="816"/>
      <c r="N600" s="537" t="s">
        <v>7393</v>
      </c>
      <c r="O600" s="532">
        <v>1974</v>
      </c>
      <c r="P600" s="532">
        <v>4.4999999999999998E-2</v>
      </c>
      <c r="Q600" s="535" t="s">
        <v>7066</v>
      </c>
      <c r="R600" s="535"/>
      <c r="S600" s="537"/>
      <c r="T600" s="532"/>
      <c r="U600" s="532"/>
      <c r="V600" s="535"/>
    </row>
    <row r="601" spans="1:22" s="631" customFormat="1" ht="12">
      <c r="A601" s="536"/>
      <c r="B601" s="541"/>
      <c r="C601" s="542"/>
      <c r="D601" s="541"/>
      <c r="E601" s="541"/>
      <c r="F601" s="547"/>
      <c r="G601" s="538"/>
      <c r="H601" s="536"/>
      <c r="I601" s="537"/>
      <c r="J601" s="532"/>
      <c r="K601" s="533"/>
      <c r="L601" s="534"/>
      <c r="M601" s="816"/>
      <c r="N601" s="537" t="s">
        <v>7394</v>
      </c>
      <c r="O601" s="532"/>
      <c r="P601" s="532">
        <v>9.9000000000000005E-2</v>
      </c>
      <c r="Q601" s="535" t="s">
        <v>7395</v>
      </c>
      <c r="R601" s="535"/>
      <c r="S601" s="537"/>
      <c r="T601" s="532"/>
      <c r="U601" s="532"/>
      <c r="V601" s="535"/>
    </row>
    <row r="602" spans="1:22" s="631" customFormat="1" ht="12">
      <c r="A602" s="536"/>
      <c r="B602" s="537"/>
      <c r="C602" s="543"/>
      <c r="D602" s="537"/>
      <c r="E602" s="536"/>
      <c r="F602" s="537"/>
      <c r="G602" s="537"/>
      <c r="H602" s="536"/>
      <c r="I602" s="537"/>
      <c r="J602" s="532"/>
      <c r="K602" s="533"/>
      <c r="L602" s="534"/>
      <c r="M602" s="816"/>
      <c r="N602" s="537" t="s">
        <v>7396</v>
      </c>
      <c r="O602" s="532"/>
      <c r="P602" s="532">
        <v>0.03</v>
      </c>
      <c r="Q602" s="535" t="s">
        <v>7066</v>
      </c>
      <c r="R602" s="535"/>
      <c r="S602" s="537"/>
      <c r="T602" s="532"/>
      <c r="U602" s="532"/>
      <c r="V602" s="535"/>
    </row>
    <row r="603" spans="1:22" s="631" customFormat="1" ht="12">
      <c r="A603" s="536"/>
      <c r="B603" s="537"/>
      <c r="C603" s="543"/>
      <c r="D603" s="537"/>
      <c r="E603" s="536"/>
      <c r="F603" s="537"/>
      <c r="G603" s="537"/>
      <c r="H603" s="536"/>
      <c r="I603" s="537"/>
      <c r="J603" s="532"/>
      <c r="K603" s="533"/>
      <c r="L603" s="534"/>
      <c r="M603" s="816"/>
      <c r="N603" s="537" t="s">
        <v>7396</v>
      </c>
      <c r="O603" s="532"/>
      <c r="P603" s="532">
        <v>0.03</v>
      </c>
      <c r="Q603" s="535" t="s">
        <v>7066</v>
      </c>
      <c r="R603" s="535"/>
      <c r="S603" s="537"/>
      <c r="T603" s="532"/>
      <c r="U603" s="532"/>
      <c r="V603" s="535"/>
    </row>
    <row r="604" spans="1:22" s="631" customFormat="1" ht="12">
      <c r="A604" s="538"/>
      <c r="B604" s="537"/>
      <c r="C604" s="543"/>
      <c r="D604" s="537"/>
      <c r="E604" s="536"/>
      <c r="F604" s="537"/>
      <c r="G604" s="537"/>
      <c r="H604" s="553"/>
      <c r="I604" s="539"/>
      <c r="J604" s="532"/>
      <c r="K604" s="533"/>
      <c r="L604" s="818"/>
      <c r="M604" s="816"/>
      <c r="N604" s="539"/>
      <c r="O604" s="532"/>
      <c r="Q604" s="809"/>
      <c r="R604" s="545"/>
      <c r="S604" s="539"/>
      <c r="T604" s="532"/>
      <c r="U604" s="532"/>
      <c r="V604" s="809"/>
    </row>
    <row r="605" spans="1:22" s="631" customFormat="1" ht="12">
      <c r="A605" s="538"/>
      <c r="B605" s="537"/>
      <c r="C605" s="543"/>
      <c r="D605" s="537"/>
      <c r="E605" s="536"/>
      <c r="F605" s="537"/>
      <c r="G605" s="537"/>
      <c r="H605" s="553"/>
      <c r="I605" s="539"/>
      <c r="J605" s="532"/>
      <c r="K605" s="533"/>
      <c r="L605" s="818"/>
      <c r="M605" s="816"/>
      <c r="N605" s="539"/>
      <c r="O605" s="532"/>
      <c r="Q605" s="809"/>
      <c r="R605" s="545"/>
      <c r="S605" s="539"/>
      <c r="T605" s="532"/>
      <c r="U605" s="532"/>
      <c r="V605" s="809"/>
    </row>
    <row r="606" spans="1:22" s="631" customFormat="1" ht="12">
      <c r="A606" s="538"/>
      <c r="B606" s="541"/>
      <c r="C606" s="542" t="s">
        <v>7397</v>
      </c>
      <c r="D606" s="541" t="s">
        <v>191</v>
      </c>
      <c r="E606" s="541"/>
      <c r="F606" s="547" t="s">
        <v>58</v>
      </c>
      <c r="G606" s="538">
        <v>1969</v>
      </c>
      <c r="H606" s="553"/>
      <c r="I606" s="539"/>
      <c r="J606" s="532"/>
      <c r="K606" s="533"/>
      <c r="L606" s="818"/>
      <c r="M606" s="816"/>
      <c r="N606" s="539"/>
      <c r="O606" s="532"/>
      <c r="Q606" s="809"/>
      <c r="R606" s="545"/>
      <c r="S606" s="539"/>
      <c r="T606" s="532"/>
      <c r="U606" s="532"/>
      <c r="V606" s="809"/>
    </row>
    <row r="607" spans="1:22" s="631" customFormat="1" ht="12">
      <c r="A607" s="538"/>
      <c r="B607" s="541"/>
      <c r="C607" s="542"/>
      <c r="D607" s="541"/>
      <c r="E607" s="541"/>
      <c r="F607" s="547"/>
      <c r="G607" s="538"/>
      <c r="H607" s="553"/>
      <c r="I607" s="539"/>
      <c r="J607" s="532"/>
      <c r="K607" s="533"/>
      <c r="L607" s="818"/>
      <c r="M607" s="817"/>
      <c r="N607" s="539"/>
      <c r="O607" s="532"/>
      <c r="Q607" s="809"/>
      <c r="R607" s="545"/>
      <c r="S607" s="539"/>
      <c r="T607" s="532"/>
      <c r="U607" s="532"/>
      <c r="V607" s="809"/>
    </row>
    <row r="608" spans="1:22" s="631" customFormat="1" ht="12">
      <c r="A608" s="536"/>
      <c r="B608" s="541"/>
      <c r="C608" s="542"/>
      <c r="D608" s="541"/>
      <c r="E608" s="541"/>
      <c r="F608" s="547"/>
      <c r="G608" s="538"/>
      <c r="H608" s="536" t="s">
        <v>7398</v>
      </c>
      <c r="I608" s="541" t="s">
        <v>7399</v>
      </c>
      <c r="J608" s="532">
        <v>1980</v>
      </c>
      <c r="K608" s="533">
        <v>0.24099999999999999</v>
      </c>
      <c r="L608" s="534" t="s">
        <v>712</v>
      </c>
      <c r="M608" s="534"/>
      <c r="N608" s="541"/>
      <c r="O608" s="532"/>
      <c r="P608" s="532"/>
      <c r="Q608" s="535"/>
      <c r="R608" s="535"/>
      <c r="S608" s="541"/>
      <c r="T608" s="532"/>
      <c r="U608" s="532"/>
      <c r="V608" s="535"/>
    </row>
    <row r="609" spans="1:22" s="631" customFormat="1" ht="12">
      <c r="A609" s="536"/>
      <c r="B609" s="541"/>
      <c r="C609" s="542"/>
      <c r="D609" s="541"/>
      <c r="E609" s="541"/>
      <c r="F609" s="547"/>
      <c r="G609" s="538"/>
      <c r="H609" s="536"/>
      <c r="I609" s="537"/>
      <c r="J609" s="532"/>
      <c r="K609" s="533"/>
      <c r="L609" s="534"/>
      <c r="M609" s="815">
        <v>90000351</v>
      </c>
      <c r="N609" s="537" t="s">
        <v>7400</v>
      </c>
      <c r="O609" s="532">
        <v>1989</v>
      </c>
      <c r="P609" s="532">
        <v>0.04</v>
      </c>
      <c r="Q609" s="535" t="s">
        <v>6871</v>
      </c>
      <c r="R609" s="535"/>
      <c r="S609" s="537"/>
      <c r="T609" s="532"/>
      <c r="U609" s="532"/>
      <c r="V609" s="535"/>
    </row>
    <row r="610" spans="1:22" s="631" customFormat="1" ht="12">
      <c r="A610" s="536"/>
      <c r="B610" s="541"/>
      <c r="C610" s="542"/>
      <c r="D610" s="541"/>
      <c r="E610" s="541"/>
      <c r="F610" s="547"/>
      <c r="G610" s="538"/>
      <c r="H610" s="536"/>
      <c r="I610" s="537"/>
      <c r="J610" s="532"/>
      <c r="K610" s="533"/>
      <c r="L610" s="534"/>
      <c r="M610" s="816"/>
      <c r="N610" s="537" t="s">
        <v>7400</v>
      </c>
      <c r="O610" s="532">
        <v>1972</v>
      </c>
      <c r="P610" s="532">
        <v>7.3999999999999996E-2</v>
      </c>
      <c r="Q610" s="535" t="s">
        <v>7401</v>
      </c>
      <c r="R610" s="535"/>
      <c r="S610" s="537"/>
      <c r="T610" s="532"/>
      <c r="U610" s="532"/>
      <c r="V610" s="535"/>
    </row>
    <row r="611" spans="1:22" s="631" customFormat="1" ht="12">
      <c r="A611" s="536"/>
      <c r="B611" s="541"/>
      <c r="C611" s="542"/>
      <c r="D611" s="541"/>
      <c r="E611" s="541"/>
      <c r="F611" s="547"/>
      <c r="G611" s="538"/>
      <c r="H611" s="536"/>
      <c r="I611" s="537"/>
      <c r="J611" s="532"/>
      <c r="K611" s="533"/>
      <c r="L611" s="534"/>
      <c r="M611" s="816"/>
      <c r="N611" s="537" t="s">
        <v>7400</v>
      </c>
      <c r="O611" s="532">
        <v>1987</v>
      </c>
      <c r="P611" s="532">
        <v>8.2000000000000003E-2</v>
      </c>
      <c r="Q611" s="535" t="s">
        <v>7401</v>
      </c>
      <c r="R611" s="535"/>
      <c r="S611" s="537"/>
      <c r="T611" s="532"/>
      <c r="U611" s="532"/>
      <c r="V611" s="535"/>
    </row>
    <row r="612" spans="1:22" s="631" customFormat="1" ht="12">
      <c r="A612" s="536"/>
      <c r="B612" s="541"/>
      <c r="C612" s="542"/>
      <c r="D612" s="541"/>
      <c r="E612" s="541"/>
      <c r="F612" s="547"/>
      <c r="G612" s="538"/>
      <c r="H612" s="536"/>
      <c r="I612" s="537"/>
      <c r="J612" s="532"/>
      <c r="K612" s="533"/>
      <c r="L612" s="534"/>
      <c r="M612" s="816"/>
      <c r="N612" s="537" t="s">
        <v>7402</v>
      </c>
      <c r="O612" s="532">
        <v>1972</v>
      </c>
      <c r="P612" s="532">
        <v>0.122</v>
      </c>
      <c r="Q612" s="535" t="s">
        <v>7403</v>
      </c>
      <c r="R612" s="535"/>
      <c r="S612" s="537"/>
      <c r="T612" s="532"/>
      <c r="U612" s="532"/>
      <c r="V612" s="535"/>
    </row>
    <row r="613" spans="1:22" s="631" customFormat="1" ht="12">
      <c r="A613" s="536"/>
      <c r="B613" s="541"/>
      <c r="C613" s="542"/>
      <c r="D613" s="541"/>
      <c r="E613" s="541"/>
      <c r="F613" s="547"/>
      <c r="G613" s="538"/>
      <c r="H613" s="536"/>
      <c r="I613" s="537"/>
      <c r="J613" s="532"/>
      <c r="K613" s="533"/>
      <c r="L613" s="534"/>
      <c r="M613" s="816"/>
      <c r="N613" s="537" t="s">
        <v>7404</v>
      </c>
      <c r="O613" s="532">
        <v>1979</v>
      </c>
      <c r="P613" s="532">
        <v>0.122</v>
      </c>
      <c r="Q613" s="535" t="s">
        <v>6908</v>
      </c>
      <c r="R613" s="535"/>
      <c r="S613" s="537"/>
      <c r="T613" s="532"/>
      <c r="U613" s="532"/>
      <c r="V613" s="535"/>
    </row>
    <row r="614" spans="1:22" s="631" customFormat="1" ht="12">
      <c r="A614" s="536"/>
      <c r="B614" s="541"/>
      <c r="C614" s="542"/>
      <c r="D614" s="541"/>
      <c r="E614" s="541"/>
      <c r="F614" s="547"/>
      <c r="G614" s="538"/>
      <c r="H614" s="536"/>
      <c r="I614" s="537"/>
      <c r="J614" s="532"/>
      <c r="K614" s="533"/>
      <c r="L614" s="534"/>
      <c r="M614" s="816"/>
      <c r="N614" s="537" t="s">
        <v>7402</v>
      </c>
      <c r="O614" s="532">
        <v>1972</v>
      </c>
      <c r="P614" s="532">
        <v>0.122</v>
      </c>
      <c r="Q614" s="535" t="s">
        <v>6889</v>
      </c>
      <c r="R614" s="535"/>
      <c r="S614" s="537"/>
      <c r="T614" s="532"/>
      <c r="U614" s="532"/>
      <c r="V614" s="535"/>
    </row>
    <row r="615" spans="1:22" s="631" customFormat="1" ht="12">
      <c r="A615" s="536"/>
      <c r="B615" s="541"/>
      <c r="C615" s="542"/>
      <c r="D615" s="541"/>
      <c r="E615" s="541"/>
      <c r="F615" s="547"/>
      <c r="G615" s="538"/>
      <c r="H615" s="536"/>
      <c r="I615" s="537"/>
      <c r="J615" s="532"/>
      <c r="K615" s="533"/>
      <c r="L615" s="534"/>
      <c r="M615" s="816"/>
      <c r="N615" s="537" t="s">
        <v>7404</v>
      </c>
      <c r="O615" s="532">
        <v>1979</v>
      </c>
      <c r="P615" s="532">
        <v>0.122</v>
      </c>
      <c r="Q615" s="535" t="s">
        <v>6908</v>
      </c>
      <c r="R615" s="535"/>
      <c r="S615" s="537"/>
      <c r="T615" s="532"/>
      <c r="U615" s="532"/>
      <c r="V615" s="535"/>
    </row>
    <row r="616" spans="1:22" s="631" customFormat="1" ht="12">
      <c r="A616" s="536"/>
      <c r="B616" s="541"/>
      <c r="C616" s="542"/>
      <c r="D616" s="541"/>
      <c r="E616" s="541"/>
      <c r="F616" s="547"/>
      <c r="G616" s="538"/>
      <c r="H616" s="536"/>
      <c r="I616" s="537"/>
      <c r="J616" s="532"/>
      <c r="K616" s="533"/>
      <c r="L616" s="534"/>
      <c r="M616" s="816"/>
      <c r="N616" s="537" t="s">
        <v>7400</v>
      </c>
      <c r="O616" s="532">
        <v>1972</v>
      </c>
      <c r="P616" s="532">
        <v>0.107</v>
      </c>
      <c r="Q616" s="535" t="s">
        <v>7401</v>
      </c>
      <c r="R616" s="535"/>
      <c r="S616" s="537"/>
      <c r="T616" s="532"/>
      <c r="U616" s="532"/>
      <c r="V616" s="535"/>
    </row>
    <row r="617" spans="1:22" s="631" customFormat="1" ht="12">
      <c r="A617" s="536"/>
      <c r="B617" s="541"/>
      <c r="C617" s="542"/>
      <c r="D617" s="541"/>
      <c r="E617" s="541"/>
      <c r="F617" s="547"/>
      <c r="G617" s="538"/>
      <c r="H617" s="536"/>
      <c r="I617" s="537"/>
      <c r="J617" s="532"/>
      <c r="K617" s="533"/>
      <c r="L617" s="534"/>
      <c r="M617" s="816"/>
      <c r="N617" s="537" t="s">
        <v>7400</v>
      </c>
      <c r="O617" s="532">
        <v>1972</v>
      </c>
      <c r="P617" s="532">
        <v>8.4000000000000005E-2</v>
      </c>
      <c r="Q617" s="535" t="s">
        <v>7401</v>
      </c>
      <c r="R617" s="535"/>
      <c r="S617" s="537"/>
      <c r="T617" s="532"/>
      <c r="U617" s="532"/>
      <c r="V617" s="535"/>
    </row>
    <row r="618" spans="1:22" s="631" customFormat="1" ht="12">
      <c r="A618" s="536"/>
      <c r="B618" s="541"/>
      <c r="C618" s="542"/>
      <c r="D618" s="541"/>
      <c r="E618" s="541"/>
      <c r="F618" s="547"/>
      <c r="G618" s="538"/>
      <c r="H618" s="536"/>
      <c r="I618" s="537"/>
      <c r="J618" s="532"/>
      <c r="K618" s="533"/>
      <c r="L618" s="534"/>
      <c r="M618" s="816"/>
      <c r="N618" s="537" t="s">
        <v>7405</v>
      </c>
      <c r="O618" s="532"/>
      <c r="P618" s="532">
        <v>0.09</v>
      </c>
      <c r="Q618" s="535" t="s">
        <v>7406</v>
      </c>
      <c r="R618" s="535"/>
      <c r="S618" s="537"/>
      <c r="T618" s="532"/>
      <c r="U618" s="532"/>
      <c r="V618" s="535"/>
    </row>
    <row r="619" spans="1:22" s="631" customFormat="1" ht="12">
      <c r="A619" s="536"/>
      <c r="B619" s="541"/>
      <c r="C619" s="542"/>
      <c r="D619" s="541"/>
      <c r="E619" s="541"/>
      <c r="F619" s="547"/>
      <c r="G619" s="538"/>
      <c r="H619" s="536"/>
      <c r="I619" s="537"/>
      <c r="J619" s="532"/>
      <c r="K619" s="533"/>
      <c r="L619" s="534"/>
      <c r="M619" s="816"/>
      <c r="N619" s="537" t="s">
        <v>7407</v>
      </c>
      <c r="O619" s="532">
        <v>1983</v>
      </c>
      <c r="P619" s="532">
        <v>7.9000000000000001E-2</v>
      </c>
      <c r="Q619" s="535" t="s">
        <v>7408</v>
      </c>
      <c r="R619" s="535"/>
      <c r="S619" s="537"/>
      <c r="T619" s="532"/>
      <c r="U619" s="532"/>
      <c r="V619" s="535"/>
    </row>
    <row r="620" spans="1:22" s="631" customFormat="1" ht="12">
      <c r="A620" s="536"/>
      <c r="B620" s="541"/>
      <c r="C620" s="542" t="s">
        <v>7409</v>
      </c>
      <c r="D620" s="541" t="s">
        <v>294</v>
      </c>
      <c r="E620" s="541" t="s">
        <v>7005</v>
      </c>
      <c r="F620" s="547" t="s">
        <v>58</v>
      </c>
      <c r="G620" s="538">
        <v>2013</v>
      </c>
      <c r="H620" s="536"/>
      <c r="I620" s="537"/>
      <c r="J620" s="532"/>
      <c r="K620" s="533"/>
      <c r="L620" s="534"/>
      <c r="M620" s="816"/>
      <c r="N620" s="537" t="s">
        <v>7407</v>
      </c>
      <c r="O620" s="532">
        <v>1983</v>
      </c>
      <c r="P620" s="532">
        <v>7.9000000000000001E-2</v>
      </c>
      <c r="Q620" s="535" t="s">
        <v>7408</v>
      </c>
      <c r="R620" s="535"/>
      <c r="S620" s="537"/>
      <c r="T620" s="532"/>
      <c r="U620" s="532"/>
      <c r="V620" s="535"/>
    </row>
    <row r="621" spans="1:22" s="631" customFormat="1" ht="12">
      <c r="A621" s="536"/>
      <c r="B621" s="541"/>
      <c r="C621" s="542"/>
      <c r="D621" s="541"/>
      <c r="E621" s="541"/>
      <c r="F621" s="547"/>
      <c r="G621" s="538"/>
      <c r="H621" s="536"/>
      <c r="I621" s="537"/>
      <c r="J621" s="532"/>
      <c r="K621" s="533"/>
      <c r="L621" s="534"/>
      <c r="M621" s="817"/>
      <c r="N621" s="537" t="s">
        <v>7410</v>
      </c>
      <c r="O621" s="532">
        <v>1987</v>
      </c>
      <c r="P621" s="532">
        <v>8.1000000000000003E-2</v>
      </c>
      <c r="Q621" s="535" t="s">
        <v>7406</v>
      </c>
      <c r="R621" s="535"/>
      <c r="S621" s="537"/>
      <c r="T621" s="532"/>
      <c r="U621" s="532"/>
      <c r="V621" s="535"/>
    </row>
    <row r="622" spans="1:22" s="631" customFormat="1" ht="12">
      <c r="A622" s="536"/>
      <c r="B622" s="541"/>
      <c r="C622" s="542"/>
      <c r="D622" s="541"/>
      <c r="E622" s="541"/>
      <c r="F622" s="547"/>
      <c r="G622" s="538"/>
      <c r="H622" s="536" t="s">
        <v>7411</v>
      </c>
      <c r="I622" s="546" t="s">
        <v>7412</v>
      </c>
      <c r="J622" s="532">
        <v>1969</v>
      </c>
      <c r="K622" s="533">
        <v>0.28599999999999998</v>
      </c>
      <c r="L622" s="534" t="s">
        <v>712</v>
      </c>
      <c r="M622" s="534"/>
      <c r="N622" s="546"/>
      <c r="O622" s="532"/>
      <c r="P622" s="532"/>
      <c r="Q622" s="535"/>
      <c r="R622" s="535"/>
      <c r="S622" s="546"/>
      <c r="T622" s="532"/>
      <c r="U622" s="532"/>
      <c r="V622" s="535"/>
    </row>
    <row r="623" spans="1:22" s="631" customFormat="1" ht="12">
      <c r="A623" s="536"/>
      <c r="B623" s="541"/>
      <c r="C623" s="542"/>
      <c r="D623" s="541"/>
      <c r="E623" s="541"/>
      <c r="F623" s="547"/>
      <c r="G623" s="538"/>
      <c r="H623" s="536"/>
      <c r="I623" s="537"/>
      <c r="J623" s="532"/>
      <c r="K623" s="533"/>
      <c r="L623" s="534"/>
      <c r="M623" s="815">
        <v>90000362</v>
      </c>
      <c r="N623" s="537" t="s">
        <v>7413</v>
      </c>
      <c r="O623" s="532">
        <v>1973</v>
      </c>
      <c r="P623" s="532">
        <v>0.18099999999999999</v>
      </c>
      <c r="Q623" s="535" t="s">
        <v>6996</v>
      </c>
      <c r="R623" s="535"/>
      <c r="S623" s="537"/>
      <c r="T623" s="532"/>
      <c r="U623" s="532"/>
      <c r="V623" s="535"/>
    </row>
    <row r="624" spans="1:22" s="631" customFormat="1" ht="12">
      <c r="A624" s="536"/>
      <c r="B624" s="541"/>
      <c r="C624" s="542"/>
      <c r="D624" s="541"/>
      <c r="E624" s="541"/>
      <c r="F624" s="547"/>
      <c r="G624" s="538"/>
      <c r="H624" s="536"/>
      <c r="I624" s="537"/>
      <c r="J624" s="532"/>
      <c r="K624" s="533"/>
      <c r="L624" s="534"/>
      <c r="M624" s="816"/>
      <c r="N624" s="537" t="s">
        <v>7413</v>
      </c>
      <c r="O624" s="532">
        <v>1973</v>
      </c>
      <c r="P624" s="532">
        <v>0.18099999999999999</v>
      </c>
      <c r="Q624" s="535" t="s">
        <v>6996</v>
      </c>
      <c r="R624" s="535"/>
      <c r="S624" s="537"/>
      <c r="T624" s="532"/>
      <c r="U624" s="532"/>
      <c r="V624" s="535"/>
    </row>
    <row r="625" spans="1:22" s="631" customFormat="1" ht="12">
      <c r="A625" s="536"/>
      <c r="B625" s="541"/>
      <c r="C625" s="542"/>
      <c r="D625" s="541"/>
      <c r="E625" s="541"/>
      <c r="F625" s="547"/>
      <c r="G625" s="538"/>
      <c r="H625" s="536"/>
      <c r="I625" s="537"/>
      <c r="J625" s="532"/>
      <c r="K625" s="533"/>
      <c r="L625" s="534"/>
      <c r="M625" s="816"/>
      <c r="N625" s="537" t="s">
        <v>7414</v>
      </c>
      <c r="O625" s="532">
        <v>1977</v>
      </c>
      <c r="P625" s="532">
        <v>6.7000000000000004E-2</v>
      </c>
      <c r="Q625" s="535" t="s">
        <v>7415</v>
      </c>
      <c r="R625" s="535"/>
      <c r="S625" s="537"/>
      <c r="T625" s="532"/>
      <c r="U625" s="532"/>
      <c r="V625" s="535"/>
    </row>
    <row r="626" spans="1:22" s="631" customFormat="1" ht="12">
      <c r="A626" s="538"/>
      <c r="B626" s="541"/>
      <c r="C626" s="542"/>
      <c r="D626" s="541"/>
      <c r="E626" s="541"/>
      <c r="F626" s="547"/>
      <c r="G626" s="538"/>
      <c r="H626" s="536"/>
      <c r="I626" s="537"/>
      <c r="J626" s="532"/>
      <c r="K626" s="533"/>
      <c r="L626" s="534"/>
      <c r="M626" s="816"/>
      <c r="N626" s="537" t="s">
        <v>7414</v>
      </c>
      <c r="O626" s="532">
        <v>1977</v>
      </c>
      <c r="P626" s="532">
        <v>5.2999999999999999E-2</v>
      </c>
      <c r="Q626" s="535" t="s">
        <v>7231</v>
      </c>
      <c r="R626" s="535"/>
      <c r="S626" s="537"/>
      <c r="T626" s="532"/>
      <c r="U626" s="532"/>
      <c r="V626" s="535"/>
    </row>
    <row r="627" spans="1:22" s="631" customFormat="1" ht="12">
      <c r="A627" s="536"/>
      <c r="B627" s="541"/>
      <c r="C627" s="542"/>
      <c r="D627" s="541"/>
      <c r="E627" s="541"/>
      <c r="F627" s="547"/>
      <c r="G627" s="538"/>
      <c r="H627" s="536"/>
      <c r="I627" s="537"/>
      <c r="J627" s="532"/>
      <c r="K627" s="533"/>
      <c r="L627" s="534"/>
      <c r="M627" s="816"/>
      <c r="N627" s="537" t="s">
        <v>7416</v>
      </c>
      <c r="O627" s="532">
        <v>1977</v>
      </c>
      <c r="P627" s="532">
        <v>5.7000000000000002E-2</v>
      </c>
      <c r="Q627" s="535" t="s">
        <v>7417</v>
      </c>
      <c r="R627" s="535"/>
      <c r="S627" s="537"/>
      <c r="T627" s="532"/>
      <c r="U627" s="532"/>
      <c r="V627" s="535"/>
    </row>
    <row r="628" spans="1:22" s="631" customFormat="1" ht="12">
      <c r="A628" s="536"/>
      <c r="B628" s="541"/>
      <c r="C628" s="542"/>
      <c r="D628" s="541"/>
      <c r="E628" s="541"/>
      <c r="F628" s="547"/>
      <c r="G628" s="538"/>
      <c r="H628" s="536"/>
      <c r="I628" s="537"/>
      <c r="J628" s="532"/>
      <c r="K628" s="533"/>
      <c r="L628" s="534"/>
      <c r="M628" s="816"/>
      <c r="N628" s="537" t="s">
        <v>7418</v>
      </c>
      <c r="O628" s="532">
        <v>1977</v>
      </c>
      <c r="P628" s="532">
        <v>5.1999999999999998E-2</v>
      </c>
      <c r="Q628" s="535" t="s">
        <v>7231</v>
      </c>
      <c r="R628" s="535"/>
      <c r="S628" s="537"/>
      <c r="T628" s="532"/>
      <c r="U628" s="532"/>
      <c r="V628" s="535"/>
    </row>
    <row r="629" spans="1:22" s="631" customFormat="1" ht="12">
      <c r="A629" s="536"/>
      <c r="B629" s="541"/>
      <c r="C629" s="542"/>
      <c r="D629" s="541"/>
      <c r="E629" s="541"/>
      <c r="F629" s="547"/>
      <c r="G629" s="538"/>
      <c r="H629" s="536"/>
      <c r="I629" s="537"/>
      <c r="J629" s="532"/>
      <c r="K629" s="533"/>
      <c r="L629" s="534"/>
      <c r="M629" s="816"/>
      <c r="N629" s="537" t="s">
        <v>7419</v>
      </c>
      <c r="O629" s="532">
        <v>1983</v>
      </c>
      <c r="P629" s="532">
        <v>0.191</v>
      </c>
      <c r="Q629" s="535" t="s">
        <v>7231</v>
      </c>
      <c r="R629" s="535"/>
      <c r="S629" s="537"/>
      <c r="T629" s="532"/>
      <c r="U629" s="532"/>
      <c r="V629" s="535"/>
    </row>
    <row r="630" spans="1:22" s="631" customFormat="1" ht="12">
      <c r="A630" s="536"/>
      <c r="B630" s="541"/>
      <c r="C630" s="542"/>
      <c r="D630" s="541"/>
      <c r="E630" s="541"/>
      <c r="F630" s="547"/>
      <c r="G630" s="538"/>
      <c r="H630" s="536"/>
      <c r="I630" s="537"/>
      <c r="J630" s="532"/>
      <c r="K630" s="533"/>
      <c r="L630" s="534"/>
      <c r="M630" s="816"/>
      <c r="N630" s="537" t="s">
        <v>7420</v>
      </c>
      <c r="O630" s="532">
        <v>1984</v>
      </c>
      <c r="P630" s="532">
        <v>9.4E-2</v>
      </c>
      <c r="Q630" s="535" t="s">
        <v>6842</v>
      </c>
      <c r="R630" s="535"/>
      <c r="S630" s="537"/>
      <c r="T630" s="532"/>
      <c r="U630" s="532"/>
      <c r="V630" s="535"/>
    </row>
    <row r="631" spans="1:22" s="631" customFormat="1" ht="12">
      <c r="A631" s="536"/>
      <c r="B631" s="541"/>
      <c r="C631" s="542"/>
      <c r="D631" s="541"/>
      <c r="E631" s="541"/>
      <c r="F631" s="547"/>
      <c r="G631" s="538"/>
      <c r="H631" s="536"/>
      <c r="I631" s="537"/>
      <c r="J631" s="532"/>
      <c r="K631" s="533"/>
      <c r="L631" s="534"/>
      <c r="M631" s="816"/>
      <c r="N631" s="537" t="s">
        <v>7421</v>
      </c>
      <c r="O631" s="532">
        <v>1973</v>
      </c>
      <c r="P631" s="532">
        <v>8.7999999999999995E-2</v>
      </c>
      <c r="Q631" s="535" t="s">
        <v>6831</v>
      </c>
      <c r="R631" s="535"/>
      <c r="S631" s="537"/>
      <c r="T631" s="532"/>
      <c r="U631" s="532"/>
      <c r="V631" s="535"/>
    </row>
    <row r="632" spans="1:22" s="631" customFormat="1" ht="12">
      <c r="A632" s="536"/>
      <c r="B632" s="541"/>
      <c r="C632" s="542"/>
      <c r="D632" s="541"/>
      <c r="E632" s="541"/>
      <c r="F632" s="547"/>
      <c r="G632" s="538"/>
      <c r="H632" s="536"/>
      <c r="I632" s="537"/>
      <c r="J632" s="532"/>
      <c r="K632" s="533"/>
      <c r="L632" s="534"/>
      <c r="M632" s="816"/>
      <c r="N632" s="537" t="s">
        <v>7422</v>
      </c>
      <c r="O632" s="532">
        <v>1973</v>
      </c>
      <c r="P632" s="532">
        <v>8.1000000000000003E-2</v>
      </c>
      <c r="Q632" s="535" t="s">
        <v>7423</v>
      </c>
      <c r="R632" s="535"/>
      <c r="S632" s="537"/>
      <c r="T632" s="532"/>
      <c r="U632" s="532"/>
      <c r="V632" s="535"/>
    </row>
    <row r="633" spans="1:22" s="631" customFormat="1" ht="12">
      <c r="A633" s="536"/>
      <c r="B633" s="541"/>
      <c r="C633" s="542"/>
      <c r="D633" s="541"/>
      <c r="E633" s="541"/>
      <c r="F633" s="547"/>
      <c r="G633" s="538"/>
      <c r="H633" s="536"/>
      <c r="I633" s="537"/>
      <c r="J633" s="532"/>
      <c r="K633" s="533"/>
      <c r="L633" s="534"/>
      <c r="M633" s="816"/>
      <c r="N633" s="537" t="s">
        <v>7424</v>
      </c>
      <c r="O633" s="532">
        <v>1973</v>
      </c>
      <c r="P633" s="532">
        <v>4.8000000000000001E-2</v>
      </c>
      <c r="Q633" s="535" t="s">
        <v>7417</v>
      </c>
      <c r="R633" s="535"/>
      <c r="S633" s="537"/>
      <c r="T633" s="532"/>
      <c r="U633" s="532"/>
      <c r="V633" s="535"/>
    </row>
    <row r="634" spans="1:22" s="631" customFormat="1" ht="12">
      <c r="A634" s="536"/>
      <c r="B634" s="541"/>
      <c r="C634" s="542"/>
      <c r="D634" s="541"/>
      <c r="E634" s="541"/>
      <c r="F634" s="547"/>
      <c r="G634" s="538"/>
      <c r="H634" s="536"/>
      <c r="I634" s="537"/>
      <c r="J634" s="532"/>
      <c r="K634" s="533"/>
      <c r="L634" s="534"/>
      <c r="M634" s="816"/>
      <c r="N634" s="537" t="s">
        <v>7425</v>
      </c>
      <c r="O634" s="532">
        <v>1973</v>
      </c>
      <c r="P634" s="532">
        <v>0.16</v>
      </c>
      <c r="Q634" s="535" t="s">
        <v>6871</v>
      </c>
      <c r="R634" s="535"/>
      <c r="S634" s="537"/>
      <c r="T634" s="532"/>
      <c r="U634" s="532"/>
      <c r="V634" s="535"/>
    </row>
    <row r="635" spans="1:22" s="631" customFormat="1" ht="12">
      <c r="A635" s="536"/>
      <c r="B635" s="541"/>
      <c r="C635" s="542"/>
      <c r="D635" s="541"/>
      <c r="E635" s="541"/>
      <c r="F635" s="547"/>
      <c r="G635" s="538"/>
      <c r="H635" s="536"/>
      <c r="I635" s="537"/>
      <c r="J635" s="532"/>
      <c r="K635" s="533"/>
      <c r="L635" s="534"/>
      <c r="M635" s="816"/>
      <c r="N635" s="537" t="s">
        <v>7426</v>
      </c>
      <c r="O635" s="532">
        <v>1973</v>
      </c>
      <c r="P635" s="532">
        <v>0.154</v>
      </c>
      <c r="Q635" s="535" t="s">
        <v>7427</v>
      </c>
      <c r="R635" s="535"/>
      <c r="S635" s="537"/>
      <c r="T635" s="532"/>
      <c r="U635" s="532"/>
      <c r="V635" s="535"/>
    </row>
    <row r="636" spans="1:22" s="631" customFormat="1" ht="12">
      <c r="A636" s="536"/>
      <c r="B636" s="541"/>
      <c r="C636" s="542"/>
      <c r="D636" s="541"/>
      <c r="E636" s="541"/>
      <c r="F636" s="547"/>
      <c r="G636" s="538"/>
      <c r="H636" s="536"/>
      <c r="I636" s="537"/>
      <c r="J636" s="532"/>
      <c r="K636" s="533"/>
      <c r="L636" s="534"/>
      <c r="M636" s="816"/>
      <c r="N636" s="537" t="s">
        <v>7414</v>
      </c>
      <c r="O636" s="532">
        <v>1973</v>
      </c>
      <c r="P636" s="532">
        <v>6.8000000000000005E-2</v>
      </c>
      <c r="Q636" s="535" t="s">
        <v>7192</v>
      </c>
      <c r="R636" s="535"/>
      <c r="S636" s="537"/>
      <c r="T636" s="532"/>
      <c r="U636" s="532"/>
      <c r="V636" s="535"/>
    </row>
    <row r="637" spans="1:22" s="631" customFormat="1" ht="12">
      <c r="A637" s="536"/>
      <c r="B637" s="541"/>
      <c r="C637" s="542"/>
      <c r="D637" s="541"/>
      <c r="E637" s="541"/>
      <c r="F637" s="547"/>
      <c r="G637" s="538"/>
      <c r="H637" s="536"/>
      <c r="I637" s="537"/>
      <c r="J637" s="532"/>
      <c r="K637" s="533"/>
      <c r="L637" s="534"/>
      <c r="M637" s="816"/>
      <c r="N637" s="537" t="s">
        <v>7428</v>
      </c>
      <c r="O637" s="532">
        <v>1973</v>
      </c>
      <c r="P637" s="532">
        <v>0.13600000000000001</v>
      </c>
      <c r="Q637" s="535" t="s">
        <v>6996</v>
      </c>
      <c r="R637" s="535"/>
      <c r="S637" s="537"/>
      <c r="T637" s="532"/>
      <c r="U637" s="532"/>
      <c r="V637" s="535"/>
    </row>
    <row r="638" spans="1:22" s="631" customFormat="1" ht="12">
      <c r="A638" s="536"/>
      <c r="B638" s="541"/>
      <c r="C638" s="542"/>
      <c r="D638" s="541"/>
      <c r="E638" s="541"/>
      <c r="F638" s="547"/>
      <c r="G638" s="538"/>
      <c r="H638" s="536"/>
      <c r="I638" s="537"/>
      <c r="J638" s="532"/>
      <c r="K638" s="533"/>
      <c r="L638" s="534"/>
      <c r="M638" s="816"/>
      <c r="N638" s="537" t="s">
        <v>7429</v>
      </c>
      <c r="O638" s="532">
        <v>1973</v>
      </c>
      <c r="P638" s="532">
        <v>6.7000000000000004E-2</v>
      </c>
      <c r="Q638" s="535" t="s">
        <v>7335</v>
      </c>
      <c r="R638" s="535"/>
      <c r="S638" s="537"/>
      <c r="T638" s="532"/>
      <c r="U638" s="532"/>
      <c r="V638" s="535"/>
    </row>
    <row r="639" spans="1:22" s="631" customFormat="1" ht="12">
      <c r="A639" s="536"/>
      <c r="B639" s="537"/>
      <c r="C639" s="543"/>
      <c r="D639" s="537"/>
      <c r="E639" s="536"/>
      <c r="F639" s="537"/>
      <c r="G639" s="537"/>
      <c r="H639" s="536"/>
      <c r="I639" s="537"/>
      <c r="J639" s="532"/>
      <c r="K639" s="533"/>
      <c r="L639" s="534"/>
      <c r="M639" s="816"/>
      <c r="N639" s="537" t="s">
        <v>7430</v>
      </c>
      <c r="O639" s="532">
        <v>1973</v>
      </c>
      <c r="P639" s="532">
        <v>9.5000000000000001E-2</v>
      </c>
      <c r="Q639" s="535" t="s">
        <v>7431</v>
      </c>
      <c r="R639" s="535"/>
      <c r="S639" s="537"/>
      <c r="T639" s="532"/>
      <c r="U639" s="532"/>
      <c r="V639" s="535"/>
    </row>
    <row r="640" spans="1:22" s="631" customFormat="1" ht="12">
      <c r="A640" s="536"/>
      <c r="B640" s="537"/>
      <c r="C640" s="543"/>
      <c r="D640" s="537"/>
      <c r="E640" s="536"/>
      <c r="F640" s="537"/>
      <c r="G640" s="537"/>
      <c r="H640" s="536"/>
      <c r="I640" s="537"/>
      <c r="J640" s="532"/>
      <c r="K640" s="533"/>
      <c r="L640" s="534"/>
      <c r="M640" s="816"/>
      <c r="N640" s="537" t="s">
        <v>7432</v>
      </c>
      <c r="O640" s="532">
        <v>1973</v>
      </c>
      <c r="P640" s="532">
        <v>0.10299999999999999</v>
      </c>
      <c r="Q640" s="535" t="s">
        <v>6871</v>
      </c>
      <c r="R640" s="535"/>
      <c r="S640" s="537"/>
      <c r="T640" s="532"/>
      <c r="U640" s="532"/>
      <c r="V640" s="535"/>
    </row>
    <row r="641" spans="1:22" s="631" customFormat="1" ht="12">
      <c r="A641" s="538"/>
      <c r="B641" s="537"/>
      <c r="C641" s="543"/>
      <c r="D641" s="537"/>
      <c r="E641" s="536"/>
      <c r="F641" s="537"/>
      <c r="G641" s="537"/>
      <c r="H641" s="553"/>
      <c r="I641" s="539"/>
      <c r="J641" s="532"/>
      <c r="K641" s="533"/>
      <c r="L641" s="818"/>
      <c r="M641" s="816"/>
      <c r="N641" s="539"/>
      <c r="O641" s="532"/>
      <c r="Q641" s="809"/>
      <c r="R641" s="545"/>
      <c r="S641" s="539"/>
      <c r="T641" s="532"/>
      <c r="U641" s="532"/>
      <c r="V641" s="809"/>
    </row>
    <row r="642" spans="1:22" s="631" customFormat="1" ht="12">
      <c r="A642" s="538"/>
      <c r="B642" s="537"/>
      <c r="C642" s="543"/>
      <c r="D642" s="537"/>
      <c r="E642" s="536"/>
      <c r="F642" s="537"/>
      <c r="G642" s="537"/>
      <c r="H642" s="553"/>
      <c r="I642" s="539"/>
      <c r="J642" s="532"/>
      <c r="K642" s="533"/>
      <c r="L642" s="818"/>
      <c r="M642" s="816"/>
      <c r="N642" s="539"/>
      <c r="O642" s="532"/>
      <c r="Q642" s="809"/>
      <c r="R642" s="545"/>
      <c r="S642" s="539"/>
      <c r="T642" s="532"/>
      <c r="U642" s="532"/>
      <c r="V642" s="809"/>
    </row>
    <row r="643" spans="1:22" s="631" customFormat="1" ht="12">
      <c r="A643" s="538" t="s">
        <v>5479</v>
      </c>
      <c r="B643" s="580" t="s">
        <v>7433</v>
      </c>
      <c r="C643" s="544" t="s">
        <v>7434</v>
      </c>
      <c r="D643" s="541" t="s">
        <v>7435</v>
      </c>
      <c r="E643" s="541"/>
      <c r="F643" s="547" t="s">
        <v>554</v>
      </c>
      <c r="G643" s="538">
        <v>1977</v>
      </c>
      <c r="H643" s="553"/>
      <c r="I643" s="539"/>
      <c r="J643" s="532"/>
      <c r="K643" s="533"/>
      <c r="L643" s="818"/>
      <c r="M643" s="816"/>
      <c r="N643" s="539"/>
      <c r="O643" s="532"/>
      <c r="Q643" s="809"/>
      <c r="R643" s="545"/>
      <c r="S643" s="539"/>
      <c r="T643" s="532"/>
      <c r="U643" s="532"/>
      <c r="V643" s="809"/>
    </row>
    <row r="644" spans="1:22" s="631" customFormat="1" ht="12">
      <c r="A644" s="538"/>
      <c r="B644" s="541"/>
      <c r="C644" s="542" t="s">
        <v>7436</v>
      </c>
      <c r="D644" s="541" t="s">
        <v>7437</v>
      </c>
      <c r="E644" s="541"/>
      <c r="F644" s="547" t="s">
        <v>1454</v>
      </c>
      <c r="G644" s="538">
        <v>1980</v>
      </c>
      <c r="H644" s="553"/>
      <c r="I644" s="539"/>
      <c r="J644" s="532"/>
      <c r="K644" s="533"/>
      <c r="L644" s="818"/>
      <c r="M644" s="817"/>
      <c r="N644" s="539"/>
      <c r="O644" s="532"/>
      <c r="Q644" s="809"/>
      <c r="R644" s="545"/>
      <c r="S644" s="539"/>
      <c r="T644" s="532"/>
      <c r="U644" s="532"/>
      <c r="V644" s="809"/>
    </row>
    <row r="645" spans="1:22" s="631" customFormat="1" ht="12">
      <c r="A645" s="536"/>
      <c r="B645" s="541"/>
      <c r="C645" s="542"/>
      <c r="D645" s="541"/>
      <c r="E645" s="541"/>
      <c r="F645" s="547"/>
      <c r="G645" s="538"/>
      <c r="H645" s="536" t="s">
        <v>7438</v>
      </c>
      <c r="I645" s="546" t="s">
        <v>7439</v>
      </c>
      <c r="J645" s="532">
        <v>2007</v>
      </c>
      <c r="K645" s="533">
        <v>3.1779999999999999</v>
      </c>
      <c r="L645" s="534" t="s">
        <v>1860</v>
      </c>
      <c r="M645" s="534"/>
      <c r="N645" s="546"/>
      <c r="O645" s="532"/>
      <c r="P645" s="532"/>
      <c r="Q645" s="535"/>
      <c r="R645" s="535"/>
      <c r="S645" s="546"/>
      <c r="T645" s="532"/>
      <c r="U645" s="532"/>
      <c r="V645" s="535"/>
    </row>
    <row r="646" spans="1:22" s="631" customFormat="1" ht="12">
      <c r="A646" s="536"/>
      <c r="B646" s="541"/>
      <c r="C646" s="542"/>
      <c r="D646" s="541"/>
      <c r="E646" s="541"/>
      <c r="F646" s="547"/>
      <c r="G646" s="538"/>
      <c r="H646" s="536" t="s">
        <v>7440</v>
      </c>
      <c r="I646" s="546" t="s">
        <v>7441</v>
      </c>
      <c r="J646" s="532">
        <v>1980</v>
      </c>
      <c r="K646" s="533">
        <v>0.2</v>
      </c>
      <c r="L646" s="534" t="s">
        <v>7442</v>
      </c>
      <c r="M646" s="534"/>
      <c r="N646" s="546"/>
      <c r="O646" s="532"/>
      <c r="P646" s="532"/>
      <c r="Q646" s="535"/>
      <c r="R646" s="535"/>
      <c r="S646" s="546"/>
      <c r="T646" s="532"/>
      <c r="U646" s="532"/>
      <c r="V646" s="535"/>
    </row>
    <row r="647" spans="1:22" s="631" customFormat="1" ht="12">
      <c r="A647" s="536"/>
      <c r="B647" s="541"/>
      <c r="C647" s="542"/>
      <c r="D647" s="541"/>
      <c r="E647" s="541"/>
      <c r="F647" s="547"/>
      <c r="G647" s="538"/>
      <c r="H647" s="536"/>
      <c r="I647" s="537"/>
      <c r="J647" s="532"/>
      <c r="K647" s="533"/>
      <c r="L647" s="534"/>
      <c r="M647" s="815">
        <v>90000254</v>
      </c>
      <c r="N647" s="537" t="s">
        <v>7443</v>
      </c>
      <c r="O647" s="532"/>
      <c r="P647" s="532">
        <v>2.3E-2</v>
      </c>
      <c r="Q647" s="535" t="s">
        <v>7054</v>
      </c>
      <c r="R647" s="535"/>
      <c r="S647" s="537"/>
      <c r="T647" s="532"/>
      <c r="U647" s="532"/>
      <c r="V647" s="535"/>
    </row>
    <row r="648" spans="1:22" s="631" customFormat="1" ht="12">
      <c r="A648" s="536"/>
      <c r="B648" s="541"/>
      <c r="C648" s="542"/>
      <c r="D648" s="541"/>
      <c r="E648" s="541"/>
      <c r="F648" s="547"/>
      <c r="G648" s="538"/>
      <c r="H648" s="536"/>
      <c r="I648" s="537"/>
      <c r="J648" s="532"/>
      <c r="K648" s="533"/>
      <c r="L648" s="534"/>
      <c r="M648" s="816"/>
      <c r="N648" s="537" t="s">
        <v>7443</v>
      </c>
      <c r="O648" s="532"/>
      <c r="P648" s="532">
        <v>2.1999999999999999E-2</v>
      </c>
      <c r="Q648" s="535" t="s">
        <v>7054</v>
      </c>
      <c r="R648" s="535"/>
      <c r="S648" s="537"/>
      <c r="T648" s="532"/>
      <c r="U648" s="532"/>
      <c r="V648" s="535"/>
    </row>
    <row r="649" spans="1:22" s="631" customFormat="1" ht="12">
      <c r="A649" s="538"/>
      <c r="B649" s="541"/>
      <c r="C649" s="542"/>
      <c r="D649" s="541"/>
      <c r="E649" s="541"/>
      <c r="F649" s="547"/>
      <c r="G649" s="538"/>
      <c r="H649" s="536"/>
      <c r="I649" s="537"/>
      <c r="J649" s="532"/>
      <c r="K649" s="533"/>
      <c r="L649" s="534"/>
      <c r="M649" s="816"/>
      <c r="N649" s="537" t="s">
        <v>7444</v>
      </c>
      <c r="O649" s="532"/>
      <c r="P649" s="532">
        <v>7.5999999999999998E-2</v>
      </c>
      <c r="Q649" s="535" t="s">
        <v>7445</v>
      </c>
      <c r="R649" s="535"/>
      <c r="S649" s="537"/>
      <c r="T649" s="532"/>
      <c r="U649" s="532"/>
      <c r="V649" s="535"/>
    </row>
    <row r="650" spans="1:22" s="631" customFormat="1" ht="12">
      <c r="A650" s="538"/>
      <c r="B650" s="541"/>
      <c r="C650" s="542"/>
      <c r="D650" s="541"/>
      <c r="E650" s="541"/>
      <c r="F650" s="547"/>
      <c r="G650" s="538"/>
      <c r="H650" s="536"/>
      <c r="I650" s="537"/>
      <c r="J650" s="532"/>
      <c r="K650" s="533"/>
      <c r="L650" s="534"/>
      <c r="M650" s="816"/>
      <c r="N650" s="537" t="s">
        <v>7446</v>
      </c>
      <c r="O650" s="532"/>
      <c r="P650" s="532">
        <v>0.14299999999999999</v>
      </c>
      <c r="Q650" s="535" t="s">
        <v>7447</v>
      </c>
      <c r="R650" s="535"/>
      <c r="S650" s="537"/>
      <c r="T650" s="532"/>
      <c r="U650" s="532"/>
      <c r="V650" s="535"/>
    </row>
    <row r="651" spans="1:22" s="631" customFormat="1" ht="12">
      <c r="A651" s="538"/>
      <c r="B651" s="541"/>
      <c r="C651" s="542"/>
      <c r="D651" s="541"/>
      <c r="E651" s="541"/>
      <c r="F651" s="547"/>
      <c r="G651" s="538"/>
      <c r="H651" s="536"/>
      <c r="I651" s="537"/>
      <c r="J651" s="532"/>
      <c r="K651" s="533"/>
      <c r="L651" s="534"/>
      <c r="M651" s="816"/>
      <c r="N651" s="537" t="s">
        <v>7448</v>
      </c>
      <c r="O651" s="532"/>
      <c r="P651" s="532">
        <v>3.5999999999999997E-2</v>
      </c>
      <c r="Q651" s="535" t="s">
        <v>7449</v>
      </c>
      <c r="R651" s="535"/>
      <c r="S651" s="537"/>
      <c r="T651" s="532"/>
      <c r="U651" s="532"/>
      <c r="V651" s="535"/>
    </row>
    <row r="652" spans="1:22" s="631" customFormat="1" ht="12">
      <c r="A652" s="536"/>
      <c r="B652" s="541"/>
      <c r="C652" s="542"/>
      <c r="D652" s="541"/>
      <c r="E652" s="541"/>
      <c r="F652" s="547"/>
      <c r="G652" s="538"/>
      <c r="H652" s="536"/>
      <c r="I652" s="537"/>
      <c r="J652" s="532"/>
      <c r="K652" s="533"/>
      <c r="L652" s="534"/>
      <c r="M652" s="816"/>
      <c r="N652" s="537" t="s">
        <v>7450</v>
      </c>
      <c r="O652" s="532"/>
      <c r="P652" s="532">
        <v>0.13100000000000001</v>
      </c>
      <c r="Q652" s="535" t="s">
        <v>7451</v>
      </c>
      <c r="R652" s="535"/>
      <c r="S652" s="537"/>
      <c r="T652" s="532"/>
      <c r="U652" s="532"/>
      <c r="V652" s="535"/>
    </row>
    <row r="653" spans="1:22" s="631" customFormat="1" ht="12">
      <c r="A653" s="536"/>
      <c r="B653" s="541"/>
      <c r="C653" s="542"/>
      <c r="D653" s="541"/>
      <c r="E653" s="541"/>
      <c r="F653" s="547"/>
      <c r="G653" s="538"/>
      <c r="H653" s="536"/>
      <c r="I653" s="537"/>
      <c r="J653" s="532"/>
      <c r="K653" s="533"/>
      <c r="L653" s="534"/>
      <c r="M653" s="816"/>
      <c r="N653" s="537" t="s">
        <v>7452</v>
      </c>
      <c r="O653" s="532"/>
      <c r="P653" s="532">
        <v>7.8E-2</v>
      </c>
      <c r="Q653" s="535" t="s">
        <v>7453</v>
      </c>
      <c r="R653" s="535"/>
      <c r="S653" s="537"/>
      <c r="T653" s="532"/>
      <c r="U653" s="532"/>
      <c r="V653" s="535"/>
    </row>
    <row r="654" spans="1:22" s="631" customFormat="1" ht="12">
      <c r="A654" s="536"/>
      <c r="B654" s="541"/>
      <c r="C654" s="542"/>
      <c r="D654" s="541"/>
      <c r="E654" s="541"/>
      <c r="F654" s="547"/>
      <c r="G654" s="538"/>
      <c r="H654" s="536"/>
      <c r="I654" s="537"/>
      <c r="J654" s="532"/>
      <c r="K654" s="533"/>
      <c r="L654" s="534"/>
      <c r="M654" s="816"/>
      <c r="N654" s="537" t="s">
        <v>7454</v>
      </c>
      <c r="O654" s="532"/>
      <c r="P654" s="532">
        <v>0.09</v>
      </c>
      <c r="Q654" s="535" t="s">
        <v>7453</v>
      </c>
      <c r="R654" s="535"/>
      <c r="S654" s="537"/>
      <c r="T654" s="532"/>
      <c r="U654" s="532"/>
      <c r="V654" s="535"/>
    </row>
    <row r="655" spans="1:22" s="631" customFormat="1" ht="12">
      <c r="A655" s="536"/>
      <c r="B655" s="541"/>
      <c r="C655" s="542"/>
      <c r="D655" s="541"/>
      <c r="E655" s="541"/>
      <c r="F655" s="547"/>
      <c r="G655" s="538"/>
      <c r="H655" s="536"/>
      <c r="I655" s="537"/>
      <c r="J655" s="532"/>
      <c r="K655" s="533"/>
      <c r="L655" s="534"/>
      <c r="M655" s="816"/>
      <c r="N655" s="537" t="s">
        <v>7455</v>
      </c>
      <c r="O655" s="532">
        <v>2006</v>
      </c>
      <c r="P655" s="532">
        <v>5.7000000000000002E-2</v>
      </c>
      <c r="Q655" s="535" t="s">
        <v>7456</v>
      </c>
      <c r="R655" s="535"/>
      <c r="S655" s="537"/>
      <c r="T655" s="532"/>
      <c r="U655" s="532"/>
      <c r="V655" s="535"/>
    </row>
    <row r="656" spans="1:22" s="631" customFormat="1" ht="12">
      <c r="A656" s="536"/>
      <c r="B656" s="541"/>
      <c r="C656" s="542"/>
      <c r="D656" s="541"/>
      <c r="E656" s="541"/>
      <c r="F656" s="547"/>
      <c r="G656" s="538"/>
      <c r="H656" s="536"/>
      <c r="I656" s="537"/>
      <c r="J656" s="532"/>
      <c r="K656" s="533"/>
      <c r="L656" s="534"/>
      <c r="M656" s="816"/>
      <c r="N656" s="537" t="s">
        <v>7455</v>
      </c>
      <c r="O656" s="532"/>
      <c r="P656" s="532">
        <v>5.8000000000000003E-2</v>
      </c>
      <c r="Q656" s="535" t="s">
        <v>6985</v>
      </c>
      <c r="R656" s="535"/>
      <c r="S656" s="537"/>
      <c r="T656" s="532"/>
      <c r="U656" s="532"/>
      <c r="V656" s="535"/>
    </row>
    <row r="657" spans="1:22" s="631" customFormat="1" ht="12">
      <c r="A657" s="536"/>
      <c r="B657" s="541"/>
      <c r="C657" s="542"/>
      <c r="D657" s="541"/>
      <c r="E657" s="541"/>
      <c r="F657" s="547"/>
      <c r="G657" s="538"/>
      <c r="H657" s="536"/>
      <c r="I657" s="537"/>
      <c r="J657" s="532"/>
      <c r="K657" s="533"/>
      <c r="L657" s="534"/>
      <c r="M657" s="816"/>
      <c r="N657" s="537" t="s">
        <v>7457</v>
      </c>
      <c r="O657" s="532">
        <v>2003</v>
      </c>
      <c r="P657" s="532">
        <v>0.114</v>
      </c>
      <c r="Q657" s="535" t="s">
        <v>7088</v>
      </c>
      <c r="R657" s="535"/>
      <c r="S657" s="537"/>
      <c r="T657" s="532"/>
      <c r="U657" s="532"/>
      <c r="V657" s="535"/>
    </row>
    <row r="658" spans="1:22" s="631" customFormat="1" ht="12">
      <c r="A658" s="536"/>
      <c r="B658" s="541"/>
      <c r="C658" s="542"/>
      <c r="D658" s="541"/>
      <c r="E658" s="541"/>
      <c r="F658" s="547"/>
      <c r="G658" s="538"/>
      <c r="H658" s="536"/>
      <c r="I658" s="537"/>
      <c r="J658" s="532"/>
      <c r="K658" s="533"/>
      <c r="L658" s="534"/>
      <c r="M658" s="816"/>
      <c r="N658" s="537" t="s">
        <v>7458</v>
      </c>
      <c r="O658" s="532">
        <v>2004</v>
      </c>
      <c r="P658" s="532">
        <v>9.5000000000000001E-2</v>
      </c>
      <c r="Q658" s="535" t="s">
        <v>7374</v>
      </c>
      <c r="R658" s="535"/>
      <c r="S658" s="537"/>
      <c r="T658" s="532"/>
      <c r="U658" s="532"/>
      <c r="V658" s="535"/>
    </row>
    <row r="659" spans="1:22" s="631" customFormat="1" ht="12">
      <c r="A659" s="536"/>
      <c r="B659" s="541"/>
      <c r="C659" s="542"/>
      <c r="D659" s="541"/>
      <c r="E659" s="541"/>
      <c r="F659" s="547"/>
      <c r="G659" s="538"/>
      <c r="H659" s="536"/>
      <c r="I659" s="537"/>
      <c r="J659" s="532"/>
      <c r="K659" s="533"/>
      <c r="L659" s="534"/>
      <c r="M659" s="816"/>
      <c r="N659" s="537" t="s">
        <v>7459</v>
      </c>
      <c r="O659" s="532"/>
      <c r="P659" s="532">
        <v>0.218</v>
      </c>
      <c r="Q659" s="535" t="s">
        <v>7088</v>
      </c>
      <c r="R659" s="535"/>
      <c r="S659" s="537"/>
      <c r="T659" s="532"/>
      <c r="U659" s="532"/>
      <c r="V659" s="535"/>
    </row>
    <row r="660" spans="1:22" s="631" customFormat="1" ht="12">
      <c r="A660" s="536"/>
      <c r="B660" s="541"/>
      <c r="C660" s="542"/>
      <c r="D660" s="541"/>
      <c r="E660" s="541"/>
      <c r="F660" s="547"/>
      <c r="G660" s="538"/>
      <c r="H660" s="536"/>
      <c r="I660" s="537"/>
      <c r="J660" s="532"/>
      <c r="K660" s="533"/>
      <c r="L660" s="534"/>
      <c r="M660" s="816"/>
      <c r="N660" s="537" t="s">
        <v>7459</v>
      </c>
      <c r="O660" s="532"/>
      <c r="P660" s="532">
        <v>0.21099999999999999</v>
      </c>
      <c r="Q660" s="535" t="s">
        <v>7121</v>
      </c>
      <c r="R660" s="535"/>
      <c r="S660" s="537"/>
      <c r="T660" s="532"/>
      <c r="U660" s="532"/>
      <c r="V660" s="535"/>
    </row>
    <row r="661" spans="1:22" s="631" customFormat="1" ht="12">
      <c r="A661" s="536"/>
      <c r="B661" s="541"/>
      <c r="C661" s="542"/>
      <c r="D661" s="541"/>
      <c r="E661" s="541"/>
      <c r="F661" s="547"/>
      <c r="G661" s="538"/>
      <c r="H661" s="536"/>
      <c r="I661" s="537"/>
      <c r="J661" s="532"/>
      <c r="K661" s="533"/>
      <c r="L661" s="534"/>
      <c r="M661" s="816"/>
      <c r="N661" s="537" t="s">
        <v>7458</v>
      </c>
      <c r="O661" s="532">
        <v>2004</v>
      </c>
      <c r="P661" s="532">
        <v>8.7999999999999995E-2</v>
      </c>
      <c r="Q661" s="535" t="s">
        <v>7374</v>
      </c>
      <c r="R661" s="535"/>
      <c r="S661" s="537"/>
      <c r="T661" s="532"/>
      <c r="U661" s="532"/>
      <c r="V661" s="535"/>
    </row>
    <row r="662" spans="1:22" s="631" customFormat="1" ht="12">
      <c r="A662" s="536"/>
      <c r="B662" s="541"/>
      <c r="C662" s="542"/>
      <c r="D662" s="541"/>
      <c r="E662" s="541"/>
      <c r="F662" s="547"/>
      <c r="G662" s="538"/>
      <c r="H662" s="536"/>
      <c r="I662" s="537"/>
      <c r="J662" s="532"/>
      <c r="K662" s="533"/>
      <c r="L662" s="534"/>
      <c r="M662" s="816"/>
      <c r="N662" s="537" t="s">
        <v>7460</v>
      </c>
      <c r="O662" s="532">
        <v>2006</v>
      </c>
      <c r="P662" s="532">
        <v>0.35499999999999998</v>
      </c>
      <c r="Q662" s="535" t="s">
        <v>7461</v>
      </c>
      <c r="R662" s="535"/>
      <c r="S662" s="537"/>
      <c r="T662" s="532"/>
      <c r="U662" s="532"/>
      <c r="V662" s="535"/>
    </row>
    <row r="663" spans="1:22" s="631" customFormat="1" ht="12">
      <c r="A663" s="536"/>
      <c r="B663" s="541"/>
      <c r="C663" s="542"/>
      <c r="D663" s="541"/>
      <c r="E663" s="541"/>
      <c r="F663" s="547"/>
      <c r="G663" s="538"/>
      <c r="H663" s="536"/>
      <c r="I663" s="537"/>
      <c r="J663" s="532"/>
      <c r="K663" s="533"/>
      <c r="L663" s="534"/>
      <c r="M663" s="816"/>
      <c r="N663" s="537" t="s">
        <v>7457</v>
      </c>
      <c r="O663" s="532">
        <v>2003</v>
      </c>
      <c r="P663" s="532">
        <v>0.114</v>
      </c>
      <c r="Q663" s="535" t="s">
        <v>7088</v>
      </c>
      <c r="R663" s="535"/>
      <c r="S663" s="537"/>
      <c r="T663" s="532"/>
      <c r="U663" s="532"/>
      <c r="V663" s="535"/>
    </row>
    <row r="664" spans="1:22" s="631" customFormat="1" ht="12">
      <c r="A664" s="536"/>
      <c r="B664" s="541"/>
      <c r="C664" s="542"/>
      <c r="D664" s="541"/>
      <c r="E664" s="541"/>
      <c r="F664" s="547"/>
      <c r="G664" s="538"/>
      <c r="H664" s="536"/>
      <c r="I664" s="537"/>
      <c r="J664" s="532"/>
      <c r="K664" s="533"/>
      <c r="L664" s="534"/>
      <c r="M664" s="829"/>
      <c r="N664" s="537"/>
      <c r="O664" s="532"/>
      <c r="P664" s="532"/>
      <c r="Q664" s="535"/>
      <c r="R664" s="535"/>
      <c r="S664" s="537"/>
      <c r="T664" s="532"/>
      <c r="U664" s="532"/>
      <c r="V664" s="535"/>
    </row>
    <row r="665" spans="1:22" s="631" customFormat="1" ht="12">
      <c r="A665" s="536"/>
      <c r="B665" s="541"/>
      <c r="C665" s="542" t="s">
        <v>7462</v>
      </c>
      <c r="D665" s="541" t="s">
        <v>978</v>
      </c>
      <c r="E665" s="541" t="s">
        <v>7005</v>
      </c>
      <c r="F665" s="547" t="s">
        <v>1019</v>
      </c>
      <c r="G665" s="538">
        <v>2012</v>
      </c>
      <c r="H665" s="536"/>
      <c r="I665" s="537"/>
      <c r="J665" s="532"/>
      <c r="K665" s="533"/>
      <c r="L665" s="534"/>
      <c r="M665" s="829"/>
      <c r="N665" s="537"/>
      <c r="O665" s="532"/>
      <c r="P665" s="532"/>
      <c r="Q665" s="535"/>
      <c r="R665" s="535"/>
      <c r="S665" s="537"/>
      <c r="T665" s="532"/>
      <c r="U665" s="532"/>
      <c r="V665" s="535"/>
    </row>
    <row r="666" spans="1:22" s="631" customFormat="1" ht="12">
      <c r="A666" s="536"/>
      <c r="B666" s="541"/>
      <c r="C666" s="542"/>
      <c r="D666" s="541"/>
      <c r="E666" s="541"/>
      <c r="F666" s="547"/>
      <c r="G666" s="538"/>
      <c r="H666" s="536"/>
      <c r="I666" s="537"/>
      <c r="J666" s="532"/>
      <c r="K666" s="533"/>
      <c r="L666" s="534"/>
      <c r="M666" s="830"/>
      <c r="N666" s="537"/>
      <c r="O666" s="532"/>
      <c r="P666" s="532"/>
      <c r="Q666" s="535"/>
      <c r="R666" s="535"/>
      <c r="S666" s="537"/>
      <c r="T666" s="532"/>
      <c r="U666" s="532"/>
      <c r="V666" s="535"/>
    </row>
    <row r="667" spans="1:22" s="631" customFormat="1" ht="12">
      <c r="A667" s="536"/>
      <c r="B667" s="541"/>
      <c r="C667" s="542"/>
      <c r="D667" s="541"/>
      <c r="E667" s="541"/>
      <c r="F667" s="547"/>
      <c r="G667" s="538"/>
      <c r="H667" s="536" t="s">
        <v>7440</v>
      </c>
      <c r="I667" s="541" t="s">
        <v>7463</v>
      </c>
      <c r="J667" s="532">
        <v>1979</v>
      </c>
      <c r="K667" s="533">
        <v>0.41199999999999998</v>
      </c>
      <c r="L667" s="534" t="s">
        <v>6915</v>
      </c>
      <c r="M667" s="534"/>
      <c r="N667" s="541"/>
      <c r="O667" s="532"/>
      <c r="P667" s="532"/>
      <c r="Q667" s="535"/>
      <c r="R667" s="535"/>
      <c r="S667" s="541"/>
      <c r="T667" s="532"/>
      <c r="U667" s="532"/>
      <c r="V667" s="535"/>
    </row>
    <row r="668" spans="1:22" s="631" customFormat="1" ht="12">
      <c r="A668" s="536"/>
      <c r="B668" s="541"/>
      <c r="C668" s="542"/>
      <c r="D668" s="541"/>
      <c r="E668" s="541"/>
      <c r="F668" s="547"/>
      <c r="G668" s="538"/>
      <c r="H668" s="536"/>
      <c r="I668" s="537"/>
      <c r="J668" s="532"/>
      <c r="K668" s="533"/>
      <c r="L668" s="534"/>
      <c r="M668" s="815">
        <v>90000230</v>
      </c>
      <c r="N668" s="537" t="s">
        <v>7464</v>
      </c>
      <c r="O668" s="532">
        <v>1977</v>
      </c>
      <c r="P668" s="532">
        <v>0.20200000000000001</v>
      </c>
      <c r="Q668" s="535" t="s">
        <v>7109</v>
      </c>
      <c r="R668" s="535"/>
      <c r="S668" s="537"/>
      <c r="T668" s="532"/>
      <c r="U668" s="532"/>
      <c r="V668" s="535"/>
    </row>
    <row r="669" spans="1:22" s="631" customFormat="1" ht="12">
      <c r="A669" s="536"/>
      <c r="B669" s="541"/>
      <c r="C669" s="542"/>
      <c r="D669" s="541"/>
      <c r="E669" s="541"/>
      <c r="F669" s="547"/>
      <c r="G669" s="538"/>
      <c r="H669" s="536"/>
      <c r="I669" s="537"/>
      <c r="J669" s="532"/>
      <c r="K669" s="533"/>
      <c r="L669" s="534"/>
      <c r="M669" s="816"/>
      <c r="N669" s="537" t="s">
        <v>7465</v>
      </c>
      <c r="O669" s="532">
        <v>1977</v>
      </c>
      <c r="P669" s="532">
        <v>8.2000000000000003E-2</v>
      </c>
      <c r="Q669" s="535" t="s">
        <v>7115</v>
      </c>
      <c r="R669" s="535"/>
      <c r="S669" s="537"/>
      <c r="T669" s="532"/>
      <c r="U669" s="532"/>
      <c r="V669" s="535"/>
    </row>
    <row r="670" spans="1:22" s="631" customFormat="1" ht="12">
      <c r="A670" s="536"/>
      <c r="B670" s="541"/>
      <c r="C670" s="542"/>
      <c r="D670" s="541"/>
      <c r="E670" s="541"/>
      <c r="F670" s="547"/>
      <c r="G670" s="538"/>
      <c r="H670" s="536"/>
      <c r="I670" s="537"/>
      <c r="J670" s="532"/>
      <c r="K670" s="533"/>
      <c r="L670" s="534"/>
      <c r="M670" s="816"/>
      <c r="N670" s="537" t="s">
        <v>7465</v>
      </c>
      <c r="O670" s="532">
        <v>1977</v>
      </c>
      <c r="P670" s="532">
        <v>8.2000000000000003E-2</v>
      </c>
      <c r="Q670" s="535" t="s">
        <v>7115</v>
      </c>
      <c r="R670" s="535"/>
      <c r="S670" s="537"/>
      <c r="T670" s="532"/>
      <c r="U670" s="532"/>
      <c r="V670" s="535"/>
    </row>
    <row r="671" spans="1:22" s="631" customFormat="1" ht="12">
      <c r="A671" s="536"/>
      <c r="B671" s="541"/>
      <c r="C671" s="542"/>
      <c r="D671" s="541"/>
      <c r="E671" s="541"/>
      <c r="F671" s="547"/>
      <c r="G671" s="538"/>
      <c r="H671" s="536"/>
      <c r="I671" s="537"/>
      <c r="J671" s="532"/>
      <c r="K671" s="533"/>
      <c r="L671" s="534"/>
      <c r="M671" s="816"/>
      <c r="N671" s="537" t="s">
        <v>7464</v>
      </c>
      <c r="O671" s="532">
        <v>1977</v>
      </c>
      <c r="P671" s="532">
        <v>0.20200000000000001</v>
      </c>
      <c r="Q671" s="535" t="s">
        <v>7109</v>
      </c>
      <c r="R671" s="535"/>
      <c r="S671" s="537"/>
      <c r="T671" s="532"/>
      <c r="U671" s="532"/>
      <c r="V671" s="535"/>
    </row>
    <row r="672" spans="1:22" s="631" customFormat="1" ht="12">
      <c r="A672" s="536"/>
      <c r="B672" s="541"/>
      <c r="C672" s="542"/>
      <c r="D672" s="541"/>
      <c r="E672" s="541"/>
      <c r="F672" s="547"/>
      <c r="G672" s="538"/>
      <c r="H672" s="536"/>
      <c r="I672" s="537"/>
      <c r="J672" s="532"/>
      <c r="K672" s="533"/>
      <c r="L672" s="534"/>
      <c r="M672" s="816"/>
      <c r="N672" s="537" t="s">
        <v>7464</v>
      </c>
      <c r="O672" s="532">
        <v>1977</v>
      </c>
      <c r="P672" s="532">
        <v>0.20200000000000001</v>
      </c>
      <c r="Q672" s="535" t="s">
        <v>7109</v>
      </c>
      <c r="R672" s="535"/>
      <c r="S672" s="537"/>
      <c r="T672" s="532"/>
      <c r="U672" s="532"/>
      <c r="V672" s="535"/>
    </row>
    <row r="673" spans="1:22" s="631" customFormat="1" ht="12">
      <c r="A673" s="536"/>
      <c r="B673" s="541"/>
      <c r="C673" s="542"/>
      <c r="D673" s="541"/>
      <c r="E673" s="541"/>
      <c r="F673" s="547"/>
      <c r="G673" s="538"/>
      <c r="H673" s="536"/>
      <c r="I673" s="537"/>
      <c r="J673" s="532"/>
      <c r="K673" s="533"/>
      <c r="L673" s="534"/>
      <c r="M673" s="816"/>
      <c r="N673" s="537" t="s">
        <v>7464</v>
      </c>
      <c r="O673" s="532">
        <v>1977</v>
      </c>
      <c r="P673" s="532">
        <v>0.20300000000000001</v>
      </c>
      <c r="Q673" s="535" t="s">
        <v>7466</v>
      </c>
      <c r="R673" s="535"/>
      <c r="S673" s="537"/>
      <c r="T673" s="532"/>
      <c r="U673" s="532"/>
      <c r="V673" s="535"/>
    </row>
    <row r="674" spans="1:22" s="631" customFormat="1" ht="12">
      <c r="A674" s="536"/>
      <c r="B674" s="541"/>
      <c r="C674" s="542"/>
      <c r="D674" s="541"/>
      <c r="E674" s="541"/>
      <c r="F674" s="547"/>
      <c r="G674" s="538"/>
      <c r="H674" s="536"/>
      <c r="I674" s="537"/>
      <c r="J674" s="532"/>
      <c r="K674" s="533"/>
      <c r="L674" s="534"/>
      <c r="M674" s="816"/>
      <c r="N674" s="537" t="s">
        <v>7467</v>
      </c>
      <c r="O674" s="532">
        <v>1979</v>
      </c>
      <c r="P674" s="532">
        <v>0.13300000000000001</v>
      </c>
      <c r="Q674" s="535" t="s">
        <v>7468</v>
      </c>
      <c r="R674" s="535"/>
      <c r="S674" s="537"/>
      <c r="T674" s="532"/>
      <c r="U674" s="532"/>
      <c r="V674" s="535"/>
    </row>
    <row r="675" spans="1:22" s="631" customFormat="1" ht="12">
      <c r="A675" s="536"/>
      <c r="B675" s="541"/>
      <c r="C675" s="542"/>
      <c r="D675" s="541"/>
      <c r="E675" s="541"/>
      <c r="F675" s="547"/>
      <c r="G675" s="538"/>
      <c r="H675" s="536"/>
      <c r="I675" s="537"/>
      <c r="J675" s="532"/>
      <c r="K675" s="533"/>
      <c r="L675" s="534"/>
      <c r="M675" s="816"/>
      <c r="N675" s="537" t="s">
        <v>7467</v>
      </c>
      <c r="O675" s="532">
        <v>1979</v>
      </c>
      <c r="P675" s="532">
        <v>0.13300000000000001</v>
      </c>
      <c r="Q675" s="535" t="s">
        <v>7468</v>
      </c>
      <c r="R675" s="535"/>
      <c r="S675" s="537"/>
      <c r="T675" s="532"/>
      <c r="U675" s="532"/>
      <c r="V675" s="535"/>
    </row>
    <row r="676" spans="1:22" s="631" customFormat="1" ht="12">
      <c r="A676" s="536"/>
      <c r="B676" s="541"/>
      <c r="C676" s="542"/>
      <c r="D676" s="541"/>
      <c r="E676" s="541"/>
      <c r="F676" s="547"/>
      <c r="G676" s="538"/>
      <c r="H676" s="536"/>
      <c r="I676" s="537"/>
      <c r="J676" s="532"/>
      <c r="K676" s="533"/>
      <c r="L676" s="534"/>
      <c r="M676" s="816"/>
      <c r="N676" s="537" t="s">
        <v>7469</v>
      </c>
      <c r="O676" s="532">
        <v>1967</v>
      </c>
      <c r="P676" s="532">
        <v>0.14099999999999999</v>
      </c>
      <c r="Q676" s="535" t="s">
        <v>7389</v>
      </c>
      <c r="R676" s="535"/>
      <c r="S676" s="537"/>
      <c r="T676" s="532"/>
      <c r="U676" s="532"/>
      <c r="V676" s="535"/>
    </row>
    <row r="677" spans="1:22" s="631" customFormat="1" ht="12">
      <c r="A677" s="536"/>
      <c r="B677" s="541"/>
      <c r="C677" s="542"/>
      <c r="D677" s="541"/>
      <c r="E677" s="541"/>
      <c r="F677" s="547"/>
      <c r="G677" s="538"/>
      <c r="H677" s="536"/>
      <c r="I677" s="537"/>
      <c r="J677" s="532"/>
      <c r="K677" s="533"/>
      <c r="L677" s="534"/>
      <c r="M677" s="816"/>
      <c r="N677" s="537" t="s">
        <v>7469</v>
      </c>
      <c r="O677" s="532">
        <v>1967</v>
      </c>
      <c r="P677" s="532">
        <v>0.14199999999999999</v>
      </c>
      <c r="Q677" s="535" t="s">
        <v>7389</v>
      </c>
      <c r="R677" s="535"/>
      <c r="S677" s="537"/>
      <c r="T677" s="532"/>
      <c r="U677" s="532"/>
      <c r="V677" s="535"/>
    </row>
    <row r="678" spans="1:22" s="631" customFormat="1" ht="12">
      <c r="A678" s="536"/>
      <c r="B678" s="541"/>
      <c r="C678" s="542"/>
      <c r="D678" s="541"/>
      <c r="E678" s="541"/>
      <c r="F678" s="547"/>
      <c r="G678" s="538"/>
      <c r="H678" s="536"/>
      <c r="I678" s="537"/>
      <c r="J678" s="532"/>
      <c r="K678" s="533"/>
      <c r="L678" s="534"/>
      <c r="M678" s="816"/>
      <c r="N678" s="537" t="s">
        <v>7470</v>
      </c>
      <c r="O678" s="532">
        <v>1967</v>
      </c>
      <c r="P678" s="532">
        <v>2.3E-2</v>
      </c>
      <c r="Q678" s="535" t="s">
        <v>7471</v>
      </c>
      <c r="R678" s="535"/>
      <c r="S678" s="537"/>
      <c r="T678" s="532"/>
      <c r="U678" s="532"/>
      <c r="V678" s="535"/>
    </row>
    <row r="679" spans="1:22" s="631" customFormat="1" ht="12">
      <c r="A679" s="536"/>
      <c r="B679" s="541"/>
      <c r="C679" s="542"/>
      <c r="D679" s="541"/>
      <c r="E679" s="541"/>
      <c r="F679" s="547"/>
      <c r="G679" s="538"/>
      <c r="H679" s="536"/>
      <c r="I679" s="537"/>
      <c r="J679" s="532"/>
      <c r="K679" s="533"/>
      <c r="L679" s="534"/>
      <c r="M679" s="816"/>
      <c r="N679" s="537" t="s">
        <v>7470</v>
      </c>
      <c r="O679" s="532">
        <v>1967</v>
      </c>
      <c r="P679" s="532">
        <v>2.4E-2</v>
      </c>
      <c r="Q679" s="535" t="s">
        <v>7471</v>
      </c>
      <c r="R679" s="535"/>
      <c r="S679" s="537"/>
      <c r="T679" s="532"/>
      <c r="U679" s="532"/>
      <c r="V679" s="535"/>
    </row>
    <row r="680" spans="1:22" s="631" customFormat="1" ht="12">
      <c r="A680" s="536"/>
      <c r="B680" s="541"/>
      <c r="C680" s="542"/>
      <c r="D680" s="541"/>
      <c r="E680" s="541"/>
      <c r="F680" s="547"/>
      <c r="G680" s="538"/>
      <c r="H680" s="536"/>
      <c r="I680" s="537"/>
      <c r="J680" s="532"/>
      <c r="K680" s="533"/>
      <c r="L680" s="534"/>
      <c r="M680" s="816"/>
      <c r="N680" s="537" t="s">
        <v>7472</v>
      </c>
      <c r="O680" s="532">
        <v>1977</v>
      </c>
      <c r="P680" s="532">
        <v>0.04</v>
      </c>
      <c r="Q680" s="535" t="s">
        <v>7066</v>
      </c>
      <c r="R680" s="535"/>
      <c r="S680" s="537"/>
      <c r="T680" s="532"/>
      <c r="U680" s="532"/>
      <c r="V680" s="535"/>
    </row>
    <row r="681" spans="1:22" s="631" customFormat="1" ht="12">
      <c r="A681" s="536"/>
      <c r="B681" s="541"/>
      <c r="C681" s="542"/>
      <c r="D681" s="541"/>
      <c r="E681" s="541"/>
      <c r="F681" s="547"/>
      <c r="G681" s="538"/>
      <c r="H681" s="536"/>
      <c r="I681" s="537"/>
      <c r="J681" s="532"/>
      <c r="K681" s="533"/>
      <c r="L681" s="534"/>
      <c r="M681" s="816"/>
      <c r="N681" s="537" t="s">
        <v>7472</v>
      </c>
      <c r="O681" s="532">
        <v>1978</v>
      </c>
      <c r="P681" s="532">
        <v>4.1000000000000002E-2</v>
      </c>
      <c r="Q681" s="535" t="s">
        <v>7066</v>
      </c>
      <c r="R681" s="535"/>
      <c r="S681" s="537"/>
      <c r="T681" s="532"/>
      <c r="U681" s="532"/>
      <c r="V681" s="535"/>
    </row>
    <row r="682" spans="1:22" s="631" customFormat="1" ht="12">
      <c r="A682" s="538"/>
      <c r="B682" s="541"/>
      <c r="C682" s="542" t="s">
        <v>7473</v>
      </c>
      <c r="D682" s="541" t="s">
        <v>1893</v>
      </c>
      <c r="E682" s="541"/>
      <c r="F682" s="547" t="s">
        <v>58</v>
      </c>
      <c r="G682" s="538">
        <v>1977</v>
      </c>
      <c r="H682" s="553"/>
      <c r="I682" s="539"/>
      <c r="J682" s="532"/>
      <c r="K682" s="533"/>
      <c r="L682" s="818"/>
      <c r="M682" s="816"/>
      <c r="N682" s="539"/>
      <c r="O682" s="532"/>
      <c r="Q682" s="809"/>
      <c r="R682" s="545"/>
      <c r="S682" s="539"/>
      <c r="T682" s="532"/>
      <c r="U682" s="532"/>
      <c r="V682" s="809"/>
    </row>
    <row r="683" spans="1:22" s="631" customFormat="1" ht="12">
      <c r="A683" s="538"/>
      <c r="B683" s="541"/>
      <c r="C683" s="542"/>
      <c r="D683" s="541"/>
      <c r="E683" s="541"/>
      <c r="F683" s="547"/>
      <c r="G683" s="538"/>
      <c r="H683" s="553"/>
      <c r="I683" s="539"/>
      <c r="J683" s="532"/>
      <c r="K683" s="533"/>
      <c r="L683" s="818"/>
      <c r="M683" s="817"/>
      <c r="N683" s="539"/>
      <c r="O683" s="532"/>
      <c r="Q683" s="809"/>
      <c r="R683" s="545"/>
      <c r="S683" s="539"/>
      <c r="T683" s="532"/>
      <c r="U683" s="532"/>
      <c r="V683" s="809"/>
    </row>
    <row r="684" spans="1:22" s="631" customFormat="1" ht="12">
      <c r="A684" s="536"/>
      <c r="B684" s="541"/>
      <c r="C684" s="542"/>
      <c r="D684" s="541"/>
      <c r="E684" s="541"/>
      <c r="F684" s="547"/>
      <c r="G684" s="538"/>
      <c r="H684" s="536" t="s">
        <v>7474</v>
      </c>
      <c r="I684" s="541" t="s">
        <v>7475</v>
      </c>
      <c r="J684" s="532">
        <v>1979</v>
      </c>
      <c r="K684" s="533">
        <v>0.45800000000000002</v>
      </c>
      <c r="L684" s="534" t="s">
        <v>712</v>
      </c>
      <c r="M684" s="534"/>
      <c r="N684" s="541"/>
      <c r="O684" s="532"/>
      <c r="P684" s="532"/>
      <c r="Q684" s="535"/>
      <c r="R684" s="535"/>
      <c r="S684" s="541"/>
      <c r="T684" s="532"/>
      <c r="U684" s="532"/>
      <c r="V684" s="535"/>
    </row>
    <row r="685" spans="1:22" s="631" customFormat="1" ht="12">
      <c r="A685" s="536"/>
      <c r="B685" s="541"/>
      <c r="C685" s="542"/>
      <c r="D685" s="541"/>
      <c r="E685" s="541"/>
      <c r="F685" s="547"/>
      <c r="G685" s="538"/>
      <c r="H685" s="536"/>
      <c r="I685" s="537"/>
      <c r="J685" s="532"/>
      <c r="K685" s="533"/>
      <c r="L685" s="534"/>
      <c r="M685" s="815">
        <v>90000420</v>
      </c>
      <c r="N685" s="537" t="s">
        <v>7476</v>
      </c>
      <c r="O685" s="532">
        <v>1979</v>
      </c>
      <c r="P685" s="532">
        <v>0.13100000000000001</v>
      </c>
      <c r="Q685" s="535" t="s">
        <v>7477</v>
      </c>
      <c r="R685" s="535"/>
      <c r="S685" s="537"/>
      <c r="T685" s="532"/>
      <c r="U685" s="532"/>
      <c r="V685" s="535"/>
    </row>
    <row r="686" spans="1:22" s="631" customFormat="1" ht="12">
      <c r="A686" s="536"/>
      <c r="B686" s="541"/>
      <c r="C686" s="542"/>
      <c r="D686" s="541"/>
      <c r="E686" s="541"/>
      <c r="F686" s="547"/>
      <c r="G686" s="538"/>
      <c r="H686" s="536"/>
      <c r="I686" s="537"/>
      <c r="J686" s="532"/>
      <c r="K686" s="533"/>
      <c r="L686" s="534"/>
      <c r="M686" s="816"/>
      <c r="N686" s="537" t="s">
        <v>7478</v>
      </c>
      <c r="O686" s="532"/>
      <c r="P686" s="532">
        <v>6.6000000000000003E-2</v>
      </c>
      <c r="Q686" s="535" t="s">
        <v>7477</v>
      </c>
      <c r="R686" s="535"/>
      <c r="S686" s="537"/>
      <c r="T686" s="532"/>
      <c r="U686" s="532"/>
      <c r="V686" s="535"/>
    </row>
    <row r="687" spans="1:22" s="631" customFormat="1" ht="12">
      <c r="A687" s="536"/>
      <c r="B687" s="541"/>
      <c r="C687" s="542"/>
      <c r="D687" s="541"/>
      <c r="E687" s="541"/>
      <c r="F687" s="547"/>
      <c r="G687" s="538"/>
      <c r="H687" s="536"/>
      <c r="I687" s="537"/>
      <c r="J687" s="532"/>
      <c r="K687" s="533"/>
      <c r="L687" s="534"/>
      <c r="M687" s="816"/>
      <c r="N687" s="537" t="s">
        <v>7478</v>
      </c>
      <c r="O687" s="532"/>
      <c r="P687" s="532">
        <v>6.6000000000000003E-2</v>
      </c>
      <c r="Q687" s="535" t="s">
        <v>7477</v>
      </c>
      <c r="R687" s="535"/>
      <c r="S687" s="537"/>
      <c r="T687" s="532"/>
      <c r="U687" s="532"/>
      <c r="V687" s="535"/>
    </row>
    <row r="688" spans="1:22" s="631" customFormat="1" ht="12">
      <c r="A688" s="536"/>
      <c r="B688" s="541"/>
      <c r="C688" s="542"/>
      <c r="D688" s="541"/>
      <c r="E688" s="541"/>
      <c r="F688" s="547"/>
      <c r="G688" s="538"/>
      <c r="H688" s="536"/>
      <c r="I688" s="537"/>
      <c r="J688" s="532"/>
      <c r="K688" s="533"/>
      <c r="L688" s="534"/>
      <c r="M688" s="816"/>
      <c r="N688" s="537" t="s">
        <v>7479</v>
      </c>
      <c r="O688" s="532">
        <v>1977</v>
      </c>
      <c r="P688" s="532">
        <v>8.5000000000000006E-2</v>
      </c>
      <c r="Q688" s="535" t="s">
        <v>7054</v>
      </c>
      <c r="R688" s="535"/>
      <c r="S688" s="537"/>
      <c r="T688" s="532"/>
      <c r="U688" s="532"/>
      <c r="V688" s="535"/>
    </row>
    <row r="689" spans="1:22" s="631" customFormat="1" ht="12">
      <c r="A689" s="536"/>
      <c r="B689" s="541"/>
      <c r="C689" s="542"/>
      <c r="D689" s="541"/>
      <c r="E689" s="541"/>
      <c r="F689" s="547"/>
      <c r="G689" s="538"/>
      <c r="H689" s="536"/>
      <c r="I689" s="537"/>
      <c r="J689" s="532"/>
      <c r="K689" s="533"/>
      <c r="L689" s="534"/>
      <c r="M689" s="816"/>
      <c r="N689" s="537" t="s">
        <v>7479</v>
      </c>
      <c r="O689" s="532">
        <v>1977</v>
      </c>
      <c r="P689" s="532">
        <v>8.5000000000000006E-2</v>
      </c>
      <c r="Q689" s="535" t="s">
        <v>7054</v>
      </c>
      <c r="R689" s="535"/>
      <c r="S689" s="537"/>
      <c r="T689" s="532"/>
      <c r="U689" s="532"/>
      <c r="V689" s="535"/>
    </row>
    <row r="690" spans="1:22" s="631" customFormat="1" ht="12">
      <c r="A690" s="536"/>
      <c r="B690" s="541"/>
      <c r="C690" s="542"/>
      <c r="D690" s="541"/>
      <c r="E690" s="541"/>
      <c r="F690" s="547"/>
      <c r="G690" s="538"/>
      <c r="H690" s="536"/>
      <c r="I690" s="537"/>
      <c r="J690" s="532"/>
      <c r="K690" s="533"/>
      <c r="L690" s="534"/>
      <c r="M690" s="816"/>
      <c r="N690" s="537" t="s">
        <v>7480</v>
      </c>
      <c r="O690" s="532">
        <v>1979</v>
      </c>
      <c r="P690" s="532">
        <v>0.1</v>
      </c>
      <c r="Q690" s="535" t="s">
        <v>6924</v>
      </c>
      <c r="R690" s="535"/>
      <c r="S690" s="537"/>
      <c r="T690" s="532"/>
      <c r="U690" s="532"/>
      <c r="V690" s="535"/>
    </row>
    <row r="691" spans="1:22" s="631" customFormat="1" ht="12">
      <c r="A691" s="536"/>
      <c r="B691" s="541"/>
      <c r="C691" s="542"/>
      <c r="D691" s="541"/>
      <c r="E691" s="541"/>
      <c r="F691" s="547"/>
      <c r="G691" s="538"/>
      <c r="H691" s="536"/>
      <c r="I691" s="537"/>
      <c r="J691" s="532"/>
      <c r="K691" s="533"/>
      <c r="L691" s="534"/>
      <c r="M691" s="816"/>
      <c r="N691" s="537" t="s">
        <v>7481</v>
      </c>
      <c r="O691" s="532">
        <v>1979</v>
      </c>
      <c r="P691" s="532">
        <v>4.5999999999999999E-2</v>
      </c>
      <c r="Q691" s="535" t="s">
        <v>7482</v>
      </c>
      <c r="R691" s="535"/>
      <c r="S691" s="537"/>
      <c r="T691" s="532"/>
      <c r="U691" s="532"/>
      <c r="V691" s="535"/>
    </row>
    <row r="692" spans="1:22" s="631" customFormat="1" ht="12">
      <c r="A692" s="536"/>
      <c r="B692" s="541"/>
      <c r="C692" s="542"/>
      <c r="D692" s="541"/>
      <c r="E692" s="541"/>
      <c r="F692" s="547"/>
      <c r="G692" s="538"/>
      <c r="H692" s="536"/>
      <c r="I692" s="537"/>
      <c r="J692" s="532"/>
      <c r="K692" s="533"/>
      <c r="L692" s="534"/>
      <c r="M692" s="816"/>
      <c r="N692" s="537" t="s">
        <v>7483</v>
      </c>
      <c r="O692" s="532">
        <v>1979</v>
      </c>
      <c r="P692" s="532">
        <v>6.9000000000000006E-2</v>
      </c>
      <c r="Q692" s="535" t="s">
        <v>7482</v>
      </c>
      <c r="R692" s="535"/>
      <c r="S692" s="537"/>
      <c r="T692" s="532"/>
      <c r="U692" s="532"/>
      <c r="V692" s="535"/>
    </row>
    <row r="693" spans="1:22" s="631" customFormat="1" ht="12">
      <c r="A693" s="536"/>
      <c r="B693" s="541"/>
      <c r="C693" s="542"/>
      <c r="D693" s="541"/>
      <c r="E693" s="541"/>
      <c r="F693" s="547"/>
      <c r="G693" s="538"/>
      <c r="H693" s="536"/>
      <c r="I693" s="537"/>
      <c r="J693" s="532"/>
      <c r="K693" s="533"/>
      <c r="L693" s="534"/>
      <c r="M693" s="816"/>
      <c r="N693" s="537" t="s">
        <v>7484</v>
      </c>
      <c r="O693" s="532"/>
      <c r="P693" s="532">
        <v>6.0999999999999999E-2</v>
      </c>
      <c r="Q693" s="535" t="s">
        <v>7054</v>
      </c>
      <c r="R693" s="535"/>
      <c r="S693" s="537"/>
      <c r="T693" s="532"/>
      <c r="U693" s="532"/>
      <c r="V693" s="535"/>
    </row>
    <row r="694" spans="1:22" s="631" customFormat="1" ht="12">
      <c r="A694" s="536"/>
      <c r="B694" s="541"/>
      <c r="C694" s="542"/>
      <c r="D694" s="541"/>
      <c r="E694" s="541"/>
      <c r="F694" s="547"/>
      <c r="G694" s="538"/>
      <c r="H694" s="536"/>
      <c r="I694" s="537"/>
      <c r="J694" s="532"/>
      <c r="K694" s="533"/>
      <c r="L694" s="534"/>
      <c r="M694" s="816"/>
      <c r="N694" s="537" t="s">
        <v>7484</v>
      </c>
      <c r="O694" s="532"/>
      <c r="P694" s="532">
        <v>6.0999999999999999E-2</v>
      </c>
      <c r="Q694" s="535" t="s">
        <v>7054</v>
      </c>
      <c r="R694" s="535"/>
      <c r="S694" s="537"/>
      <c r="T694" s="532"/>
      <c r="U694" s="532"/>
      <c r="V694" s="535"/>
    </row>
    <row r="695" spans="1:22" s="631" customFormat="1" ht="12">
      <c r="A695" s="536"/>
      <c r="B695" s="541"/>
      <c r="C695" s="542"/>
      <c r="D695" s="541"/>
      <c r="E695" s="541"/>
      <c r="F695" s="547"/>
      <c r="G695" s="538"/>
      <c r="H695" s="536"/>
      <c r="I695" s="537"/>
      <c r="J695" s="532"/>
      <c r="K695" s="533"/>
      <c r="L695" s="534"/>
      <c r="M695" s="816"/>
      <c r="N695" s="537" t="s">
        <v>7476</v>
      </c>
      <c r="O695" s="532">
        <v>1979</v>
      </c>
      <c r="P695" s="532">
        <v>0.13100000000000001</v>
      </c>
      <c r="Q695" s="535" t="s">
        <v>7054</v>
      </c>
      <c r="R695" s="535"/>
      <c r="S695" s="537"/>
      <c r="T695" s="532"/>
      <c r="U695" s="532"/>
      <c r="V695" s="535"/>
    </row>
    <row r="696" spans="1:22" s="631" customFormat="1" ht="12">
      <c r="A696" s="536"/>
      <c r="B696" s="537"/>
      <c r="C696" s="543"/>
      <c r="D696" s="537"/>
      <c r="E696" s="536"/>
      <c r="F696" s="537"/>
      <c r="G696" s="537"/>
      <c r="H696" s="536"/>
      <c r="I696" s="537"/>
      <c r="J696" s="532"/>
      <c r="K696" s="533"/>
      <c r="L696" s="534"/>
      <c r="M696" s="816"/>
      <c r="N696" s="537" t="s">
        <v>7485</v>
      </c>
      <c r="O696" s="532"/>
      <c r="P696" s="532">
        <v>6.4000000000000001E-2</v>
      </c>
      <c r="Q696" s="535" t="s">
        <v>7477</v>
      </c>
      <c r="R696" s="535"/>
      <c r="S696" s="537"/>
      <c r="T696" s="532"/>
      <c r="U696" s="532"/>
      <c r="V696" s="535"/>
    </row>
    <row r="697" spans="1:22" s="631" customFormat="1" ht="12">
      <c r="A697" s="536"/>
      <c r="B697" s="537"/>
      <c r="C697" s="543"/>
      <c r="D697" s="537"/>
      <c r="E697" s="536"/>
      <c r="F697" s="537"/>
      <c r="G697" s="537"/>
      <c r="H697" s="536"/>
      <c r="I697" s="537"/>
      <c r="J697" s="532"/>
      <c r="K697" s="533"/>
      <c r="L697" s="534"/>
      <c r="M697" s="816"/>
      <c r="N697" s="537" t="s">
        <v>7485</v>
      </c>
      <c r="O697" s="532">
        <v>1977</v>
      </c>
      <c r="P697" s="532">
        <v>6.4000000000000001E-2</v>
      </c>
      <c r="Q697" s="535" t="s">
        <v>7477</v>
      </c>
      <c r="R697" s="535"/>
      <c r="S697" s="537"/>
      <c r="T697" s="532"/>
      <c r="U697" s="532"/>
      <c r="V697" s="535"/>
    </row>
    <row r="698" spans="1:22" s="631" customFormat="1" ht="12">
      <c r="A698" s="538"/>
      <c r="B698" s="537"/>
      <c r="C698" s="543"/>
      <c r="D698" s="537"/>
      <c r="E698" s="536"/>
      <c r="F698" s="537"/>
      <c r="G698" s="537"/>
      <c r="H698" s="553"/>
      <c r="I698" s="539"/>
      <c r="J698" s="532"/>
      <c r="K698" s="533"/>
      <c r="L698" s="818"/>
      <c r="M698" s="816"/>
      <c r="N698" s="539"/>
      <c r="O698" s="532"/>
      <c r="Q698" s="809"/>
      <c r="R698" s="545"/>
      <c r="S698" s="539"/>
      <c r="T698" s="532"/>
      <c r="U698" s="532"/>
      <c r="V698" s="535"/>
    </row>
    <row r="699" spans="1:22" s="631" customFormat="1" ht="12">
      <c r="A699" s="538"/>
      <c r="B699" s="537"/>
      <c r="C699" s="543"/>
      <c r="D699" s="537"/>
      <c r="E699" s="536"/>
      <c r="F699" s="537"/>
      <c r="G699" s="537"/>
      <c r="H699" s="553"/>
      <c r="I699" s="539"/>
      <c r="J699" s="532"/>
      <c r="K699" s="533"/>
      <c r="L699" s="818"/>
      <c r="M699" s="816"/>
      <c r="N699" s="539"/>
      <c r="O699" s="532"/>
      <c r="Q699" s="809"/>
      <c r="R699" s="545"/>
      <c r="S699" s="539"/>
      <c r="T699" s="532"/>
      <c r="U699" s="532"/>
      <c r="V699" s="535"/>
    </row>
    <row r="700" spans="1:22" s="631" customFormat="1" ht="12">
      <c r="A700" s="538"/>
      <c r="B700" s="541"/>
      <c r="C700" s="542" t="s">
        <v>7486</v>
      </c>
      <c r="D700" s="541" t="s">
        <v>2006</v>
      </c>
      <c r="E700" s="541" t="s">
        <v>7005</v>
      </c>
      <c r="F700" s="547" t="s">
        <v>278</v>
      </c>
      <c r="G700" s="538">
        <v>2011</v>
      </c>
      <c r="H700" s="553"/>
      <c r="I700" s="539"/>
      <c r="J700" s="532"/>
      <c r="K700" s="533"/>
      <c r="L700" s="818"/>
      <c r="M700" s="816"/>
      <c r="N700" s="539"/>
      <c r="O700" s="532"/>
      <c r="Q700" s="809"/>
      <c r="R700" s="545"/>
      <c r="S700" s="539"/>
      <c r="T700" s="532"/>
      <c r="U700" s="532"/>
      <c r="V700" s="535"/>
    </row>
    <row r="701" spans="1:22" s="631" customFormat="1" ht="12">
      <c r="A701" s="538"/>
      <c r="B701" s="541"/>
      <c r="C701" s="542"/>
      <c r="D701" s="541"/>
      <c r="E701" s="541"/>
      <c r="F701" s="547"/>
      <c r="G701" s="538"/>
      <c r="H701" s="553"/>
      <c r="I701" s="539"/>
      <c r="J701" s="532"/>
      <c r="K701" s="533"/>
      <c r="L701" s="818"/>
      <c r="M701" s="817"/>
      <c r="N701" s="539"/>
      <c r="O701" s="532"/>
      <c r="Q701" s="809"/>
      <c r="R701" s="545"/>
      <c r="S701" s="539"/>
      <c r="T701" s="532"/>
      <c r="U701" s="532"/>
      <c r="V701" s="535"/>
    </row>
    <row r="702" spans="1:22" s="631" customFormat="1" ht="12">
      <c r="A702" s="536"/>
      <c r="B702" s="541"/>
      <c r="C702" s="542"/>
      <c r="D702" s="541"/>
      <c r="E702" s="541"/>
      <c r="F702" s="547"/>
      <c r="G702" s="538"/>
      <c r="H702" s="536" t="s">
        <v>7487</v>
      </c>
      <c r="I702" s="546" t="s">
        <v>7488</v>
      </c>
      <c r="J702" s="532">
        <v>1977</v>
      </c>
      <c r="K702" s="533">
        <v>0.501</v>
      </c>
      <c r="L702" s="534" t="s">
        <v>712</v>
      </c>
      <c r="M702" s="534"/>
      <c r="N702" s="546"/>
      <c r="O702" s="532"/>
      <c r="P702" s="532"/>
      <c r="Q702" s="535"/>
      <c r="R702" s="535"/>
      <c r="S702" s="546"/>
      <c r="T702" s="532"/>
      <c r="U702" s="532"/>
      <c r="V702" s="535"/>
    </row>
    <row r="703" spans="1:22" s="631" customFormat="1" ht="12">
      <c r="A703" s="536"/>
      <c r="B703" s="541"/>
      <c r="C703" s="542"/>
      <c r="D703" s="541"/>
      <c r="E703" s="541"/>
      <c r="F703" s="547"/>
      <c r="G703" s="538"/>
      <c r="H703" s="536"/>
      <c r="I703" s="537"/>
      <c r="J703" s="532"/>
      <c r="K703" s="533"/>
      <c r="L703" s="534"/>
      <c r="M703" s="816"/>
      <c r="N703" s="537" t="s">
        <v>7489</v>
      </c>
      <c r="O703" s="532">
        <v>1988</v>
      </c>
      <c r="P703" s="532">
        <v>0.114</v>
      </c>
      <c r="Q703" s="535" t="s">
        <v>6926</v>
      </c>
      <c r="R703" s="535"/>
      <c r="S703" s="537"/>
      <c r="T703" s="532"/>
      <c r="U703" s="532"/>
      <c r="V703" s="535"/>
    </row>
    <row r="704" spans="1:22" s="631" customFormat="1" ht="12">
      <c r="A704" s="536"/>
      <c r="B704" s="541"/>
      <c r="C704" s="542"/>
      <c r="D704" s="541"/>
      <c r="E704" s="541"/>
      <c r="F704" s="547"/>
      <c r="G704" s="538"/>
      <c r="H704" s="536"/>
      <c r="I704" s="537"/>
      <c r="J704" s="532"/>
      <c r="K704" s="533"/>
      <c r="L704" s="534"/>
      <c r="M704" s="816"/>
      <c r="N704" s="537" t="s">
        <v>7489</v>
      </c>
      <c r="O704" s="532">
        <v>1988</v>
      </c>
      <c r="P704" s="532">
        <v>0.11600000000000001</v>
      </c>
      <c r="Q704" s="535" t="s">
        <v>6926</v>
      </c>
      <c r="R704" s="535"/>
      <c r="S704" s="537"/>
      <c r="T704" s="532"/>
      <c r="U704" s="532"/>
      <c r="V704" s="535"/>
    </row>
    <row r="705" spans="1:22" s="631" customFormat="1" ht="12">
      <c r="A705" s="536"/>
      <c r="B705" s="541"/>
      <c r="C705" s="542"/>
      <c r="D705" s="541"/>
      <c r="E705" s="541"/>
      <c r="F705" s="547"/>
      <c r="G705" s="538"/>
      <c r="H705" s="536"/>
      <c r="I705" s="537"/>
      <c r="J705" s="532"/>
      <c r="K705" s="533"/>
      <c r="L705" s="534"/>
      <c r="M705" s="816"/>
      <c r="N705" s="537"/>
      <c r="O705" s="532"/>
      <c r="P705" s="532"/>
      <c r="Q705" s="535"/>
      <c r="R705" s="535"/>
      <c r="S705" s="537"/>
      <c r="T705" s="532"/>
      <c r="U705" s="532"/>
      <c r="V705" s="535"/>
    </row>
    <row r="706" spans="1:22" s="631" customFormat="1" ht="12">
      <c r="A706" s="536"/>
      <c r="B706" s="541"/>
      <c r="C706" s="542"/>
      <c r="D706" s="541"/>
      <c r="E706" s="541"/>
      <c r="F706" s="547"/>
      <c r="G706" s="538"/>
      <c r="H706" s="536"/>
      <c r="I706" s="537"/>
      <c r="J706" s="532"/>
      <c r="K706" s="533"/>
      <c r="L706" s="534"/>
      <c r="M706" s="816"/>
      <c r="N706" s="537" t="s">
        <v>7490</v>
      </c>
      <c r="O706" s="532">
        <v>1972</v>
      </c>
      <c r="P706" s="532">
        <v>0.183</v>
      </c>
      <c r="Q706" s="535" t="s">
        <v>7491</v>
      </c>
      <c r="R706" s="535"/>
      <c r="S706" s="537"/>
      <c r="T706" s="532"/>
      <c r="U706" s="532"/>
      <c r="V706" s="535"/>
    </row>
    <row r="707" spans="1:22" s="631" customFormat="1" ht="12">
      <c r="A707" s="536"/>
      <c r="B707" s="541"/>
      <c r="C707" s="542"/>
      <c r="D707" s="541"/>
      <c r="E707" s="541"/>
      <c r="F707" s="547"/>
      <c r="G707" s="538"/>
      <c r="H707" s="536"/>
      <c r="I707" s="537"/>
      <c r="J707" s="532"/>
      <c r="K707" s="533"/>
      <c r="L707" s="534"/>
      <c r="M707" s="816"/>
      <c r="N707" s="537" t="s">
        <v>7490</v>
      </c>
      <c r="O707" s="532">
        <v>1972</v>
      </c>
      <c r="P707" s="532">
        <v>0.188</v>
      </c>
      <c r="Q707" s="535" t="s">
        <v>7491</v>
      </c>
      <c r="R707" s="535"/>
      <c r="S707" s="537"/>
      <c r="T707" s="532"/>
      <c r="U707" s="532"/>
      <c r="V707" s="535"/>
    </row>
    <row r="708" spans="1:22" s="631" customFormat="1" ht="12">
      <c r="A708" s="536"/>
      <c r="B708" s="541"/>
      <c r="C708" s="542"/>
      <c r="D708" s="541"/>
      <c r="E708" s="541"/>
      <c r="F708" s="547"/>
      <c r="G708" s="538"/>
      <c r="H708" s="536"/>
      <c r="I708" s="537"/>
      <c r="J708" s="532"/>
      <c r="K708" s="533"/>
      <c r="L708" s="534"/>
      <c r="M708" s="816"/>
      <c r="N708" s="537" t="s">
        <v>7492</v>
      </c>
      <c r="O708" s="532">
        <v>1973</v>
      </c>
      <c r="P708" s="532">
        <v>0.11700000000000001</v>
      </c>
      <c r="Q708" s="535" t="s">
        <v>7115</v>
      </c>
      <c r="R708" s="535"/>
      <c r="S708" s="537"/>
      <c r="T708" s="532"/>
      <c r="U708" s="532"/>
      <c r="V708" s="535"/>
    </row>
    <row r="709" spans="1:22" s="631" customFormat="1" ht="12">
      <c r="A709" s="536"/>
      <c r="B709" s="541"/>
      <c r="C709" s="542"/>
      <c r="D709" s="541"/>
      <c r="E709" s="541"/>
      <c r="F709" s="547"/>
      <c r="G709" s="538"/>
      <c r="H709" s="536"/>
      <c r="I709" s="537"/>
      <c r="J709" s="532"/>
      <c r="K709" s="533"/>
      <c r="L709" s="534"/>
      <c r="M709" s="816"/>
      <c r="N709" s="537" t="s">
        <v>7493</v>
      </c>
      <c r="O709" s="532">
        <v>1972</v>
      </c>
      <c r="P709" s="532">
        <v>0.16900000000000001</v>
      </c>
      <c r="Q709" s="535" t="s">
        <v>7494</v>
      </c>
      <c r="R709" s="535"/>
      <c r="S709" s="537"/>
      <c r="T709" s="532"/>
      <c r="U709" s="532"/>
      <c r="V709" s="535"/>
    </row>
    <row r="710" spans="1:22" s="631" customFormat="1" ht="12">
      <c r="A710" s="536"/>
      <c r="B710" s="541"/>
      <c r="C710" s="542"/>
      <c r="D710" s="541"/>
      <c r="E710" s="541"/>
      <c r="F710" s="547"/>
      <c r="G710" s="538"/>
      <c r="H710" s="536"/>
      <c r="I710" s="537"/>
      <c r="J710" s="532"/>
      <c r="K710" s="533"/>
      <c r="L710" s="534"/>
      <c r="M710" s="816"/>
      <c r="N710" s="537" t="s">
        <v>7495</v>
      </c>
      <c r="O710" s="532">
        <v>1972</v>
      </c>
      <c r="P710" s="532">
        <v>0.23899999999999999</v>
      </c>
      <c r="Q710" s="535" t="s">
        <v>6835</v>
      </c>
      <c r="R710" s="535"/>
      <c r="S710" s="537"/>
      <c r="T710" s="532"/>
      <c r="U710" s="532"/>
      <c r="V710" s="535"/>
    </row>
    <row r="711" spans="1:22" s="631" customFormat="1" ht="12">
      <c r="A711" s="536"/>
      <c r="B711" s="541"/>
      <c r="C711" s="542"/>
      <c r="D711" s="541"/>
      <c r="E711" s="541"/>
      <c r="F711" s="547"/>
      <c r="G711" s="538"/>
      <c r="H711" s="536"/>
      <c r="I711" s="537"/>
      <c r="J711" s="532"/>
      <c r="K711" s="533"/>
      <c r="L711" s="534"/>
      <c r="M711" s="816"/>
      <c r="N711" s="537" t="s">
        <v>7496</v>
      </c>
      <c r="O711" s="532">
        <v>1976</v>
      </c>
      <c r="P711" s="532">
        <v>5.2999999999999999E-2</v>
      </c>
      <c r="Q711" s="535" t="s">
        <v>7198</v>
      </c>
      <c r="R711" s="535"/>
      <c r="S711" s="537"/>
      <c r="T711" s="532"/>
      <c r="U711" s="532"/>
      <c r="V711" s="535"/>
    </row>
    <row r="712" spans="1:22" s="631" customFormat="1" ht="12">
      <c r="A712" s="536"/>
      <c r="B712" s="541"/>
      <c r="C712" s="542"/>
      <c r="D712" s="541"/>
      <c r="E712" s="541"/>
      <c r="F712" s="547"/>
      <c r="G712" s="538"/>
      <c r="H712" s="536"/>
      <c r="I712" s="537"/>
      <c r="J712" s="532"/>
      <c r="K712" s="533"/>
      <c r="L712" s="534"/>
      <c r="M712" s="816"/>
      <c r="N712" s="537" t="s">
        <v>7496</v>
      </c>
      <c r="O712" s="532">
        <v>1976</v>
      </c>
      <c r="P712" s="532">
        <v>5.8000000000000003E-2</v>
      </c>
      <c r="Q712" s="535" t="s">
        <v>7198</v>
      </c>
      <c r="R712" s="535"/>
      <c r="S712" s="537"/>
      <c r="T712" s="532"/>
      <c r="U712" s="532"/>
      <c r="V712" s="535"/>
    </row>
    <row r="713" spans="1:22" s="631" customFormat="1" ht="12">
      <c r="A713" s="536"/>
      <c r="B713" s="541"/>
      <c r="C713" s="542"/>
      <c r="D713" s="541"/>
      <c r="E713" s="541"/>
      <c r="F713" s="547"/>
      <c r="G713" s="538"/>
      <c r="H713" s="536"/>
      <c r="I713" s="537"/>
      <c r="J713" s="532"/>
      <c r="K713" s="533"/>
      <c r="L713" s="534"/>
      <c r="M713" s="816"/>
      <c r="N713" s="537" t="s">
        <v>7497</v>
      </c>
      <c r="O713" s="532">
        <v>1974</v>
      </c>
      <c r="P713" s="532">
        <v>0.12</v>
      </c>
      <c r="Q713" s="535" t="s">
        <v>7198</v>
      </c>
      <c r="R713" s="535"/>
      <c r="S713" s="537"/>
      <c r="T713" s="532"/>
      <c r="U713" s="532"/>
      <c r="V713" s="535"/>
    </row>
    <row r="714" spans="1:22" s="631" customFormat="1" ht="12">
      <c r="A714" s="536"/>
      <c r="B714" s="541"/>
      <c r="C714" s="542"/>
      <c r="D714" s="541"/>
      <c r="E714" s="541"/>
      <c r="F714" s="547"/>
      <c r="G714" s="538"/>
      <c r="H714" s="536"/>
      <c r="I714" s="537"/>
      <c r="J714" s="532"/>
      <c r="K714" s="533"/>
      <c r="L714" s="534"/>
      <c r="M714" s="816"/>
      <c r="N714" s="537" t="s">
        <v>7497</v>
      </c>
      <c r="O714" s="532">
        <v>1979</v>
      </c>
      <c r="P714" s="532">
        <v>0.115</v>
      </c>
      <c r="Q714" s="535" t="s">
        <v>7198</v>
      </c>
      <c r="R714" s="535"/>
      <c r="S714" s="537"/>
      <c r="T714" s="532"/>
      <c r="U714" s="532"/>
      <c r="V714" s="535"/>
    </row>
    <row r="715" spans="1:22" s="631" customFormat="1" ht="12">
      <c r="A715" s="536"/>
      <c r="B715" s="541"/>
      <c r="C715" s="542"/>
      <c r="D715" s="541"/>
      <c r="E715" s="541"/>
      <c r="F715" s="547"/>
      <c r="G715" s="538"/>
      <c r="H715" s="536"/>
      <c r="I715" s="537"/>
      <c r="J715" s="532"/>
      <c r="K715" s="533"/>
      <c r="L715" s="534"/>
      <c r="M715" s="816"/>
      <c r="N715" s="537" t="s">
        <v>7498</v>
      </c>
      <c r="O715" s="532">
        <v>1972</v>
      </c>
      <c r="P715" s="532">
        <v>7.5999999999999998E-2</v>
      </c>
      <c r="Q715" s="535" t="s">
        <v>7499</v>
      </c>
      <c r="R715" s="535"/>
      <c r="S715" s="537"/>
      <c r="T715" s="532"/>
      <c r="U715" s="532"/>
      <c r="V715" s="535"/>
    </row>
    <row r="716" spans="1:22" s="631" customFormat="1" ht="12">
      <c r="A716" s="536"/>
      <c r="B716" s="541"/>
      <c r="C716" s="542"/>
      <c r="D716" s="541"/>
      <c r="E716" s="541"/>
      <c r="F716" s="547"/>
      <c r="G716" s="538"/>
      <c r="H716" s="536"/>
      <c r="I716" s="537"/>
      <c r="J716" s="532"/>
      <c r="K716" s="533"/>
      <c r="L716" s="534"/>
      <c r="M716" s="816"/>
      <c r="N716" s="537" t="s">
        <v>7500</v>
      </c>
      <c r="O716" s="532">
        <v>1973</v>
      </c>
      <c r="P716" s="532">
        <v>3.9E-2</v>
      </c>
      <c r="Q716" s="535" t="s">
        <v>7198</v>
      </c>
      <c r="R716" s="535"/>
      <c r="S716" s="537"/>
      <c r="T716" s="532"/>
      <c r="U716" s="532"/>
      <c r="V716" s="535"/>
    </row>
    <row r="717" spans="1:22" s="631" customFormat="1" ht="12">
      <c r="A717" s="536"/>
      <c r="B717" s="541"/>
      <c r="C717" s="542"/>
      <c r="D717" s="541"/>
      <c r="E717" s="541"/>
      <c r="F717" s="547"/>
      <c r="G717" s="538"/>
      <c r="H717" s="536"/>
      <c r="I717" s="537"/>
      <c r="J717" s="532"/>
      <c r="K717" s="533"/>
      <c r="L717" s="534"/>
      <c r="M717" s="816"/>
      <c r="N717" s="537" t="s">
        <v>7500</v>
      </c>
      <c r="O717" s="532">
        <v>1973</v>
      </c>
      <c r="P717" s="532">
        <v>3.9E-2</v>
      </c>
      <c r="Q717" s="535" t="s">
        <v>7198</v>
      </c>
      <c r="R717" s="535"/>
      <c r="S717" s="537"/>
      <c r="T717" s="532"/>
      <c r="U717" s="532"/>
      <c r="V717" s="535"/>
    </row>
    <row r="718" spans="1:22" s="631" customFormat="1" ht="12">
      <c r="A718" s="536"/>
      <c r="B718" s="541"/>
      <c r="C718" s="542"/>
      <c r="D718" s="541"/>
      <c r="E718" s="541"/>
      <c r="F718" s="547"/>
      <c r="G718" s="538"/>
      <c r="H718" s="536"/>
      <c r="I718" s="537"/>
      <c r="J718" s="532"/>
      <c r="K718" s="533"/>
      <c r="L718" s="534"/>
      <c r="M718" s="816"/>
      <c r="N718" s="537" t="s">
        <v>7501</v>
      </c>
      <c r="O718" s="532"/>
      <c r="P718" s="532">
        <v>0.158</v>
      </c>
      <c r="Q718" s="535" t="s">
        <v>7226</v>
      </c>
      <c r="R718" s="535"/>
      <c r="S718" s="537"/>
      <c r="T718" s="532"/>
      <c r="U718" s="532"/>
      <c r="V718" s="535"/>
    </row>
    <row r="719" spans="1:22" s="631" customFormat="1" ht="12">
      <c r="A719" s="538"/>
      <c r="B719" s="537"/>
      <c r="C719" s="543"/>
      <c r="D719" s="537"/>
      <c r="E719" s="536"/>
      <c r="F719" s="537"/>
      <c r="G719" s="537"/>
      <c r="H719" s="553"/>
      <c r="I719" s="539"/>
      <c r="J719" s="532"/>
      <c r="K719" s="533"/>
      <c r="L719" s="818"/>
      <c r="M719" s="816"/>
      <c r="N719" s="539"/>
      <c r="O719" s="532"/>
      <c r="Q719" s="809"/>
      <c r="R719" s="545"/>
      <c r="S719" s="539"/>
      <c r="T719" s="532"/>
      <c r="U719" s="532"/>
      <c r="V719" s="809"/>
    </row>
    <row r="720" spans="1:22" s="631" customFormat="1" ht="12">
      <c r="A720" s="538"/>
      <c r="B720" s="541"/>
      <c r="C720" s="542"/>
      <c r="D720" s="541"/>
      <c r="E720" s="541"/>
      <c r="F720" s="547"/>
      <c r="G720" s="538"/>
      <c r="H720" s="553"/>
      <c r="I720" s="539"/>
      <c r="J720" s="532"/>
      <c r="K720" s="533"/>
      <c r="L720" s="818"/>
      <c r="M720" s="816"/>
      <c r="N720" s="539"/>
      <c r="O720" s="532"/>
      <c r="Q720" s="809"/>
      <c r="R720" s="545"/>
      <c r="S720" s="539"/>
      <c r="T720" s="532"/>
      <c r="U720" s="532"/>
      <c r="V720" s="809"/>
    </row>
    <row r="721" spans="1:22" s="631" customFormat="1" ht="12">
      <c r="A721" s="538"/>
      <c r="B721" s="541"/>
      <c r="C721" s="542"/>
      <c r="D721" s="541" t="s">
        <v>3695</v>
      </c>
      <c r="E721" s="541"/>
      <c r="F721" s="547" t="s">
        <v>58</v>
      </c>
      <c r="G721" s="538">
        <v>1981</v>
      </c>
      <c r="H721" s="553"/>
      <c r="I721" s="539"/>
      <c r="J721" s="532"/>
      <c r="K721" s="533"/>
      <c r="L721" s="818"/>
      <c r="M721" s="817"/>
      <c r="N721" s="539"/>
      <c r="O721" s="532"/>
      <c r="Q721" s="809"/>
      <c r="R721" s="545"/>
      <c r="S721" s="539"/>
      <c r="T721" s="532"/>
      <c r="U721" s="532"/>
      <c r="V721" s="809"/>
    </row>
    <row r="722" spans="1:22" s="631" customFormat="1" ht="12">
      <c r="A722" s="536"/>
      <c r="B722" s="541"/>
      <c r="C722" s="542"/>
      <c r="D722" s="541"/>
      <c r="E722" s="541"/>
      <c r="F722" s="547"/>
      <c r="G722" s="538"/>
      <c r="H722" s="536" t="s">
        <v>7331</v>
      </c>
      <c r="I722" s="541" t="s">
        <v>7502</v>
      </c>
      <c r="J722" s="532">
        <v>1976</v>
      </c>
      <c r="K722" s="533">
        <v>1.4610000000000001</v>
      </c>
      <c r="L722" s="534" t="s">
        <v>6905</v>
      </c>
      <c r="M722" s="534"/>
      <c r="N722" s="541"/>
      <c r="O722" s="532"/>
      <c r="P722" s="532"/>
      <c r="Q722" s="535"/>
      <c r="R722" s="535"/>
      <c r="S722" s="541"/>
      <c r="T722" s="532"/>
      <c r="U722" s="532"/>
      <c r="V722" s="535"/>
    </row>
    <row r="723" spans="1:22" s="631" customFormat="1" ht="12">
      <c r="A723" s="536"/>
      <c r="B723" s="541"/>
      <c r="C723" s="542"/>
      <c r="D723" s="541"/>
      <c r="E723" s="541"/>
      <c r="F723" s="547"/>
      <c r="G723" s="538"/>
      <c r="H723" s="536" t="s">
        <v>7503</v>
      </c>
      <c r="I723" s="541" t="s">
        <v>7504</v>
      </c>
      <c r="J723" s="532">
        <v>1981</v>
      </c>
      <c r="K723" s="533">
        <v>0.66</v>
      </c>
      <c r="L723" s="534" t="s">
        <v>712</v>
      </c>
      <c r="M723" s="534"/>
      <c r="N723" s="541"/>
      <c r="O723" s="532"/>
      <c r="P723" s="532"/>
      <c r="Q723" s="535"/>
      <c r="R723" s="535"/>
      <c r="S723" s="541"/>
      <c r="T723" s="532"/>
      <c r="U723" s="532"/>
      <c r="V723" s="535"/>
    </row>
    <row r="724" spans="1:22" s="631" customFormat="1" ht="12">
      <c r="A724" s="536"/>
      <c r="B724" s="541"/>
      <c r="C724" s="542"/>
      <c r="D724" s="541"/>
      <c r="E724" s="541"/>
      <c r="F724" s="547"/>
      <c r="G724" s="538"/>
      <c r="H724" s="536"/>
      <c r="I724" s="537"/>
      <c r="J724" s="532"/>
      <c r="K724" s="533"/>
      <c r="L724" s="534"/>
      <c r="M724" s="816"/>
      <c r="N724" s="537" t="s">
        <v>7505</v>
      </c>
      <c r="O724" s="532">
        <v>1987</v>
      </c>
      <c r="P724" s="532">
        <v>5.2999999999999999E-2</v>
      </c>
      <c r="Q724" s="535" t="s">
        <v>7506</v>
      </c>
      <c r="R724" s="535"/>
      <c r="S724" s="537"/>
      <c r="T724" s="532"/>
      <c r="U724" s="532"/>
      <c r="V724" s="535"/>
    </row>
    <row r="725" spans="1:22" s="631" customFormat="1" ht="12">
      <c r="A725" s="536"/>
      <c r="B725" s="541"/>
      <c r="C725" s="542"/>
      <c r="D725" s="541"/>
      <c r="E725" s="541"/>
      <c r="F725" s="547"/>
      <c r="G725" s="538"/>
      <c r="H725" s="536"/>
      <c r="I725" s="537"/>
      <c r="J725" s="532"/>
      <c r="K725" s="533"/>
      <c r="L725" s="534"/>
      <c r="M725" s="816"/>
      <c r="N725" s="537" t="s">
        <v>7505</v>
      </c>
      <c r="O725" s="532">
        <v>1987</v>
      </c>
      <c r="P725" s="532">
        <v>5.2999999999999999E-2</v>
      </c>
      <c r="Q725" s="535" t="s">
        <v>7506</v>
      </c>
      <c r="R725" s="535"/>
      <c r="S725" s="537"/>
      <c r="T725" s="532"/>
      <c r="U725" s="532"/>
      <c r="V725" s="535"/>
    </row>
    <row r="726" spans="1:22" s="631" customFormat="1" ht="12">
      <c r="A726" s="536"/>
      <c r="B726" s="541"/>
      <c r="C726" s="542"/>
      <c r="D726" s="541"/>
      <c r="E726" s="541"/>
      <c r="F726" s="547"/>
      <c r="G726" s="538"/>
      <c r="H726" s="536"/>
      <c r="I726" s="537"/>
      <c r="J726" s="532"/>
      <c r="K726" s="533"/>
      <c r="L726" s="534"/>
      <c r="M726" s="816"/>
      <c r="N726" s="537" t="s">
        <v>7505</v>
      </c>
      <c r="O726" s="532">
        <v>1987</v>
      </c>
      <c r="P726" s="532">
        <v>6.2E-2</v>
      </c>
      <c r="Q726" s="535" t="s">
        <v>7507</v>
      </c>
      <c r="R726" s="535"/>
      <c r="S726" s="537"/>
      <c r="T726" s="532"/>
      <c r="U726" s="532"/>
      <c r="V726" s="535"/>
    </row>
    <row r="727" spans="1:22" s="631" customFormat="1" ht="12">
      <c r="A727" s="536"/>
      <c r="B727" s="541"/>
      <c r="C727" s="542"/>
      <c r="D727" s="541"/>
      <c r="E727" s="541"/>
      <c r="F727" s="547"/>
      <c r="G727" s="538"/>
      <c r="H727" s="536"/>
      <c r="I727" s="537"/>
      <c r="J727" s="532"/>
      <c r="K727" s="533"/>
      <c r="L727" s="534"/>
      <c r="M727" s="816"/>
      <c r="N727" s="537" t="s">
        <v>7505</v>
      </c>
      <c r="O727" s="532">
        <v>1987</v>
      </c>
      <c r="P727" s="532">
        <v>6.2E-2</v>
      </c>
      <c r="Q727" s="535" t="s">
        <v>7507</v>
      </c>
      <c r="R727" s="535"/>
      <c r="S727" s="537"/>
      <c r="T727" s="532"/>
      <c r="U727" s="532"/>
      <c r="V727" s="535"/>
    </row>
    <row r="728" spans="1:22" s="631" customFormat="1" ht="12">
      <c r="A728" s="536"/>
      <c r="B728" s="541"/>
      <c r="C728" s="542"/>
      <c r="D728" s="541"/>
      <c r="E728" s="541"/>
      <c r="F728" s="547"/>
      <c r="G728" s="538"/>
      <c r="H728" s="536"/>
      <c r="I728" s="537"/>
      <c r="J728" s="532"/>
      <c r="K728" s="533"/>
      <c r="L728" s="534"/>
      <c r="M728" s="816"/>
      <c r="N728" s="537" t="s">
        <v>7505</v>
      </c>
      <c r="O728" s="532">
        <v>1987</v>
      </c>
      <c r="P728" s="532">
        <v>5.2999999999999999E-2</v>
      </c>
      <c r="Q728" s="535" t="s">
        <v>6831</v>
      </c>
      <c r="R728" s="535"/>
      <c r="S728" s="537"/>
      <c r="T728" s="532"/>
      <c r="U728" s="532"/>
      <c r="V728" s="535"/>
    </row>
    <row r="729" spans="1:22" s="631" customFormat="1" ht="12">
      <c r="A729" s="536"/>
      <c r="B729" s="541"/>
      <c r="C729" s="542"/>
      <c r="D729" s="541"/>
      <c r="E729" s="541"/>
      <c r="F729" s="547"/>
      <c r="G729" s="538"/>
      <c r="H729" s="536"/>
      <c r="I729" s="537"/>
      <c r="J729" s="532"/>
      <c r="K729" s="533"/>
      <c r="L729" s="534"/>
      <c r="M729" s="816"/>
      <c r="N729" s="537" t="s">
        <v>7505</v>
      </c>
      <c r="O729" s="532">
        <v>1987</v>
      </c>
      <c r="P729" s="532">
        <v>5.2999999999999999E-2</v>
      </c>
      <c r="Q729" s="535" t="s">
        <v>6831</v>
      </c>
      <c r="R729" s="535"/>
      <c r="S729" s="537"/>
      <c r="T729" s="532"/>
      <c r="U729" s="532"/>
      <c r="V729" s="535"/>
    </row>
    <row r="730" spans="1:22" s="631" customFormat="1" ht="12">
      <c r="A730" s="536"/>
      <c r="B730" s="541"/>
      <c r="C730" s="542"/>
      <c r="D730" s="541"/>
      <c r="E730" s="541"/>
      <c r="F730" s="547"/>
      <c r="G730" s="538"/>
      <c r="H730" s="536"/>
      <c r="I730" s="537"/>
      <c r="J730" s="532"/>
      <c r="K730" s="533"/>
      <c r="L730" s="534"/>
      <c r="M730" s="816"/>
      <c r="N730" s="537" t="s">
        <v>7505</v>
      </c>
      <c r="O730" s="532">
        <v>1987</v>
      </c>
      <c r="P730" s="532">
        <v>5.2999999999999999E-2</v>
      </c>
      <c r="Q730" s="535" t="s">
        <v>6831</v>
      </c>
      <c r="R730" s="535"/>
      <c r="S730" s="537"/>
      <c r="T730" s="532"/>
      <c r="U730" s="532"/>
      <c r="V730" s="535"/>
    </row>
    <row r="731" spans="1:22" s="631" customFormat="1" ht="12">
      <c r="A731" s="536"/>
      <c r="B731" s="541"/>
      <c r="C731" s="542"/>
      <c r="D731" s="541"/>
      <c r="E731" s="541"/>
      <c r="F731" s="547"/>
      <c r="G731" s="538"/>
      <c r="H731" s="536"/>
      <c r="I731" s="537"/>
      <c r="J731" s="532"/>
      <c r="K731" s="533"/>
      <c r="L731" s="534"/>
      <c r="M731" s="816"/>
      <c r="N731" s="537" t="s">
        <v>7505</v>
      </c>
      <c r="O731" s="532">
        <v>1987</v>
      </c>
      <c r="P731" s="532">
        <v>5.2999999999999999E-2</v>
      </c>
      <c r="Q731" s="535" t="s">
        <v>6831</v>
      </c>
      <c r="R731" s="535"/>
      <c r="S731" s="537"/>
      <c r="T731" s="532"/>
      <c r="U731" s="532"/>
      <c r="V731" s="535"/>
    </row>
    <row r="732" spans="1:22" s="631" customFormat="1" ht="12">
      <c r="A732" s="536"/>
      <c r="B732" s="541"/>
      <c r="C732" s="542"/>
      <c r="D732" s="541"/>
      <c r="E732" s="541"/>
      <c r="F732" s="547"/>
      <c r="G732" s="538"/>
      <c r="H732" s="536"/>
      <c r="I732" s="537"/>
      <c r="J732" s="532"/>
      <c r="K732" s="533"/>
      <c r="L732" s="534"/>
      <c r="M732" s="816"/>
      <c r="N732" s="537" t="s">
        <v>7508</v>
      </c>
      <c r="O732" s="532">
        <v>1994</v>
      </c>
      <c r="P732" s="532">
        <v>0.26500000000000001</v>
      </c>
      <c r="Q732" s="535" t="s">
        <v>6992</v>
      </c>
      <c r="R732" s="535"/>
      <c r="S732" s="537"/>
      <c r="T732" s="532"/>
      <c r="U732" s="532"/>
      <c r="V732" s="535"/>
    </row>
    <row r="733" spans="1:22" s="631" customFormat="1" ht="12">
      <c r="A733" s="536"/>
      <c r="B733" s="541"/>
      <c r="C733" s="542"/>
      <c r="D733" s="541"/>
      <c r="E733" s="541"/>
      <c r="F733" s="547"/>
      <c r="G733" s="538"/>
      <c r="H733" s="536"/>
      <c r="I733" s="537"/>
      <c r="J733" s="532"/>
      <c r="K733" s="533"/>
      <c r="L733" s="534"/>
      <c r="M733" s="816"/>
      <c r="N733" s="537"/>
      <c r="O733" s="532"/>
      <c r="P733" s="532"/>
      <c r="Q733" s="535"/>
      <c r="R733" s="535"/>
      <c r="S733" s="537"/>
      <c r="T733" s="532"/>
      <c r="U733" s="532"/>
      <c r="V733" s="535"/>
    </row>
    <row r="734" spans="1:22" s="631" customFormat="1" ht="12">
      <c r="A734" s="536"/>
      <c r="B734" s="541"/>
      <c r="C734" s="542"/>
      <c r="D734" s="541" t="s">
        <v>832</v>
      </c>
      <c r="E734" s="541" t="s">
        <v>396</v>
      </c>
      <c r="F734" s="547" t="s">
        <v>58</v>
      </c>
      <c r="G734" s="538">
        <v>2006</v>
      </c>
      <c r="H734" s="536"/>
      <c r="I734" s="537"/>
      <c r="J734" s="532"/>
      <c r="K734" s="533"/>
      <c r="L734" s="534"/>
      <c r="M734" s="817"/>
      <c r="N734" s="537"/>
      <c r="O734" s="532"/>
      <c r="P734" s="532"/>
      <c r="Q734" s="535"/>
      <c r="R734" s="535"/>
      <c r="S734" s="537"/>
      <c r="T734" s="532"/>
      <c r="U734" s="532"/>
      <c r="V734" s="535"/>
    </row>
    <row r="735" spans="1:22" s="631" customFormat="1" ht="12">
      <c r="A735" s="536"/>
      <c r="B735" s="541"/>
      <c r="C735" s="542"/>
      <c r="D735" s="541"/>
      <c r="E735" s="541"/>
      <c r="F735" s="547"/>
      <c r="G735" s="538"/>
      <c r="H735" s="536" t="s">
        <v>7440</v>
      </c>
      <c r="I735" s="546" t="s">
        <v>7509</v>
      </c>
      <c r="J735" s="532">
        <v>1977</v>
      </c>
      <c r="K735" s="533">
        <v>0.25900000000000001</v>
      </c>
      <c r="L735" s="534" t="s">
        <v>721</v>
      </c>
      <c r="M735" s="534"/>
      <c r="N735" s="546"/>
      <c r="O735" s="532"/>
      <c r="P735" s="532"/>
      <c r="Q735" s="535"/>
      <c r="R735" s="535"/>
      <c r="S735" s="546"/>
      <c r="T735" s="532"/>
      <c r="U735" s="532"/>
      <c r="V735" s="535"/>
    </row>
    <row r="736" spans="1:22" s="631" customFormat="1" ht="12">
      <c r="A736" s="536"/>
      <c r="B736" s="541"/>
      <c r="C736" s="542"/>
      <c r="D736" s="541"/>
      <c r="E736" s="541"/>
      <c r="F736" s="547"/>
      <c r="G736" s="538"/>
      <c r="H736" s="536"/>
      <c r="I736" s="537"/>
      <c r="J736" s="532"/>
      <c r="K736" s="533"/>
      <c r="L736" s="534"/>
      <c r="M736" s="815"/>
      <c r="N736" s="537"/>
      <c r="O736" s="532"/>
      <c r="P736" s="532"/>
      <c r="Q736" s="535"/>
      <c r="R736" s="535"/>
      <c r="S736" s="537"/>
      <c r="T736" s="532"/>
      <c r="U736" s="532"/>
      <c r="V736" s="535"/>
    </row>
    <row r="737" spans="1:22" s="631" customFormat="1" ht="12">
      <c r="A737" s="536"/>
      <c r="B737" s="541"/>
      <c r="C737" s="542"/>
      <c r="D737" s="541"/>
      <c r="E737" s="541"/>
      <c r="F737" s="547"/>
      <c r="G737" s="538"/>
      <c r="H737" s="536"/>
      <c r="I737" s="537"/>
      <c r="J737" s="532"/>
      <c r="K737" s="533"/>
      <c r="L737" s="534"/>
      <c r="M737" s="816"/>
      <c r="N737" s="537"/>
      <c r="O737" s="532"/>
      <c r="P737" s="532"/>
      <c r="Q737" s="535"/>
      <c r="R737" s="535"/>
      <c r="S737" s="537"/>
      <c r="T737" s="532"/>
      <c r="U737" s="532"/>
      <c r="V737" s="535"/>
    </row>
    <row r="738" spans="1:22" s="631" customFormat="1" ht="12">
      <c r="A738" s="536"/>
      <c r="B738" s="541"/>
      <c r="C738" s="542"/>
      <c r="D738" s="541"/>
      <c r="E738" s="541"/>
      <c r="F738" s="547"/>
      <c r="G738" s="538"/>
      <c r="H738" s="536"/>
      <c r="I738" s="537"/>
      <c r="J738" s="532"/>
      <c r="K738" s="533"/>
      <c r="L738" s="534"/>
      <c r="M738" s="816"/>
      <c r="N738" s="537"/>
      <c r="O738" s="532"/>
      <c r="P738" s="532"/>
      <c r="Q738" s="535"/>
      <c r="R738" s="535"/>
      <c r="S738" s="537"/>
      <c r="T738" s="532"/>
      <c r="U738" s="532"/>
      <c r="V738" s="535"/>
    </row>
    <row r="739" spans="1:22" s="631" customFormat="1" ht="12">
      <c r="A739" s="536"/>
      <c r="B739" s="541"/>
      <c r="C739" s="542"/>
      <c r="D739" s="541"/>
      <c r="E739" s="541"/>
      <c r="F739" s="547"/>
      <c r="G739" s="538"/>
      <c r="H739" s="536"/>
      <c r="I739" s="537"/>
      <c r="J739" s="532"/>
      <c r="K739" s="533"/>
      <c r="L739" s="534"/>
      <c r="M739" s="816"/>
      <c r="N739" s="537"/>
      <c r="O739" s="532"/>
      <c r="P739" s="532"/>
      <c r="Q739" s="535"/>
      <c r="R739" s="535"/>
      <c r="S739" s="537"/>
      <c r="T739" s="532"/>
      <c r="U739" s="532"/>
      <c r="V739" s="535"/>
    </row>
    <row r="740" spans="1:22" s="631" customFormat="1" ht="12">
      <c r="A740" s="536"/>
      <c r="B740" s="541"/>
      <c r="C740" s="542" t="s">
        <v>7510</v>
      </c>
      <c r="D740" s="541" t="s">
        <v>238</v>
      </c>
      <c r="E740" s="541"/>
      <c r="F740" s="547" t="s">
        <v>58</v>
      </c>
      <c r="G740" s="538">
        <v>1977</v>
      </c>
      <c r="H740" s="536"/>
      <c r="I740" s="537"/>
      <c r="J740" s="532"/>
      <c r="K740" s="533"/>
      <c r="L740" s="534"/>
      <c r="M740" s="816"/>
      <c r="N740" s="537"/>
      <c r="O740" s="532"/>
      <c r="P740" s="532"/>
      <c r="Q740" s="535"/>
      <c r="R740" s="535"/>
      <c r="S740" s="537"/>
      <c r="T740" s="532"/>
      <c r="U740" s="532"/>
      <c r="V740" s="535"/>
    </row>
    <row r="741" spans="1:22" s="631" customFormat="1" ht="12">
      <c r="A741" s="536"/>
      <c r="B741" s="541"/>
      <c r="C741" s="542"/>
      <c r="D741" s="541"/>
      <c r="E741" s="541"/>
      <c r="F741" s="547"/>
      <c r="G741" s="538"/>
      <c r="H741" s="536"/>
      <c r="I741" s="537"/>
      <c r="J741" s="532"/>
      <c r="K741" s="533"/>
      <c r="L741" s="534"/>
      <c r="M741" s="817"/>
      <c r="N741" s="537"/>
      <c r="O741" s="532"/>
      <c r="P741" s="532"/>
      <c r="Q741" s="535"/>
      <c r="R741" s="535"/>
      <c r="S741" s="537"/>
      <c r="T741" s="532"/>
      <c r="U741" s="532"/>
      <c r="V741" s="535"/>
    </row>
    <row r="742" spans="1:22" s="631" customFormat="1" ht="12">
      <c r="A742" s="536"/>
      <c r="B742" s="541"/>
      <c r="C742" s="542"/>
      <c r="D742" s="541"/>
      <c r="E742" s="541"/>
      <c r="F742" s="547"/>
      <c r="G742" s="538"/>
      <c r="H742" s="810" t="s">
        <v>7511</v>
      </c>
      <c r="I742" s="546" t="s">
        <v>7512</v>
      </c>
      <c r="J742" s="532">
        <v>1977</v>
      </c>
      <c r="K742" s="533">
        <v>9.8000000000000004E-2</v>
      </c>
      <c r="L742" s="534" t="s">
        <v>721</v>
      </c>
      <c r="M742" s="534"/>
      <c r="N742" s="546"/>
      <c r="O742" s="532"/>
      <c r="P742" s="532"/>
      <c r="Q742" s="535"/>
      <c r="R742" s="535"/>
      <c r="S742" s="546"/>
      <c r="T742" s="532"/>
      <c r="U742" s="532"/>
      <c r="V742" s="535"/>
    </row>
    <row r="743" spans="1:22" s="631" customFormat="1" ht="12">
      <c r="A743" s="536"/>
      <c r="B743" s="541"/>
      <c r="C743" s="542"/>
      <c r="D743" s="541"/>
      <c r="E743" s="541"/>
      <c r="F743" s="547"/>
      <c r="G743" s="538"/>
      <c r="H743" s="812"/>
      <c r="I743" s="546" t="s">
        <v>7512</v>
      </c>
      <c r="J743" s="532">
        <v>1977</v>
      </c>
      <c r="K743" s="533">
        <v>9.9000000000000005E-2</v>
      </c>
      <c r="L743" s="534" t="s">
        <v>721</v>
      </c>
      <c r="M743" s="534"/>
      <c r="N743" s="546"/>
      <c r="O743" s="532"/>
      <c r="P743" s="532"/>
      <c r="Q743" s="535"/>
      <c r="R743" s="535"/>
      <c r="S743" s="546"/>
      <c r="T743" s="532"/>
      <c r="U743" s="532"/>
      <c r="V743" s="535"/>
    </row>
    <row r="744" spans="1:22" s="631" customFormat="1" ht="12">
      <c r="A744" s="536"/>
      <c r="B744" s="541"/>
      <c r="C744" s="542"/>
      <c r="D744" s="541"/>
      <c r="E744" s="541"/>
      <c r="F744" s="547"/>
      <c r="G744" s="538"/>
      <c r="H744" s="536"/>
      <c r="I744" s="537"/>
      <c r="J744" s="532"/>
      <c r="K744" s="533"/>
      <c r="L744" s="534"/>
      <c r="M744" s="816"/>
      <c r="N744" s="537" t="s">
        <v>7513</v>
      </c>
      <c r="O744" s="532">
        <v>1977</v>
      </c>
      <c r="P744" s="532">
        <v>0.10199999999999999</v>
      </c>
      <c r="Q744" s="535" t="s">
        <v>6837</v>
      </c>
      <c r="R744" s="535"/>
      <c r="S744" s="537"/>
      <c r="T744" s="532"/>
      <c r="U744" s="532"/>
      <c r="V744" s="535"/>
    </row>
    <row r="745" spans="1:22" s="631" customFormat="1" ht="12">
      <c r="A745" s="536"/>
      <c r="B745" s="541"/>
      <c r="C745" s="542"/>
      <c r="D745" s="541"/>
      <c r="E745" s="541"/>
      <c r="F745" s="547"/>
      <c r="G745" s="538"/>
      <c r="H745" s="536"/>
      <c r="I745" s="537"/>
      <c r="J745" s="532"/>
      <c r="K745" s="533"/>
      <c r="L745" s="534"/>
      <c r="M745" s="816"/>
      <c r="N745" s="537" t="s">
        <v>7514</v>
      </c>
      <c r="O745" s="532">
        <v>1978</v>
      </c>
      <c r="P745" s="532">
        <v>8.3000000000000004E-2</v>
      </c>
      <c r="Q745" s="535" t="s">
        <v>7515</v>
      </c>
      <c r="R745" s="535"/>
      <c r="S745" s="537"/>
      <c r="T745" s="532"/>
      <c r="U745" s="532"/>
      <c r="V745" s="535"/>
    </row>
    <row r="746" spans="1:22" s="631" customFormat="1" ht="12">
      <c r="A746" s="536"/>
      <c r="B746" s="541"/>
      <c r="C746" s="542"/>
      <c r="D746" s="541"/>
      <c r="E746" s="541"/>
      <c r="F746" s="547"/>
      <c r="G746" s="538"/>
      <c r="H746" s="536"/>
      <c r="I746" s="537"/>
      <c r="J746" s="532"/>
      <c r="K746" s="533"/>
      <c r="L746" s="534"/>
      <c r="M746" s="816"/>
      <c r="N746" s="537" t="s">
        <v>7516</v>
      </c>
      <c r="O746" s="532">
        <v>1977</v>
      </c>
      <c r="P746" s="532">
        <v>5.1999999999999998E-2</v>
      </c>
      <c r="Q746" s="535" t="s">
        <v>6837</v>
      </c>
      <c r="R746" s="535"/>
      <c r="S746" s="537"/>
      <c r="T746" s="532"/>
      <c r="U746" s="532"/>
      <c r="V746" s="535"/>
    </row>
    <row r="747" spans="1:22" s="631" customFormat="1" ht="12">
      <c r="A747" s="536"/>
      <c r="B747" s="541"/>
      <c r="C747" s="542"/>
      <c r="D747" s="541"/>
      <c r="E747" s="541"/>
      <c r="F747" s="547"/>
      <c r="G747" s="538"/>
      <c r="H747" s="536"/>
      <c r="I747" s="537"/>
      <c r="J747" s="532"/>
      <c r="K747" s="533"/>
      <c r="L747" s="534"/>
      <c r="M747" s="816"/>
      <c r="N747" s="537" t="s">
        <v>7517</v>
      </c>
      <c r="O747" s="532">
        <v>1976</v>
      </c>
      <c r="P747" s="532">
        <v>0.115</v>
      </c>
      <c r="Q747" s="535" t="s">
        <v>7518</v>
      </c>
      <c r="R747" s="535"/>
      <c r="S747" s="537"/>
      <c r="T747" s="532"/>
      <c r="U747" s="532"/>
      <c r="V747" s="535"/>
    </row>
    <row r="748" spans="1:22" s="631" customFormat="1" ht="12">
      <c r="A748" s="536"/>
      <c r="B748" s="541"/>
      <c r="C748" s="542"/>
      <c r="D748" s="541"/>
      <c r="E748" s="541"/>
      <c r="F748" s="547"/>
      <c r="G748" s="538"/>
      <c r="H748" s="536"/>
      <c r="I748" s="537"/>
      <c r="J748" s="532"/>
      <c r="K748" s="533"/>
      <c r="L748" s="534"/>
      <c r="M748" s="816"/>
      <c r="N748" s="537" t="s">
        <v>7517</v>
      </c>
      <c r="O748" s="532">
        <v>1976</v>
      </c>
      <c r="P748" s="532">
        <v>0.11700000000000001</v>
      </c>
      <c r="Q748" s="535" t="s">
        <v>7519</v>
      </c>
      <c r="R748" s="535"/>
      <c r="S748" s="537"/>
      <c r="T748" s="532"/>
      <c r="U748" s="532"/>
      <c r="V748" s="535"/>
    </row>
    <row r="749" spans="1:22" s="631" customFormat="1" ht="12">
      <c r="A749" s="536"/>
      <c r="B749" s="541"/>
      <c r="C749" s="542"/>
      <c r="D749" s="541"/>
      <c r="E749" s="541"/>
      <c r="F749" s="547"/>
      <c r="G749" s="538"/>
      <c r="H749" s="536"/>
      <c r="I749" s="537"/>
      <c r="J749" s="532"/>
      <c r="K749" s="533"/>
      <c r="L749" s="534"/>
      <c r="M749" s="816"/>
      <c r="N749" s="537" t="s">
        <v>7520</v>
      </c>
      <c r="O749" s="532">
        <v>1993</v>
      </c>
      <c r="P749" s="532">
        <v>4.7E-2</v>
      </c>
      <c r="Q749" s="535" t="s">
        <v>6953</v>
      </c>
      <c r="R749" s="535"/>
      <c r="S749" s="537"/>
      <c r="T749" s="532"/>
      <c r="U749" s="532"/>
      <c r="V749" s="535"/>
    </row>
    <row r="750" spans="1:22" s="631" customFormat="1" ht="12">
      <c r="A750" s="536"/>
      <c r="B750" s="541"/>
      <c r="C750" s="542"/>
      <c r="D750" s="541"/>
      <c r="E750" s="541"/>
      <c r="F750" s="547"/>
      <c r="G750" s="538"/>
      <c r="H750" s="536"/>
      <c r="I750" s="537"/>
      <c r="J750" s="532"/>
      <c r="K750" s="533"/>
      <c r="L750" s="534"/>
      <c r="M750" s="816"/>
      <c r="N750" s="537" t="s">
        <v>7520</v>
      </c>
      <c r="O750" s="532">
        <v>1993</v>
      </c>
      <c r="P750" s="532">
        <v>4.7E-2</v>
      </c>
      <c r="Q750" s="535" t="s">
        <v>6953</v>
      </c>
      <c r="R750" s="535"/>
      <c r="S750" s="537"/>
      <c r="T750" s="532"/>
      <c r="U750" s="532"/>
      <c r="V750" s="535"/>
    </row>
    <row r="751" spans="1:22" s="631" customFormat="1" ht="12">
      <c r="A751" s="536"/>
      <c r="B751" s="541"/>
      <c r="C751" s="542"/>
      <c r="D751" s="541"/>
      <c r="E751" s="541"/>
      <c r="F751" s="547"/>
      <c r="G751" s="538"/>
      <c r="H751" s="536"/>
      <c r="I751" s="537"/>
      <c r="J751" s="532"/>
      <c r="K751" s="533"/>
      <c r="L751" s="534"/>
      <c r="M751" s="816"/>
      <c r="N751" s="537" t="s">
        <v>7521</v>
      </c>
      <c r="O751" s="532">
        <v>1993</v>
      </c>
      <c r="P751" s="532">
        <v>3.6999999999999998E-2</v>
      </c>
      <c r="Q751" s="535" t="s">
        <v>7115</v>
      </c>
      <c r="R751" s="535"/>
      <c r="S751" s="537"/>
      <c r="T751" s="532"/>
      <c r="U751" s="532"/>
      <c r="V751" s="535"/>
    </row>
    <row r="752" spans="1:22" s="631" customFormat="1" ht="12">
      <c r="A752" s="536"/>
      <c r="B752" s="537"/>
      <c r="C752" s="543"/>
      <c r="D752" s="537"/>
      <c r="E752" s="536"/>
      <c r="F752" s="537"/>
      <c r="G752" s="537"/>
      <c r="H752" s="536"/>
      <c r="I752" s="537"/>
      <c r="J752" s="532"/>
      <c r="K752" s="533"/>
      <c r="L752" s="534"/>
      <c r="M752" s="816"/>
      <c r="N752" s="537" t="s">
        <v>7521</v>
      </c>
      <c r="O752" s="532">
        <v>1993</v>
      </c>
      <c r="P752" s="532">
        <v>3.6999999999999998E-2</v>
      </c>
      <c r="Q752" s="535" t="s">
        <v>7115</v>
      </c>
      <c r="R752" s="535"/>
      <c r="S752" s="537"/>
      <c r="T752" s="532"/>
      <c r="U752" s="532"/>
      <c r="V752" s="535"/>
    </row>
    <row r="753" spans="1:22" s="631" customFormat="1" ht="12">
      <c r="A753" s="536"/>
      <c r="B753" s="537"/>
      <c r="C753" s="543"/>
      <c r="D753" s="537"/>
      <c r="E753" s="536"/>
      <c r="F753" s="537"/>
      <c r="G753" s="537"/>
      <c r="H753" s="536"/>
      <c r="I753" s="537"/>
      <c r="J753" s="532"/>
      <c r="K753" s="533"/>
      <c r="L753" s="534"/>
      <c r="M753" s="816"/>
      <c r="N753" s="537"/>
      <c r="O753" s="532"/>
      <c r="P753" s="532"/>
      <c r="Q753" s="535"/>
      <c r="R753" s="535"/>
      <c r="S753" s="537"/>
      <c r="T753" s="532"/>
      <c r="U753" s="532"/>
      <c r="V753" s="535"/>
    </row>
    <row r="754" spans="1:22" s="631" customFormat="1" ht="12">
      <c r="A754" s="538"/>
      <c r="B754" s="537"/>
      <c r="C754" s="543"/>
      <c r="D754" s="537"/>
      <c r="E754" s="536"/>
      <c r="F754" s="537"/>
      <c r="G754" s="537"/>
      <c r="H754" s="553"/>
      <c r="I754" s="539"/>
      <c r="J754" s="532"/>
      <c r="K754" s="533"/>
      <c r="L754" s="818"/>
      <c r="M754" s="816"/>
      <c r="N754" s="539"/>
      <c r="O754" s="532"/>
      <c r="Q754" s="809"/>
      <c r="R754" s="545"/>
      <c r="S754" s="539"/>
      <c r="T754" s="532"/>
      <c r="U754" s="532"/>
      <c r="V754" s="809"/>
    </row>
    <row r="755" spans="1:22" s="631" customFormat="1" ht="12">
      <c r="A755" s="538"/>
      <c r="B755" s="541"/>
      <c r="C755" s="542"/>
      <c r="D755" s="541" t="s">
        <v>311</v>
      </c>
      <c r="E755" s="541" t="s">
        <v>7005</v>
      </c>
      <c r="F755" s="547" t="s">
        <v>278</v>
      </c>
      <c r="G755" s="538">
        <v>2014</v>
      </c>
      <c r="H755" s="553"/>
      <c r="I755" s="539"/>
      <c r="J755" s="532"/>
      <c r="K755" s="533"/>
      <c r="L755" s="818"/>
      <c r="M755" s="816"/>
      <c r="N755" s="539"/>
      <c r="O755" s="532"/>
      <c r="Q755" s="809"/>
      <c r="R755" s="545"/>
      <c r="S755" s="539"/>
      <c r="T755" s="532"/>
      <c r="U755" s="532"/>
      <c r="V755" s="809"/>
    </row>
    <row r="756" spans="1:22" s="631" customFormat="1" ht="12">
      <c r="A756" s="538"/>
      <c r="B756" s="541"/>
      <c r="C756" s="542"/>
      <c r="D756" s="541"/>
      <c r="E756" s="541"/>
      <c r="F756" s="547"/>
      <c r="G756" s="538"/>
      <c r="H756" s="553"/>
      <c r="I756" s="539"/>
      <c r="J756" s="532"/>
      <c r="K756" s="533"/>
      <c r="L756" s="818"/>
      <c r="M756" s="817"/>
      <c r="N756" s="539"/>
      <c r="O756" s="532"/>
      <c r="Q756" s="809"/>
      <c r="R756" s="545"/>
      <c r="S756" s="539"/>
      <c r="T756" s="532"/>
      <c r="U756" s="532"/>
      <c r="V756" s="809"/>
    </row>
    <row r="757" spans="1:22" s="631" customFormat="1" ht="12">
      <c r="A757" s="538"/>
      <c r="B757" s="541"/>
      <c r="C757" s="542"/>
      <c r="D757" s="541"/>
      <c r="E757" s="541"/>
      <c r="F757" s="547"/>
      <c r="G757" s="538"/>
      <c r="H757" s="536" t="s">
        <v>7511</v>
      </c>
      <c r="I757" s="541" t="s">
        <v>7522</v>
      </c>
      <c r="J757" s="532">
        <v>1977</v>
      </c>
      <c r="K757" s="533">
        <v>0.18099999999999999</v>
      </c>
      <c r="L757" s="534" t="s">
        <v>7523</v>
      </c>
      <c r="M757" s="548"/>
      <c r="N757" s="539"/>
      <c r="O757" s="532"/>
      <c r="Q757" s="545"/>
      <c r="R757" s="545"/>
      <c r="S757" s="539"/>
      <c r="T757" s="532"/>
      <c r="U757" s="532"/>
      <c r="V757" s="545"/>
    </row>
    <row r="758" spans="1:22" s="631" customFormat="1" ht="12">
      <c r="A758" s="536"/>
      <c r="B758" s="541"/>
      <c r="C758" s="542"/>
      <c r="D758" s="541"/>
      <c r="E758" s="541"/>
      <c r="F758" s="547"/>
      <c r="G758" s="538"/>
      <c r="H758" s="536"/>
      <c r="I758" s="541" t="s">
        <v>7524</v>
      </c>
      <c r="J758" s="532">
        <v>2014</v>
      </c>
      <c r="K758" s="533">
        <v>0.38100000000000001</v>
      </c>
      <c r="L758" s="534" t="s">
        <v>721</v>
      </c>
      <c r="M758" s="534"/>
      <c r="N758" s="541"/>
      <c r="O758" s="532"/>
      <c r="P758" s="532"/>
      <c r="Q758" s="535"/>
      <c r="R758" s="535"/>
      <c r="S758" s="541"/>
      <c r="T758" s="532"/>
      <c r="U758" s="532"/>
      <c r="V758" s="535"/>
    </row>
    <row r="759" spans="1:22" s="631" customFormat="1" ht="12">
      <c r="A759" s="536"/>
      <c r="B759" s="541"/>
      <c r="C759" s="542"/>
      <c r="D759" s="541"/>
      <c r="E759" s="541"/>
      <c r="F759" s="547"/>
      <c r="G759" s="538"/>
      <c r="H759" s="536"/>
      <c r="I759" s="537"/>
      <c r="J759" s="532"/>
      <c r="K759" s="533"/>
      <c r="L759" s="534"/>
      <c r="M759" s="815">
        <v>90000442</v>
      </c>
      <c r="N759" s="537" t="s">
        <v>7525</v>
      </c>
      <c r="O759" s="532">
        <v>1987</v>
      </c>
      <c r="P759" s="532">
        <v>0.13500000000000001</v>
      </c>
      <c r="Q759" s="535" t="s">
        <v>7526</v>
      </c>
      <c r="R759" s="535"/>
      <c r="S759" s="537"/>
      <c r="T759" s="532"/>
      <c r="U759" s="532"/>
      <c r="V759" s="535"/>
    </row>
    <row r="760" spans="1:22" s="631" customFormat="1" ht="12">
      <c r="A760" s="536"/>
      <c r="B760" s="541"/>
      <c r="C760" s="542"/>
      <c r="D760" s="541"/>
      <c r="E760" s="541"/>
      <c r="F760" s="547"/>
      <c r="G760" s="538"/>
      <c r="H760" s="536"/>
      <c r="I760" s="537"/>
      <c r="J760" s="532"/>
      <c r="K760" s="533"/>
      <c r="L760" s="534"/>
      <c r="M760" s="816"/>
      <c r="N760" s="537" t="s">
        <v>7525</v>
      </c>
      <c r="O760" s="532">
        <v>1987</v>
      </c>
      <c r="P760" s="532">
        <v>0.13500000000000001</v>
      </c>
      <c r="Q760" s="535" t="s">
        <v>7526</v>
      </c>
      <c r="R760" s="535"/>
      <c r="S760" s="537"/>
      <c r="T760" s="532"/>
      <c r="U760" s="532"/>
      <c r="V760" s="535"/>
    </row>
    <row r="761" spans="1:22" s="631" customFormat="1" ht="12">
      <c r="A761" s="536"/>
      <c r="B761" s="541"/>
      <c r="C761" s="542"/>
      <c r="D761" s="541"/>
      <c r="E761" s="541"/>
      <c r="F761" s="547"/>
      <c r="G761" s="538"/>
      <c r="H761" s="536"/>
      <c r="I761" s="537"/>
      <c r="J761" s="532"/>
      <c r="K761" s="533"/>
      <c r="L761" s="534"/>
      <c r="M761" s="816"/>
      <c r="N761" s="537" t="s">
        <v>7527</v>
      </c>
      <c r="O761" s="532">
        <v>2006</v>
      </c>
      <c r="P761" s="532">
        <v>0.13900000000000001</v>
      </c>
      <c r="Q761" s="535" t="s">
        <v>7045</v>
      </c>
      <c r="R761" s="535"/>
      <c r="S761" s="537"/>
      <c r="T761" s="532"/>
      <c r="U761" s="532"/>
      <c r="V761" s="535"/>
    </row>
    <row r="762" spans="1:22" s="631" customFormat="1" ht="12">
      <c r="A762" s="536"/>
      <c r="B762" s="541"/>
      <c r="C762" s="542"/>
      <c r="D762" s="541"/>
      <c r="E762" s="541"/>
      <c r="F762" s="547"/>
      <c r="G762" s="538"/>
      <c r="H762" s="536"/>
      <c r="I762" s="537"/>
      <c r="J762" s="532"/>
      <c r="K762" s="533"/>
      <c r="L762" s="534"/>
      <c r="M762" s="816"/>
      <c r="N762" s="537" t="s">
        <v>7527</v>
      </c>
      <c r="O762" s="532">
        <v>2006</v>
      </c>
      <c r="P762" s="532">
        <v>0.13900000000000001</v>
      </c>
      <c r="Q762" s="535" t="s">
        <v>7045</v>
      </c>
      <c r="R762" s="535"/>
      <c r="S762" s="537"/>
      <c r="T762" s="532"/>
      <c r="U762" s="532"/>
      <c r="V762" s="535"/>
    </row>
    <row r="763" spans="1:22" s="631" customFormat="1" ht="12">
      <c r="A763" s="536"/>
      <c r="B763" s="541"/>
      <c r="C763" s="542"/>
      <c r="D763" s="541"/>
      <c r="E763" s="541"/>
      <c r="F763" s="547"/>
      <c r="G763" s="538"/>
      <c r="H763" s="536"/>
      <c r="I763" s="537"/>
      <c r="J763" s="532"/>
      <c r="K763" s="533"/>
      <c r="L763" s="534"/>
      <c r="M763" s="816"/>
      <c r="N763" s="537" t="s">
        <v>7528</v>
      </c>
      <c r="O763" s="532">
        <v>1977</v>
      </c>
      <c r="P763" s="532">
        <v>4.7E-2</v>
      </c>
      <c r="Q763" s="535" t="s">
        <v>7515</v>
      </c>
      <c r="R763" s="535"/>
      <c r="S763" s="537"/>
      <c r="T763" s="532"/>
      <c r="U763" s="532"/>
      <c r="V763" s="535"/>
    </row>
    <row r="764" spans="1:22" s="631" customFormat="1" ht="12">
      <c r="A764" s="536"/>
      <c r="B764" s="541"/>
      <c r="C764" s="542"/>
      <c r="D764" s="541"/>
      <c r="E764" s="541"/>
      <c r="F764" s="547"/>
      <c r="G764" s="538"/>
      <c r="H764" s="536"/>
      <c r="I764" s="537"/>
      <c r="J764" s="532"/>
      <c r="K764" s="533"/>
      <c r="L764" s="534"/>
      <c r="M764" s="816"/>
      <c r="N764" s="537" t="s">
        <v>7528</v>
      </c>
      <c r="O764" s="532">
        <v>1977</v>
      </c>
      <c r="P764" s="532">
        <v>4.7E-2</v>
      </c>
      <c r="Q764" s="535" t="s">
        <v>7515</v>
      </c>
      <c r="R764" s="535"/>
      <c r="S764" s="537"/>
      <c r="T764" s="532"/>
      <c r="U764" s="532"/>
      <c r="V764" s="535"/>
    </row>
    <row r="765" spans="1:22" s="631" customFormat="1" ht="12">
      <c r="A765" s="536"/>
      <c r="B765" s="541"/>
      <c r="C765" s="542"/>
      <c r="D765" s="541"/>
      <c r="E765" s="541"/>
      <c r="F765" s="547"/>
      <c r="G765" s="538"/>
      <c r="H765" s="536"/>
      <c r="I765" s="537"/>
      <c r="J765" s="532"/>
      <c r="K765" s="533"/>
      <c r="L765" s="534"/>
      <c r="M765" s="816"/>
      <c r="N765" s="537" t="s">
        <v>7529</v>
      </c>
      <c r="O765" s="532">
        <v>1977</v>
      </c>
      <c r="P765" s="532">
        <v>6.4000000000000001E-2</v>
      </c>
      <c r="Q765" s="535" t="s">
        <v>7162</v>
      </c>
      <c r="R765" s="535"/>
      <c r="S765" s="537"/>
      <c r="T765" s="532"/>
      <c r="U765" s="532"/>
      <c r="V765" s="535"/>
    </row>
    <row r="766" spans="1:22" s="631" customFormat="1" ht="12">
      <c r="A766" s="536"/>
      <c r="B766" s="541"/>
      <c r="C766" s="542"/>
      <c r="D766" s="541"/>
      <c r="E766" s="541"/>
      <c r="F766" s="547"/>
      <c r="G766" s="538"/>
      <c r="H766" s="536"/>
      <c r="I766" s="537"/>
      <c r="J766" s="532"/>
      <c r="K766" s="533"/>
      <c r="L766" s="534"/>
      <c r="M766" s="816"/>
      <c r="N766" s="537" t="s">
        <v>7530</v>
      </c>
      <c r="O766" s="532">
        <v>1973</v>
      </c>
      <c r="P766" s="532">
        <v>0.124</v>
      </c>
      <c r="Q766" s="535" t="s">
        <v>7162</v>
      </c>
      <c r="R766" s="535"/>
      <c r="S766" s="537"/>
      <c r="T766" s="532"/>
      <c r="U766" s="532"/>
      <c r="V766" s="535"/>
    </row>
    <row r="767" spans="1:22" s="631" customFormat="1" ht="12">
      <c r="A767" s="536"/>
      <c r="B767" s="541"/>
      <c r="C767" s="542"/>
      <c r="D767" s="541"/>
      <c r="E767" s="541"/>
      <c r="F767" s="547"/>
      <c r="G767" s="538"/>
      <c r="H767" s="536"/>
      <c r="I767" s="537"/>
      <c r="J767" s="532"/>
      <c r="K767" s="533"/>
      <c r="L767" s="534"/>
      <c r="M767" s="816"/>
      <c r="N767" s="537" t="s">
        <v>7531</v>
      </c>
      <c r="O767" s="532"/>
      <c r="P767" s="532">
        <v>6.8000000000000005E-2</v>
      </c>
      <c r="Q767" s="535" t="s">
        <v>7162</v>
      </c>
      <c r="R767" s="535"/>
      <c r="S767" s="537"/>
      <c r="T767" s="532"/>
      <c r="U767" s="532"/>
      <c r="V767" s="535"/>
    </row>
    <row r="768" spans="1:22" s="631" customFormat="1" ht="12">
      <c r="A768" s="536"/>
      <c r="B768" s="541"/>
      <c r="C768" s="542"/>
      <c r="D768" s="541"/>
      <c r="E768" s="541"/>
      <c r="F768" s="547"/>
      <c r="G768" s="538"/>
      <c r="H768" s="536"/>
      <c r="I768" s="537"/>
      <c r="J768" s="532"/>
      <c r="K768" s="533"/>
      <c r="L768" s="534"/>
      <c r="M768" s="816"/>
      <c r="N768" s="537" t="s">
        <v>7525</v>
      </c>
      <c r="O768" s="532">
        <v>1987</v>
      </c>
      <c r="P768" s="532">
        <v>0.13600000000000001</v>
      </c>
      <c r="Q768" s="535" t="s">
        <v>7532</v>
      </c>
      <c r="R768" s="535"/>
      <c r="S768" s="537"/>
      <c r="T768" s="532"/>
      <c r="U768" s="532"/>
      <c r="V768" s="535"/>
    </row>
    <row r="769" spans="1:22" s="631" customFormat="1" ht="12">
      <c r="A769" s="536"/>
      <c r="B769" s="541"/>
      <c r="C769" s="542"/>
      <c r="D769" s="541"/>
      <c r="E769" s="541"/>
      <c r="F769" s="547"/>
      <c r="G769" s="538"/>
      <c r="H769" s="536"/>
      <c r="I769" s="537"/>
      <c r="J769" s="532"/>
      <c r="K769" s="533"/>
      <c r="L769" s="534"/>
      <c r="M769" s="816"/>
      <c r="N769" s="537" t="s">
        <v>7525</v>
      </c>
      <c r="O769" s="532">
        <v>1987</v>
      </c>
      <c r="P769" s="532">
        <v>0.13700000000000001</v>
      </c>
      <c r="Q769" s="535" t="s">
        <v>7533</v>
      </c>
      <c r="R769" s="535"/>
      <c r="S769" s="537"/>
      <c r="T769" s="532"/>
      <c r="U769" s="532"/>
      <c r="V769" s="535"/>
    </row>
    <row r="770" spans="1:22" s="631" customFormat="1" ht="12">
      <c r="A770" s="536"/>
      <c r="B770" s="537"/>
      <c r="C770" s="543"/>
      <c r="D770" s="537"/>
      <c r="E770" s="536"/>
      <c r="F770" s="537"/>
      <c r="G770" s="537"/>
      <c r="H770" s="536"/>
      <c r="I770" s="537"/>
      <c r="J770" s="532"/>
      <c r="K770" s="533"/>
      <c r="L770" s="534"/>
      <c r="M770" s="816"/>
      <c r="N770" s="537" t="s">
        <v>7534</v>
      </c>
      <c r="O770" s="532"/>
      <c r="P770" s="532">
        <v>0.18099999999999999</v>
      </c>
      <c r="Q770" s="535" t="s">
        <v>6871</v>
      </c>
      <c r="R770" s="535"/>
      <c r="S770" s="537"/>
      <c r="T770" s="532"/>
      <c r="U770" s="532"/>
      <c r="V770" s="535"/>
    </row>
    <row r="771" spans="1:22" s="631" customFormat="1" ht="12">
      <c r="A771" s="536"/>
      <c r="B771" s="537"/>
      <c r="C771" s="543"/>
      <c r="D771" s="537"/>
      <c r="E771" s="536"/>
      <c r="F771" s="537"/>
      <c r="G771" s="537"/>
      <c r="H771" s="536"/>
      <c r="I771" s="537"/>
      <c r="J771" s="532"/>
      <c r="K771" s="533"/>
      <c r="L771" s="534"/>
      <c r="M771" s="816"/>
      <c r="N771" s="537" t="s">
        <v>7535</v>
      </c>
      <c r="O771" s="532"/>
      <c r="P771" s="532">
        <v>0.13200000000000001</v>
      </c>
      <c r="Q771" s="535" t="s">
        <v>6874</v>
      </c>
      <c r="R771" s="535"/>
      <c r="S771" s="537"/>
      <c r="T771" s="532"/>
      <c r="U771" s="532"/>
      <c r="V771" s="535"/>
    </row>
    <row r="772" spans="1:22" s="631" customFormat="1" ht="12">
      <c r="A772" s="538"/>
      <c r="B772" s="537"/>
      <c r="C772" s="543"/>
      <c r="D772" s="537"/>
      <c r="E772" s="536"/>
      <c r="F772" s="537"/>
      <c r="G772" s="537"/>
      <c r="H772" s="553"/>
      <c r="I772" s="539"/>
      <c r="J772" s="532"/>
      <c r="K772" s="533"/>
      <c r="L772" s="818"/>
      <c r="M772" s="816"/>
      <c r="N772" s="539"/>
      <c r="O772" s="532"/>
      <c r="Q772" s="826"/>
      <c r="R772" s="545"/>
      <c r="S772" s="539"/>
      <c r="T772" s="532"/>
      <c r="U772" s="532"/>
      <c r="V772" s="809"/>
    </row>
    <row r="773" spans="1:22" s="631" customFormat="1" ht="12">
      <c r="A773" s="538"/>
      <c r="B773" s="541"/>
      <c r="C773" s="542" t="s">
        <v>7536</v>
      </c>
      <c r="D773" s="541" t="s">
        <v>1687</v>
      </c>
      <c r="E773" s="541"/>
      <c r="F773" s="547" t="s">
        <v>58</v>
      </c>
      <c r="G773" s="538">
        <v>1977</v>
      </c>
      <c r="H773" s="553"/>
      <c r="I773" s="539"/>
      <c r="J773" s="532"/>
      <c r="K773" s="533"/>
      <c r="L773" s="818"/>
      <c r="M773" s="816"/>
      <c r="N773" s="539"/>
      <c r="O773" s="532"/>
      <c r="Q773" s="827"/>
      <c r="R773" s="545"/>
      <c r="S773" s="539"/>
      <c r="T773" s="532"/>
      <c r="U773" s="532"/>
      <c r="V773" s="809"/>
    </row>
    <row r="774" spans="1:22" s="631" customFormat="1" ht="12">
      <c r="A774" s="538"/>
      <c r="B774" s="541"/>
      <c r="C774" s="542"/>
      <c r="D774" s="541"/>
      <c r="E774" s="541"/>
      <c r="F774" s="547"/>
      <c r="G774" s="538"/>
      <c r="H774" s="553"/>
      <c r="I774" s="539"/>
      <c r="J774" s="532"/>
      <c r="K774" s="533"/>
      <c r="L774" s="818"/>
      <c r="M774" s="817"/>
      <c r="N774" s="539"/>
      <c r="O774" s="532"/>
      <c r="Q774" s="828"/>
      <c r="R774" s="545"/>
      <c r="S774" s="539"/>
      <c r="T774" s="532"/>
      <c r="U774" s="532"/>
      <c r="V774" s="809"/>
    </row>
    <row r="775" spans="1:22" s="631" customFormat="1" ht="12">
      <c r="A775" s="536"/>
      <c r="B775" s="541"/>
      <c r="C775" s="542"/>
      <c r="D775" s="541"/>
      <c r="E775" s="541"/>
      <c r="F775" s="547"/>
      <c r="G775" s="538"/>
      <c r="H775" s="536" t="s">
        <v>7537</v>
      </c>
      <c r="I775" s="546" t="s">
        <v>7538</v>
      </c>
      <c r="J775" s="532">
        <v>1977</v>
      </c>
      <c r="K775" s="533">
        <v>0.45400000000000001</v>
      </c>
      <c r="L775" s="534" t="s">
        <v>712</v>
      </c>
      <c r="M775" s="534"/>
      <c r="N775" s="546"/>
      <c r="O775" s="532"/>
      <c r="P775" s="532"/>
      <c r="Q775" s="535"/>
      <c r="R775" s="535"/>
      <c r="S775" s="546"/>
      <c r="T775" s="532"/>
      <c r="U775" s="532"/>
      <c r="V775" s="535"/>
    </row>
    <row r="776" spans="1:22" s="631" customFormat="1" ht="12">
      <c r="A776" s="536"/>
      <c r="B776" s="541"/>
      <c r="C776" s="542"/>
      <c r="D776" s="541"/>
      <c r="E776" s="541"/>
      <c r="F776" s="547"/>
      <c r="G776" s="538"/>
      <c r="H776" s="536"/>
      <c r="I776" s="537"/>
      <c r="J776" s="532"/>
      <c r="K776" s="533"/>
      <c r="L776" s="534"/>
      <c r="M776" s="815">
        <v>90000428</v>
      </c>
      <c r="N776" s="537" t="s">
        <v>7539</v>
      </c>
      <c r="O776" s="532">
        <v>1979</v>
      </c>
      <c r="P776" s="532">
        <v>0.05</v>
      </c>
      <c r="Q776" s="535" t="s">
        <v>7054</v>
      </c>
      <c r="R776" s="535"/>
      <c r="S776" s="537"/>
      <c r="T776" s="532"/>
      <c r="U776" s="532"/>
      <c r="V776" s="535"/>
    </row>
    <row r="777" spans="1:22" s="631" customFormat="1" ht="12">
      <c r="A777" s="536"/>
      <c r="B777" s="541"/>
      <c r="C777" s="542"/>
      <c r="D777" s="541"/>
      <c r="E777" s="541"/>
      <c r="F777" s="547"/>
      <c r="G777" s="538"/>
      <c r="H777" s="536"/>
      <c r="I777" s="537"/>
      <c r="J777" s="532"/>
      <c r="K777" s="533"/>
      <c r="L777" s="534"/>
      <c r="M777" s="816"/>
      <c r="N777" s="537" t="s">
        <v>7540</v>
      </c>
      <c r="O777" s="532">
        <v>1978</v>
      </c>
      <c r="P777" s="532">
        <v>6.0999999999999999E-2</v>
      </c>
      <c r="Q777" s="535" t="s">
        <v>6930</v>
      </c>
      <c r="R777" s="535"/>
      <c r="S777" s="537"/>
      <c r="T777" s="532"/>
      <c r="U777" s="532"/>
      <c r="V777" s="535"/>
    </row>
    <row r="778" spans="1:22" s="631" customFormat="1" ht="12">
      <c r="A778" s="536"/>
      <c r="B778" s="541"/>
      <c r="C778" s="542"/>
      <c r="D778" s="541"/>
      <c r="E778" s="541"/>
      <c r="F778" s="547"/>
      <c r="G778" s="538"/>
      <c r="H778" s="536"/>
      <c r="I778" s="537"/>
      <c r="J778" s="532"/>
      <c r="K778" s="533"/>
      <c r="L778" s="534"/>
      <c r="M778" s="816"/>
      <c r="N778" s="537" t="s">
        <v>7541</v>
      </c>
      <c r="O778" s="532">
        <v>1977</v>
      </c>
      <c r="P778" s="532">
        <v>1.5900000000000001E-2</v>
      </c>
      <c r="Q778" s="535" t="s">
        <v>7542</v>
      </c>
      <c r="R778" s="535"/>
      <c r="S778" s="537"/>
      <c r="T778" s="532"/>
      <c r="U778" s="532"/>
      <c r="V778" s="535"/>
    </row>
    <row r="779" spans="1:22" s="631" customFormat="1" ht="12">
      <c r="A779" s="536"/>
      <c r="B779" s="541"/>
      <c r="C779" s="542"/>
      <c r="D779" s="541"/>
      <c r="E779" s="541"/>
      <c r="F779" s="547"/>
      <c r="G779" s="538"/>
      <c r="H779" s="536"/>
      <c r="I779" s="537"/>
      <c r="J779" s="532"/>
      <c r="K779" s="533"/>
      <c r="L779" s="534"/>
      <c r="M779" s="816"/>
      <c r="N779" s="537" t="s">
        <v>7543</v>
      </c>
      <c r="O779" s="532"/>
      <c r="P779" s="532">
        <v>8.5000000000000006E-2</v>
      </c>
      <c r="Q779" s="535" t="s">
        <v>6930</v>
      </c>
      <c r="R779" s="535"/>
      <c r="S779" s="537"/>
      <c r="T779" s="532"/>
      <c r="U779" s="532"/>
      <c r="V779" s="535"/>
    </row>
    <row r="780" spans="1:22" s="631" customFormat="1" ht="12">
      <c r="A780" s="536"/>
      <c r="B780" s="541"/>
      <c r="C780" s="542"/>
      <c r="D780" s="541"/>
      <c r="E780" s="541"/>
      <c r="F780" s="547"/>
      <c r="G780" s="538"/>
      <c r="H780" s="536"/>
      <c r="I780" s="537"/>
      <c r="J780" s="532"/>
      <c r="K780" s="533"/>
      <c r="L780" s="534"/>
      <c r="M780" s="816"/>
      <c r="N780" s="537" t="s">
        <v>7544</v>
      </c>
      <c r="O780" s="532">
        <v>1978</v>
      </c>
      <c r="P780" s="532">
        <v>0.14599999999999999</v>
      </c>
      <c r="Q780" s="535" t="s">
        <v>7545</v>
      </c>
      <c r="R780" s="535"/>
      <c r="S780" s="537"/>
      <c r="T780" s="532"/>
      <c r="U780" s="532"/>
      <c r="V780" s="535"/>
    </row>
    <row r="781" spans="1:22" s="631" customFormat="1" ht="12">
      <c r="A781" s="536"/>
      <c r="B781" s="541"/>
      <c r="C781" s="542"/>
      <c r="D781" s="541"/>
      <c r="E781" s="541"/>
      <c r="F781" s="547"/>
      <c r="G781" s="538"/>
      <c r="H781" s="536"/>
      <c r="I781" s="537"/>
      <c r="J781" s="532"/>
      <c r="K781" s="533"/>
      <c r="L781" s="534"/>
      <c r="M781" s="816"/>
      <c r="N781" s="537" t="s">
        <v>7544</v>
      </c>
      <c r="O781" s="532">
        <v>1978</v>
      </c>
      <c r="P781" s="532">
        <v>6.9000000000000006E-2</v>
      </c>
      <c r="Q781" s="535" t="s">
        <v>6926</v>
      </c>
      <c r="R781" s="535"/>
      <c r="S781" s="537"/>
      <c r="T781" s="532"/>
      <c r="U781" s="532"/>
      <c r="V781" s="535"/>
    </row>
    <row r="782" spans="1:22" s="631" customFormat="1" ht="12">
      <c r="A782" s="536"/>
      <c r="B782" s="541"/>
      <c r="C782" s="542"/>
      <c r="D782" s="541"/>
      <c r="E782" s="541"/>
      <c r="F782" s="547"/>
      <c r="G782" s="538"/>
      <c r="H782" s="536"/>
      <c r="I782" s="537"/>
      <c r="J782" s="532"/>
      <c r="K782" s="533"/>
      <c r="L782" s="534"/>
      <c r="M782" s="816"/>
      <c r="N782" s="537" t="s">
        <v>7539</v>
      </c>
      <c r="O782" s="532">
        <v>1978</v>
      </c>
      <c r="P782" s="532">
        <v>0.106</v>
      </c>
      <c r="Q782" s="535" t="s">
        <v>6926</v>
      </c>
      <c r="R782" s="535"/>
      <c r="S782" s="537"/>
      <c r="T782" s="532"/>
      <c r="U782" s="532"/>
      <c r="V782" s="535"/>
    </row>
    <row r="783" spans="1:22" s="631" customFormat="1" ht="12">
      <c r="A783" s="536"/>
      <c r="B783" s="541"/>
      <c r="C783" s="542"/>
      <c r="D783" s="541"/>
      <c r="E783" s="541"/>
      <c r="F783" s="547"/>
      <c r="G783" s="538"/>
      <c r="H783" s="536"/>
      <c r="I783" s="537"/>
      <c r="J783" s="532"/>
      <c r="K783" s="533"/>
      <c r="L783" s="534"/>
      <c r="M783" s="816"/>
      <c r="N783" s="537" t="s">
        <v>7546</v>
      </c>
      <c r="O783" s="532">
        <v>1979</v>
      </c>
      <c r="P783" s="532">
        <v>9.7000000000000003E-2</v>
      </c>
      <c r="Q783" s="535" t="s">
        <v>7547</v>
      </c>
      <c r="R783" s="535"/>
      <c r="S783" s="537"/>
      <c r="T783" s="532"/>
      <c r="U783" s="532"/>
      <c r="V783" s="535"/>
    </row>
    <row r="784" spans="1:22" s="631" customFormat="1" ht="12">
      <c r="A784" s="536"/>
      <c r="B784" s="541"/>
      <c r="C784" s="542"/>
      <c r="D784" s="541"/>
      <c r="E784" s="541"/>
      <c r="F784" s="547"/>
      <c r="G784" s="538"/>
      <c r="H784" s="536"/>
      <c r="I784" s="537"/>
      <c r="J784" s="532"/>
      <c r="K784" s="533"/>
      <c r="L784" s="534"/>
      <c r="M784" s="816"/>
      <c r="N784" s="537" t="s">
        <v>7546</v>
      </c>
      <c r="O784" s="532">
        <v>1979</v>
      </c>
      <c r="P784" s="532">
        <v>9.7000000000000003E-2</v>
      </c>
      <c r="Q784" s="535" t="s">
        <v>7547</v>
      </c>
      <c r="R784" s="535"/>
      <c r="S784" s="537"/>
      <c r="T784" s="532"/>
      <c r="U784" s="532"/>
      <c r="V784" s="535"/>
    </row>
    <row r="785" spans="1:22" s="631" customFormat="1" ht="12">
      <c r="A785" s="536"/>
      <c r="B785" s="541"/>
      <c r="C785" s="542"/>
      <c r="D785" s="541"/>
      <c r="E785" s="541"/>
      <c r="F785" s="547"/>
      <c r="G785" s="538"/>
      <c r="H785" s="536"/>
      <c r="I785" s="537"/>
      <c r="J785" s="532"/>
      <c r="K785" s="533"/>
      <c r="L785" s="534"/>
      <c r="M785" s="816"/>
      <c r="N785" s="537" t="s">
        <v>7548</v>
      </c>
      <c r="O785" s="532">
        <v>1985</v>
      </c>
      <c r="P785" s="532">
        <v>0.19800000000000001</v>
      </c>
      <c r="Q785" s="535" t="s">
        <v>7549</v>
      </c>
      <c r="R785" s="535"/>
      <c r="S785" s="537"/>
      <c r="T785" s="532"/>
      <c r="U785" s="532"/>
      <c r="V785" s="535"/>
    </row>
    <row r="786" spans="1:22" s="631" customFormat="1" ht="12">
      <c r="A786" s="536"/>
      <c r="B786" s="541"/>
      <c r="C786" s="542"/>
      <c r="D786" s="541"/>
      <c r="E786" s="541"/>
      <c r="F786" s="547"/>
      <c r="G786" s="538"/>
      <c r="H786" s="536"/>
      <c r="I786" s="537"/>
      <c r="J786" s="532"/>
      <c r="K786" s="533"/>
      <c r="L786" s="534"/>
      <c r="M786" s="816"/>
      <c r="N786" s="537" t="s">
        <v>7548</v>
      </c>
      <c r="O786" s="532">
        <v>1985</v>
      </c>
      <c r="P786" s="532">
        <v>0.19800000000000001</v>
      </c>
      <c r="Q786" s="535" t="s">
        <v>7549</v>
      </c>
      <c r="R786" s="535"/>
      <c r="S786" s="537"/>
      <c r="T786" s="532"/>
      <c r="U786" s="532"/>
      <c r="V786" s="535"/>
    </row>
    <row r="787" spans="1:22" s="631" customFormat="1" ht="12">
      <c r="A787" s="536"/>
      <c r="B787" s="541"/>
      <c r="C787" s="542"/>
      <c r="D787" s="541"/>
      <c r="E787" s="541"/>
      <c r="F787" s="547"/>
      <c r="G787" s="538"/>
      <c r="H787" s="536"/>
      <c r="I787" s="537"/>
      <c r="J787" s="532"/>
      <c r="K787" s="533"/>
      <c r="L787" s="534"/>
      <c r="M787" s="816"/>
      <c r="N787" s="537" t="s">
        <v>7550</v>
      </c>
      <c r="O787" s="532">
        <v>1970</v>
      </c>
      <c r="P787" s="532">
        <v>6.8000000000000005E-2</v>
      </c>
      <c r="Q787" s="535" t="s">
        <v>7181</v>
      </c>
      <c r="R787" s="535"/>
      <c r="S787" s="537"/>
      <c r="T787" s="532"/>
      <c r="U787" s="532"/>
      <c r="V787" s="535"/>
    </row>
    <row r="788" spans="1:22" s="631" customFormat="1" ht="12">
      <c r="A788" s="538"/>
      <c r="B788" s="541"/>
      <c r="C788" s="542"/>
      <c r="D788" s="541"/>
      <c r="E788" s="541"/>
      <c r="F788" s="547"/>
      <c r="G788" s="538"/>
      <c r="H788" s="536"/>
      <c r="I788" s="537"/>
      <c r="J788" s="532"/>
      <c r="K788" s="533"/>
      <c r="L788" s="534"/>
      <c r="M788" s="816"/>
      <c r="N788" s="537" t="s">
        <v>7550</v>
      </c>
      <c r="O788" s="532">
        <v>1970</v>
      </c>
      <c r="P788" s="532">
        <v>6.8000000000000005E-2</v>
      </c>
      <c r="Q788" s="535" t="s">
        <v>7181</v>
      </c>
      <c r="R788" s="535"/>
      <c r="S788" s="537"/>
      <c r="T788" s="532"/>
      <c r="U788" s="532"/>
      <c r="V788" s="535"/>
    </row>
    <row r="789" spans="1:22" s="631" customFormat="1" ht="12">
      <c r="A789" s="536"/>
      <c r="B789" s="541"/>
      <c r="C789" s="542"/>
      <c r="D789" s="541"/>
      <c r="E789" s="541"/>
      <c r="F789" s="547"/>
      <c r="G789" s="538"/>
      <c r="H789" s="536"/>
      <c r="I789" s="537"/>
      <c r="J789" s="532"/>
      <c r="K789" s="533"/>
      <c r="L789" s="534"/>
      <c r="M789" s="816"/>
      <c r="N789" s="537" t="s">
        <v>7550</v>
      </c>
      <c r="O789" s="532">
        <v>1983</v>
      </c>
      <c r="P789" s="532">
        <v>0.14699999999999999</v>
      </c>
      <c r="Q789" s="535" t="s">
        <v>7551</v>
      </c>
      <c r="R789" s="535"/>
      <c r="S789" s="537"/>
      <c r="T789" s="532"/>
      <c r="U789" s="532"/>
      <c r="V789" s="535"/>
    </row>
    <row r="790" spans="1:22" s="631" customFormat="1" ht="12">
      <c r="A790" s="536"/>
      <c r="B790" s="541"/>
      <c r="C790" s="542"/>
      <c r="D790" s="541"/>
      <c r="E790" s="541"/>
      <c r="F790" s="547"/>
      <c r="G790" s="538"/>
      <c r="H790" s="536"/>
      <c r="I790" s="537"/>
      <c r="J790" s="532"/>
      <c r="K790" s="533"/>
      <c r="L790" s="534"/>
      <c r="M790" s="816"/>
      <c r="N790" s="537" t="s">
        <v>7550</v>
      </c>
      <c r="O790" s="532">
        <v>1983</v>
      </c>
      <c r="P790" s="532">
        <v>0.14699999999999999</v>
      </c>
      <c r="Q790" s="535" t="s">
        <v>7551</v>
      </c>
      <c r="R790" s="535"/>
      <c r="S790" s="537"/>
      <c r="T790" s="532"/>
      <c r="U790" s="532"/>
      <c r="V790" s="535"/>
    </row>
    <row r="791" spans="1:22" s="631" customFormat="1" ht="12">
      <c r="A791" s="536"/>
      <c r="B791" s="537"/>
      <c r="C791" s="543"/>
      <c r="D791" s="537"/>
      <c r="E791" s="536"/>
      <c r="F791" s="537"/>
      <c r="G791" s="537"/>
      <c r="H791" s="536"/>
      <c r="I791" s="537"/>
      <c r="J791" s="532"/>
      <c r="K791" s="533"/>
      <c r="L791" s="534"/>
      <c r="M791" s="816"/>
      <c r="N791" s="537" t="s">
        <v>7552</v>
      </c>
      <c r="O791" s="532"/>
      <c r="P791" s="532">
        <v>2.1000000000000001E-2</v>
      </c>
      <c r="Q791" s="535" t="s">
        <v>7553</v>
      </c>
      <c r="R791" s="535"/>
      <c r="S791" s="537"/>
      <c r="T791" s="532"/>
      <c r="U791" s="532"/>
      <c r="V791" s="535"/>
    </row>
    <row r="792" spans="1:22" s="631" customFormat="1" ht="12">
      <c r="A792" s="536"/>
      <c r="B792" s="537"/>
      <c r="C792" s="543"/>
      <c r="D792" s="537"/>
      <c r="E792" s="536"/>
      <c r="F792" s="537"/>
      <c r="G792" s="537"/>
      <c r="H792" s="536"/>
      <c r="I792" s="537"/>
      <c r="J792" s="532"/>
      <c r="K792" s="533"/>
      <c r="L792" s="534"/>
      <c r="M792" s="816"/>
      <c r="N792" s="537" t="s">
        <v>7552</v>
      </c>
      <c r="O792" s="532"/>
      <c r="P792" s="532">
        <v>2.1000000000000001E-2</v>
      </c>
      <c r="Q792" s="535" t="s">
        <v>7553</v>
      </c>
      <c r="R792" s="535"/>
      <c r="S792" s="537"/>
      <c r="T792" s="532"/>
      <c r="U792" s="532"/>
      <c r="V792" s="535"/>
    </row>
    <row r="793" spans="1:22" s="631" customFormat="1" ht="12">
      <c r="A793" s="538"/>
      <c r="B793" s="537"/>
      <c r="C793" s="543"/>
      <c r="D793" s="537"/>
      <c r="E793" s="536"/>
      <c r="F793" s="537"/>
      <c r="G793" s="537"/>
      <c r="H793" s="553"/>
      <c r="I793" s="539"/>
      <c r="J793" s="532"/>
      <c r="K793" s="533"/>
      <c r="L793" s="818"/>
      <c r="M793" s="816"/>
      <c r="N793" s="539"/>
      <c r="O793" s="532"/>
      <c r="P793" s="532"/>
      <c r="Q793" s="809"/>
      <c r="R793" s="545"/>
      <c r="S793" s="539"/>
      <c r="T793" s="532"/>
      <c r="U793" s="532"/>
      <c r="V793" s="809"/>
    </row>
    <row r="794" spans="1:22" s="631" customFormat="1" ht="12">
      <c r="A794" s="538"/>
      <c r="B794" s="541"/>
      <c r="C794" s="542" t="s">
        <v>7554</v>
      </c>
      <c r="D794" s="541" t="s">
        <v>3686</v>
      </c>
      <c r="E794" s="541"/>
      <c r="F794" s="547" t="s">
        <v>58</v>
      </c>
      <c r="G794" s="538">
        <v>1987</v>
      </c>
      <c r="H794" s="553"/>
      <c r="I794" s="539"/>
      <c r="J794" s="532"/>
      <c r="K794" s="533"/>
      <c r="L794" s="818"/>
      <c r="M794" s="816"/>
      <c r="N794" s="539"/>
      <c r="O794" s="532"/>
      <c r="P794" s="532"/>
      <c r="Q794" s="809"/>
      <c r="R794" s="545"/>
      <c r="S794" s="539"/>
      <c r="T794" s="532"/>
      <c r="U794" s="532"/>
      <c r="V794" s="809"/>
    </row>
    <row r="795" spans="1:22" s="631" customFormat="1" ht="12">
      <c r="A795" s="538"/>
      <c r="B795" s="541"/>
      <c r="C795" s="542"/>
      <c r="D795" s="541"/>
      <c r="E795" s="541"/>
      <c r="F795" s="547"/>
      <c r="G795" s="538"/>
      <c r="H795" s="553"/>
      <c r="I795" s="539"/>
      <c r="J795" s="532"/>
      <c r="K795" s="533"/>
      <c r="L795" s="818"/>
      <c r="M795" s="817"/>
      <c r="N795" s="539"/>
      <c r="O795" s="532"/>
      <c r="P795" s="532"/>
      <c r="Q795" s="809"/>
      <c r="R795" s="545"/>
      <c r="S795" s="539"/>
      <c r="T795" s="532"/>
      <c r="U795" s="532"/>
      <c r="V795" s="809"/>
    </row>
    <row r="796" spans="1:22" s="631" customFormat="1" ht="12">
      <c r="A796" s="536"/>
      <c r="B796" s="541"/>
      <c r="C796" s="542"/>
      <c r="D796" s="541"/>
      <c r="E796" s="541"/>
      <c r="F796" s="547"/>
      <c r="G796" s="538"/>
      <c r="H796" s="536" t="s">
        <v>7440</v>
      </c>
      <c r="I796" s="541" t="s">
        <v>7555</v>
      </c>
      <c r="J796" s="532">
        <v>1987</v>
      </c>
      <c r="K796" s="533">
        <v>0.14899999999999999</v>
      </c>
      <c r="L796" s="534" t="s">
        <v>721</v>
      </c>
      <c r="M796" s="534"/>
      <c r="N796" s="541"/>
      <c r="O796" s="532"/>
      <c r="P796" s="532"/>
      <c r="Q796" s="535"/>
      <c r="R796" s="535"/>
      <c r="S796" s="541"/>
      <c r="T796" s="532"/>
      <c r="U796" s="532"/>
      <c r="V796" s="535"/>
    </row>
    <row r="797" spans="1:22" s="631" customFormat="1" ht="12">
      <c r="A797" s="536"/>
      <c r="B797" s="541"/>
      <c r="C797" s="542"/>
      <c r="D797" s="541"/>
      <c r="E797" s="541"/>
      <c r="F797" s="547"/>
      <c r="G797" s="538"/>
      <c r="H797" s="536"/>
      <c r="I797" s="537"/>
      <c r="J797" s="532"/>
      <c r="K797" s="533"/>
      <c r="L797" s="534"/>
      <c r="M797" s="815">
        <v>90000359</v>
      </c>
      <c r="N797" s="537" t="s">
        <v>7556</v>
      </c>
      <c r="O797" s="532">
        <v>1989</v>
      </c>
      <c r="P797" s="532">
        <v>0.20399999999999999</v>
      </c>
      <c r="Q797" s="535" t="s">
        <v>6979</v>
      </c>
      <c r="R797" s="535"/>
      <c r="S797" s="537"/>
      <c r="T797" s="532"/>
      <c r="U797" s="532"/>
      <c r="V797" s="535"/>
    </row>
    <row r="798" spans="1:22" s="631" customFormat="1" ht="12">
      <c r="A798" s="536"/>
      <c r="B798" s="541"/>
      <c r="C798" s="542"/>
      <c r="D798" s="541"/>
      <c r="E798" s="541"/>
      <c r="F798" s="547"/>
      <c r="G798" s="538"/>
      <c r="H798" s="536"/>
      <c r="I798" s="537"/>
      <c r="J798" s="532"/>
      <c r="K798" s="533"/>
      <c r="L798" s="534"/>
      <c r="M798" s="816"/>
      <c r="N798" s="537" t="s">
        <v>7556</v>
      </c>
      <c r="O798" s="532">
        <v>1989</v>
      </c>
      <c r="P798" s="532">
        <v>0.20399999999999999</v>
      </c>
      <c r="Q798" s="535" t="s">
        <v>6979</v>
      </c>
      <c r="R798" s="535"/>
      <c r="S798" s="537"/>
      <c r="T798" s="532"/>
      <c r="U798" s="532"/>
      <c r="V798" s="535"/>
    </row>
    <row r="799" spans="1:22" s="631" customFormat="1" ht="12">
      <c r="A799" s="536"/>
      <c r="B799" s="541"/>
      <c r="C799" s="542"/>
      <c r="D799" s="541"/>
      <c r="E799" s="541"/>
      <c r="F799" s="547"/>
      <c r="G799" s="538"/>
      <c r="H799" s="536"/>
      <c r="I799" s="537"/>
      <c r="J799" s="532"/>
      <c r="K799" s="533"/>
      <c r="L799" s="534"/>
      <c r="M799" s="816"/>
      <c r="N799" s="537" t="s">
        <v>7557</v>
      </c>
      <c r="O799" s="532">
        <v>1989</v>
      </c>
      <c r="P799" s="532">
        <v>0.108</v>
      </c>
      <c r="Q799" s="535" t="s">
        <v>7558</v>
      </c>
      <c r="R799" s="535"/>
      <c r="S799" s="537"/>
      <c r="T799" s="532"/>
      <c r="U799" s="532"/>
      <c r="V799" s="535"/>
    </row>
    <row r="800" spans="1:22" s="631" customFormat="1" ht="12">
      <c r="A800" s="536"/>
      <c r="B800" s="541"/>
      <c r="C800" s="542"/>
      <c r="D800" s="541"/>
      <c r="E800" s="541"/>
      <c r="F800" s="547"/>
      <c r="G800" s="538"/>
      <c r="H800" s="536"/>
      <c r="I800" s="537"/>
      <c r="J800" s="532"/>
      <c r="K800" s="533"/>
      <c r="L800" s="534"/>
      <c r="M800" s="816"/>
      <c r="N800" s="537" t="s">
        <v>7557</v>
      </c>
      <c r="O800" s="532">
        <v>1989</v>
      </c>
      <c r="P800" s="532">
        <v>0.108</v>
      </c>
      <c r="Q800" s="535" t="s">
        <v>7558</v>
      </c>
      <c r="R800" s="535"/>
      <c r="S800" s="537"/>
      <c r="T800" s="532"/>
      <c r="U800" s="532"/>
      <c r="V800" s="535"/>
    </row>
    <row r="801" spans="1:22" s="631" customFormat="1" ht="12">
      <c r="A801" s="536"/>
      <c r="B801" s="541"/>
      <c r="C801" s="542"/>
      <c r="D801" s="541"/>
      <c r="E801" s="541"/>
      <c r="F801" s="547"/>
      <c r="G801" s="538"/>
      <c r="H801" s="536"/>
      <c r="I801" s="537"/>
      <c r="J801" s="532"/>
      <c r="K801" s="533"/>
      <c r="L801" s="534"/>
      <c r="M801" s="816"/>
      <c r="N801" s="537" t="s">
        <v>7559</v>
      </c>
      <c r="O801" s="532">
        <v>1994</v>
      </c>
      <c r="P801" s="532">
        <v>0.03</v>
      </c>
      <c r="Q801" s="535" t="s">
        <v>7156</v>
      </c>
      <c r="R801" s="535"/>
      <c r="S801" s="537"/>
      <c r="T801" s="532"/>
      <c r="U801" s="532"/>
      <c r="V801" s="535"/>
    </row>
    <row r="802" spans="1:22" s="631" customFormat="1" ht="12">
      <c r="A802" s="536"/>
      <c r="B802" s="541"/>
      <c r="C802" s="542"/>
      <c r="D802" s="541"/>
      <c r="E802" s="541"/>
      <c r="F802" s="547"/>
      <c r="G802" s="538"/>
      <c r="H802" s="536"/>
      <c r="I802" s="537"/>
      <c r="J802" s="532"/>
      <c r="K802" s="533"/>
      <c r="L802" s="534"/>
      <c r="M802" s="816"/>
      <c r="N802" s="537" t="s">
        <v>7559</v>
      </c>
      <c r="O802" s="532">
        <v>1994</v>
      </c>
      <c r="P802" s="532">
        <v>0.03</v>
      </c>
      <c r="Q802" s="535" t="s">
        <v>7156</v>
      </c>
      <c r="R802" s="535"/>
      <c r="S802" s="537"/>
      <c r="T802" s="532"/>
      <c r="U802" s="532"/>
      <c r="V802" s="535"/>
    </row>
    <row r="803" spans="1:22" s="631" customFormat="1" ht="12">
      <c r="A803" s="536"/>
      <c r="B803" s="541"/>
      <c r="C803" s="542"/>
      <c r="D803" s="541"/>
      <c r="E803" s="541"/>
      <c r="F803" s="547"/>
      <c r="G803" s="538"/>
      <c r="H803" s="536"/>
      <c r="I803" s="537"/>
      <c r="J803" s="532"/>
      <c r="K803" s="533"/>
      <c r="L803" s="534"/>
      <c r="M803" s="816"/>
      <c r="N803" s="537" t="s">
        <v>7560</v>
      </c>
      <c r="O803" s="532"/>
      <c r="P803" s="532">
        <v>6.6000000000000003E-2</v>
      </c>
      <c r="Q803" s="535" t="s">
        <v>7226</v>
      </c>
      <c r="R803" s="535"/>
      <c r="S803" s="537"/>
      <c r="T803" s="532"/>
      <c r="U803" s="532"/>
      <c r="V803" s="535"/>
    </row>
    <row r="804" spans="1:22" s="631" customFormat="1" ht="12">
      <c r="A804" s="536"/>
      <c r="B804" s="541"/>
      <c r="C804" s="542"/>
      <c r="D804" s="541"/>
      <c r="E804" s="541"/>
      <c r="F804" s="547"/>
      <c r="G804" s="538"/>
      <c r="H804" s="536"/>
      <c r="I804" s="537"/>
      <c r="J804" s="532"/>
      <c r="K804" s="533"/>
      <c r="L804" s="534"/>
      <c r="M804" s="816"/>
      <c r="N804" s="537" t="s">
        <v>7561</v>
      </c>
      <c r="O804" s="532">
        <v>1983</v>
      </c>
      <c r="P804" s="532">
        <v>6.0999999999999999E-2</v>
      </c>
      <c r="Q804" s="535" t="s">
        <v>7562</v>
      </c>
      <c r="R804" s="535"/>
      <c r="S804" s="537"/>
      <c r="T804" s="532"/>
      <c r="U804" s="532"/>
      <c r="V804" s="535"/>
    </row>
    <row r="805" spans="1:22" s="631" customFormat="1" ht="12">
      <c r="A805" s="536"/>
      <c r="B805" s="541"/>
      <c r="C805" s="542"/>
      <c r="D805" s="541"/>
      <c r="E805" s="541"/>
      <c r="F805" s="547"/>
      <c r="G805" s="538"/>
      <c r="H805" s="536"/>
      <c r="I805" s="537"/>
      <c r="J805" s="532"/>
      <c r="K805" s="533"/>
      <c r="L805" s="534"/>
      <c r="M805" s="816"/>
      <c r="N805" s="537" t="s">
        <v>7561</v>
      </c>
      <c r="O805" s="532">
        <v>1983</v>
      </c>
      <c r="P805" s="532">
        <v>6.0999999999999999E-2</v>
      </c>
      <c r="Q805" s="535" t="s">
        <v>7562</v>
      </c>
      <c r="R805" s="535"/>
      <c r="S805" s="537"/>
      <c r="T805" s="532"/>
      <c r="U805" s="532"/>
      <c r="V805" s="535"/>
    </row>
    <row r="806" spans="1:22" s="631" customFormat="1" ht="12">
      <c r="A806" s="536"/>
      <c r="B806" s="541"/>
      <c r="C806" s="542"/>
      <c r="D806" s="541"/>
      <c r="E806" s="541"/>
      <c r="F806" s="547"/>
      <c r="G806" s="538"/>
      <c r="H806" s="536"/>
      <c r="I806" s="537"/>
      <c r="J806" s="532"/>
      <c r="K806" s="533"/>
      <c r="L806" s="534"/>
      <c r="M806" s="816"/>
      <c r="N806" s="537" t="s">
        <v>7559</v>
      </c>
      <c r="O806" s="532"/>
      <c r="P806" s="532">
        <v>1.6E-2</v>
      </c>
      <c r="Q806" s="535" t="s">
        <v>7563</v>
      </c>
      <c r="R806" s="535"/>
      <c r="S806" s="537"/>
      <c r="T806" s="532"/>
      <c r="U806" s="532"/>
      <c r="V806" s="535"/>
    </row>
    <row r="807" spans="1:22" s="631" customFormat="1" ht="12">
      <c r="A807" s="536"/>
      <c r="B807" s="537"/>
      <c r="C807" s="543"/>
      <c r="D807" s="537"/>
      <c r="E807" s="536"/>
      <c r="F807" s="537"/>
      <c r="G807" s="537"/>
      <c r="H807" s="536"/>
      <c r="I807" s="537"/>
      <c r="J807" s="532"/>
      <c r="K807" s="533"/>
      <c r="L807" s="534"/>
      <c r="M807" s="816"/>
      <c r="N807" s="537"/>
      <c r="O807" s="532"/>
      <c r="P807" s="532"/>
      <c r="Q807" s="535"/>
      <c r="R807" s="535"/>
      <c r="S807" s="537"/>
      <c r="T807" s="532"/>
      <c r="U807" s="532"/>
      <c r="V807" s="535"/>
    </row>
    <row r="808" spans="1:22" s="631" customFormat="1" ht="12">
      <c r="A808" s="538"/>
      <c r="B808" s="541"/>
      <c r="C808" s="542" t="s">
        <v>7564</v>
      </c>
      <c r="D808" s="541" t="s">
        <v>134</v>
      </c>
      <c r="E808" s="541"/>
      <c r="F808" s="547" t="s">
        <v>58</v>
      </c>
      <c r="G808" s="538">
        <v>1977</v>
      </c>
      <c r="H808" s="553"/>
      <c r="I808" s="539"/>
      <c r="J808" s="532"/>
      <c r="K808" s="533"/>
      <c r="L808" s="534"/>
      <c r="M808" s="816"/>
      <c r="N808" s="539"/>
      <c r="O808" s="532"/>
      <c r="P808" s="532"/>
      <c r="Q808" s="535"/>
      <c r="R808" s="535"/>
      <c r="S808" s="539"/>
      <c r="T808" s="532"/>
      <c r="U808" s="532"/>
      <c r="V808" s="535"/>
    </row>
    <row r="809" spans="1:22" s="631" customFormat="1" ht="12">
      <c r="A809" s="538"/>
      <c r="B809" s="541"/>
      <c r="C809" s="542"/>
      <c r="D809" s="541"/>
      <c r="E809" s="541"/>
      <c r="F809" s="547"/>
      <c r="G809" s="538"/>
      <c r="H809" s="553"/>
      <c r="I809" s="539"/>
      <c r="J809" s="532"/>
      <c r="K809" s="533"/>
      <c r="L809" s="534"/>
      <c r="M809" s="817"/>
      <c r="N809" s="539"/>
      <c r="O809" s="532"/>
      <c r="P809" s="532"/>
      <c r="Q809" s="535"/>
      <c r="R809" s="535"/>
      <c r="S809" s="539"/>
      <c r="T809" s="532"/>
      <c r="U809" s="532"/>
      <c r="V809" s="535"/>
    </row>
    <row r="810" spans="1:22" s="631" customFormat="1" ht="12">
      <c r="A810" s="536"/>
      <c r="B810" s="541"/>
      <c r="C810" s="542"/>
      <c r="D810" s="541"/>
      <c r="E810" s="541"/>
      <c r="F810" s="547"/>
      <c r="G810" s="538"/>
      <c r="H810" s="536" t="s">
        <v>7565</v>
      </c>
      <c r="I810" s="541" t="s">
        <v>7566</v>
      </c>
      <c r="J810" s="532">
        <v>1986</v>
      </c>
      <c r="K810" s="533">
        <v>0.27600000000000002</v>
      </c>
      <c r="L810" s="534" t="s">
        <v>7567</v>
      </c>
      <c r="M810" s="534"/>
      <c r="N810" s="541"/>
      <c r="O810" s="532"/>
      <c r="P810" s="532"/>
      <c r="Q810" s="535"/>
      <c r="R810" s="535"/>
      <c r="S810" s="541"/>
      <c r="T810" s="532"/>
      <c r="U810" s="532"/>
      <c r="V810" s="535"/>
    </row>
    <row r="811" spans="1:22" s="631" customFormat="1" ht="12">
      <c r="A811" s="536"/>
      <c r="B811" s="541"/>
      <c r="C811" s="542"/>
      <c r="D811" s="541"/>
      <c r="E811" s="541"/>
      <c r="F811" s="547"/>
      <c r="G811" s="538"/>
      <c r="H811" s="536"/>
      <c r="I811" s="537"/>
      <c r="J811" s="532"/>
      <c r="K811" s="533"/>
      <c r="L811" s="534"/>
      <c r="M811" s="815">
        <v>90000402</v>
      </c>
      <c r="N811" s="537" t="s">
        <v>7568</v>
      </c>
      <c r="O811" s="532">
        <v>1977</v>
      </c>
      <c r="P811" s="532">
        <v>5.2999999999999999E-2</v>
      </c>
      <c r="Q811" s="535" t="s">
        <v>6924</v>
      </c>
      <c r="R811" s="535"/>
      <c r="S811" s="537"/>
      <c r="T811" s="532"/>
      <c r="U811" s="532"/>
      <c r="V811" s="535"/>
    </row>
    <row r="812" spans="1:22" s="631" customFormat="1" ht="12">
      <c r="A812" s="536"/>
      <c r="B812" s="541"/>
      <c r="C812" s="542"/>
      <c r="D812" s="541"/>
      <c r="E812" s="541"/>
      <c r="F812" s="547"/>
      <c r="G812" s="538"/>
      <c r="H812" s="536"/>
      <c r="I812" s="537"/>
      <c r="J812" s="532"/>
      <c r="K812" s="533"/>
      <c r="L812" s="534"/>
      <c r="M812" s="816"/>
      <c r="N812" s="537" t="s">
        <v>7569</v>
      </c>
      <c r="O812" s="532">
        <v>1977</v>
      </c>
      <c r="P812" s="532">
        <v>0.125</v>
      </c>
      <c r="Q812" s="535" t="s">
        <v>6874</v>
      </c>
      <c r="R812" s="535"/>
      <c r="S812" s="537"/>
      <c r="T812" s="532"/>
      <c r="U812" s="532"/>
      <c r="V812" s="535"/>
    </row>
    <row r="813" spans="1:22" s="631" customFormat="1" ht="12">
      <c r="A813" s="536"/>
      <c r="B813" s="541"/>
      <c r="C813" s="542"/>
      <c r="D813" s="541"/>
      <c r="E813" s="541"/>
      <c r="F813" s="547"/>
      <c r="G813" s="538"/>
      <c r="H813" s="536"/>
      <c r="I813" s="537"/>
      <c r="J813" s="532"/>
      <c r="K813" s="533"/>
      <c r="L813" s="534"/>
      <c r="M813" s="816"/>
      <c r="N813" s="537" t="s">
        <v>7569</v>
      </c>
      <c r="O813" s="532">
        <v>1977</v>
      </c>
      <c r="P813" s="532">
        <v>0.125</v>
      </c>
      <c r="Q813" s="535" t="s">
        <v>6874</v>
      </c>
      <c r="R813" s="535"/>
      <c r="S813" s="537"/>
      <c r="T813" s="532"/>
      <c r="U813" s="532"/>
      <c r="V813" s="535"/>
    </row>
    <row r="814" spans="1:22" s="631" customFormat="1" ht="12">
      <c r="A814" s="536"/>
      <c r="B814" s="541"/>
      <c r="C814" s="542"/>
      <c r="D814" s="541"/>
      <c r="E814" s="541"/>
      <c r="F814" s="547"/>
      <c r="G814" s="538"/>
      <c r="H814" s="536"/>
      <c r="I814" s="537"/>
      <c r="J814" s="532"/>
      <c r="K814" s="533"/>
      <c r="L814" s="534"/>
      <c r="M814" s="816"/>
      <c r="N814" s="537" t="s">
        <v>7570</v>
      </c>
      <c r="O814" s="532">
        <v>1989</v>
      </c>
      <c r="P814" s="532">
        <v>8.7999999999999995E-2</v>
      </c>
      <c r="Q814" s="535" t="s">
        <v>7491</v>
      </c>
      <c r="R814" s="535"/>
      <c r="S814" s="537"/>
      <c r="T814" s="532"/>
      <c r="U814" s="532"/>
      <c r="V814" s="535"/>
    </row>
    <row r="815" spans="1:22" s="631" customFormat="1" ht="12">
      <c r="A815" s="536"/>
      <c r="B815" s="541"/>
      <c r="C815" s="542"/>
      <c r="D815" s="541"/>
      <c r="E815" s="541"/>
      <c r="F815" s="547"/>
      <c r="G815" s="538"/>
      <c r="H815" s="536"/>
      <c r="I815" s="537"/>
      <c r="J815" s="532"/>
      <c r="K815" s="533"/>
      <c r="L815" s="534"/>
      <c r="M815" s="816"/>
      <c r="N815" s="537" t="s">
        <v>7571</v>
      </c>
      <c r="O815" s="532">
        <v>1977</v>
      </c>
      <c r="P815" s="532">
        <v>1.7999999999999999E-2</v>
      </c>
      <c r="Q815" s="535" t="s">
        <v>7572</v>
      </c>
      <c r="R815" s="535"/>
      <c r="S815" s="537"/>
      <c r="T815" s="532"/>
      <c r="U815" s="532"/>
      <c r="V815" s="535"/>
    </row>
    <row r="816" spans="1:22" s="631" customFormat="1" ht="12">
      <c r="A816" s="536"/>
      <c r="B816" s="541"/>
      <c r="C816" s="542"/>
      <c r="D816" s="541"/>
      <c r="E816" s="541"/>
      <c r="F816" s="547"/>
      <c r="G816" s="538"/>
      <c r="H816" s="536"/>
      <c r="I816" s="537"/>
      <c r="J816" s="532"/>
      <c r="K816" s="533"/>
      <c r="L816" s="534"/>
      <c r="M816" s="816"/>
      <c r="N816" s="537" t="s">
        <v>7571</v>
      </c>
      <c r="O816" s="532">
        <v>1977</v>
      </c>
      <c r="P816" s="532">
        <v>1.7999999999999999E-2</v>
      </c>
      <c r="Q816" s="535" t="s">
        <v>7198</v>
      </c>
      <c r="R816" s="535"/>
      <c r="S816" s="537"/>
      <c r="T816" s="532"/>
      <c r="U816" s="532"/>
      <c r="V816" s="535"/>
    </row>
    <row r="817" spans="1:22" s="631" customFormat="1" ht="12">
      <c r="A817" s="536"/>
      <c r="B817" s="541"/>
      <c r="C817" s="542"/>
      <c r="D817" s="541"/>
      <c r="E817" s="541"/>
      <c r="F817" s="547"/>
      <c r="G817" s="538"/>
      <c r="H817" s="536"/>
      <c r="I817" s="537"/>
      <c r="J817" s="532"/>
      <c r="K817" s="533"/>
      <c r="L817" s="534"/>
      <c r="M817" s="816"/>
      <c r="N817" s="537" t="s">
        <v>7573</v>
      </c>
      <c r="O817" s="532"/>
      <c r="P817" s="532">
        <v>4.2999999999999997E-2</v>
      </c>
      <c r="Q817" s="535" t="s">
        <v>7574</v>
      </c>
      <c r="R817" s="535"/>
      <c r="S817" s="537"/>
      <c r="T817" s="532"/>
      <c r="U817" s="532"/>
      <c r="V817" s="535"/>
    </row>
    <row r="818" spans="1:22" s="631" customFormat="1" ht="12">
      <c r="A818" s="536"/>
      <c r="B818" s="541"/>
      <c r="C818" s="542"/>
      <c r="D818" s="541"/>
      <c r="E818" s="541"/>
      <c r="F818" s="547"/>
      <c r="G818" s="538"/>
      <c r="H818" s="536"/>
      <c r="I818" s="537"/>
      <c r="J818" s="532"/>
      <c r="K818" s="533"/>
      <c r="L818" s="534"/>
      <c r="M818" s="816"/>
      <c r="N818" s="537" t="s">
        <v>7575</v>
      </c>
      <c r="O818" s="532">
        <v>1977</v>
      </c>
      <c r="P818" s="532">
        <v>5.6000000000000001E-2</v>
      </c>
      <c r="Q818" s="535" t="s">
        <v>7574</v>
      </c>
      <c r="R818" s="535"/>
      <c r="S818" s="537"/>
      <c r="T818" s="532"/>
      <c r="U818" s="532"/>
      <c r="V818" s="535"/>
    </row>
    <row r="819" spans="1:22" s="631" customFormat="1" ht="12">
      <c r="A819" s="536"/>
      <c r="B819" s="541"/>
      <c r="C819" s="542"/>
      <c r="D819" s="541"/>
      <c r="E819" s="541"/>
      <c r="F819" s="547"/>
      <c r="G819" s="538"/>
      <c r="H819" s="536"/>
      <c r="I819" s="537"/>
      <c r="J819" s="532"/>
      <c r="K819" s="533"/>
      <c r="L819" s="534"/>
      <c r="M819" s="816"/>
      <c r="N819" s="537" t="s">
        <v>7573</v>
      </c>
      <c r="O819" s="532"/>
      <c r="P819" s="532">
        <v>0.03</v>
      </c>
      <c r="Q819" s="535" t="s">
        <v>7574</v>
      </c>
      <c r="R819" s="535"/>
      <c r="S819" s="537"/>
      <c r="T819" s="532"/>
      <c r="U819" s="532"/>
      <c r="V819" s="535"/>
    </row>
    <row r="820" spans="1:22" s="631" customFormat="1" ht="12">
      <c r="A820" s="536"/>
      <c r="B820" s="541"/>
      <c r="C820" s="542"/>
      <c r="D820" s="541"/>
      <c r="E820" s="541"/>
      <c r="F820" s="547"/>
      <c r="G820" s="538"/>
      <c r="H820" s="536"/>
      <c r="I820" s="537"/>
      <c r="J820" s="532"/>
      <c r="K820" s="533"/>
      <c r="L820" s="534"/>
      <c r="M820" s="816"/>
      <c r="N820" s="537" t="s">
        <v>7576</v>
      </c>
      <c r="O820" s="532">
        <v>1977</v>
      </c>
      <c r="P820" s="532">
        <v>0.06</v>
      </c>
      <c r="Q820" s="535" t="s">
        <v>7574</v>
      </c>
      <c r="R820" s="535"/>
      <c r="S820" s="537"/>
      <c r="T820" s="532"/>
      <c r="U820" s="532"/>
      <c r="V820" s="535"/>
    </row>
    <row r="821" spans="1:22" s="631" customFormat="1" ht="12">
      <c r="A821" s="536"/>
      <c r="B821" s="541"/>
      <c r="C821" s="542"/>
      <c r="D821" s="541"/>
      <c r="E821" s="541"/>
      <c r="F821" s="547"/>
      <c r="G821" s="538"/>
      <c r="H821" s="536"/>
      <c r="I821" s="537"/>
      <c r="J821" s="532"/>
      <c r="K821" s="533"/>
      <c r="L821" s="534"/>
      <c r="M821" s="816"/>
      <c r="N821" s="537" t="s">
        <v>7577</v>
      </c>
      <c r="O821" s="532">
        <v>1972</v>
      </c>
      <c r="P821" s="532">
        <v>0.1</v>
      </c>
      <c r="Q821" s="535" t="s">
        <v>7578</v>
      </c>
      <c r="R821" s="535"/>
      <c r="S821" s="537"/>
      <c r="T821" s="532"/>
      <c r="U821" s="532"/>
      <c r="V821" s="535"/>
    </row>
    <row r="822" spans="1:22" s="631" customFormat="1" ht="12">
      <c r="A822" s="536"/>
      <c r="B822" s="541"/>
      <c r="C822" s="542"/>
      <c r="D822" s="541"/>
      <c r="E822" s="541"/>
      <c r="F822" s="547"/>
      <c r="G822" s="538"/>
      <c r="H822" s="536"/>
      <c r="I822" s="537"/>
      <c r="J822" s="532"/>
      <c r="K822" s="533"/>
      <c r="L822" s="534"/>
      <c r="M822" s="816"/>
      <c r="N822" s="537" t="s">
        <v>7577</v>
      </c>
      <c r="O822" s="532">
        <v>1972</v>
      </c>
      <c r="P822" s="532">
        <v>0.1</v>
      </c>
      <c r="Q822" s="535" t="s">
        <v>7578</v>
      </c>
      <c r="R822" s="535"/>
      <c r="S822" s="537"/>
      <c r="T822" s="532"/>
      <c r="U822" s="532"/>
      <c r="V822" s="535"/>
    </row>
    <row r="823" spans="1:22" s="631" customFormat="1" ht="12">
      <c r="A823" s="536"/>
      <c r="B823" s="537"/>
      <c r="C823" s="543"/>
      <c r="D823" s="537"/>
      <c r="E823" s="536"/>
      <c r="F823" s="537"/>
      <c r="G823" s="537"/>
      <c r="H823" s="536"/>
      <c r="I823" s="537"/>
      <c r="J823" s="532"/>
      <c r="K823" s="533"/>
      <c r="L823" s="534"/>
      <c r="M823" s="816"/>
      <c r="N823" s="537" t="s">
        <v>7570</v>
      </c>
      <c r="O823" s="532">
        <v>1989</v>
      </c>
      <c r="P823" s="532">
        <v>8.7999999999999995E-2</v>
      </c>
      <c r="Q823" s="535" t="s">
        <v>7518</v>
      </c>
      <c r="R823" s="535"/>
      <c r="S823" s="537"/>
      <c r="T823" s="532"/>
      <c r="U823" s="532"/>
      <c r="V823" s="535"/>
    </row>
    <row r="824" spans="1:22" s="631" customFormat="1" ht="12">
      <c r="A824" s="536"/>
      <c r="B824" s="537"/>
      <c r="C824" s="543"/>
      <c r="D824" s="537"/>
      <c r="E824" s="536"/>
      <c r="F824" s="537"/>
      <c r="G824" s="537"/>
      <c r="H824" s="536"/>
      <c r="I824" s="537"/>
      <c r="J824" s="532"/>
      <c r="K824" s="533"/>
      <c r="L824" s="534"/>
      <c r="M824" s="816"/>
      <c r="N824" s="537" t="s">
        <v>7579</v>
      </c>
      <c r="O824" s="532">
        <v>1989</v>
      </c>
      <c r="P824" s="532">
        <v>0.06</v>
      </c>
      <c r="Q824" s="535" t="s">
        <v>7574</v>
      </c>
      <c r="R824" s="535"/>
      <c r="S824" s="537"/>
      <c r="T824" s="532"/>
      <c r="U824" s="532"/>
      <c r="V824" s="535"/>
    </row>
    <row r="825" spans="1:22" s="631" customFormat="1" ht="12">
      <c r="A825" s="538"/>
      <c r="B825" s="537"/>
      <c r="C825" s="543"/>
      <c r="D825" s="537"/>
      <c r="E825" s="536"/>
      <c r="F825" s="537"/>
      <c r="G825" s="537"/>
      <c r="H825" s="553"/>
      <c r="I825" s="539"/>
      <c r="J825" s="532"/>
      <c r="K825" s="533"/>
      <c r="L825" s="818"/>
      <c r="M825" s="816"/>
      <c r="N825" s="539"/>
      <c r="O825" s="532"/>
      <c r="Q825" s="809"/>
      <c r="R825" s="545"/>
      <c r="S825" s="539"/>
      <c r="T825" s="532"/>
      <c r="U825" s="532"/>
      <c r="V825" s="809"/>
    </row>
    <row r="826" spans="1:22" s="631" customFormat="1" ht="12">
      <c r="A826" s="538"/>
      <c r="B826" s="537"/>
      <c r="C826" s="543"/>
      <c r="D826" s="537"/>
      <c r="E826" s="536"/>
      <c r="F826" s="537"/>
      <c r="G826" s="537"/>
      <c r="H826" s="553"/>
      <c r="I826" s="539"/>
      <c r="J826" s="532"/>
      <c r="K826" s="533"/>
      <c r="L826" s="818"/>
      <c r="M826" s="816"/>
      <c r="N826" s="539"/>
      <c r="O826" s="532"/>
      <c r="Q826" s="809"/>
      <c r="R826" s="545"/>
      <c r="S826" s="539"/>
      <c r="T826" s="532"/>
      <c r="U826" s="532"/>
      <c r="V826" s="809"/>
    </row>
    <row r="827" spans="1:22" s="631" customFormat="1" ht="12">
      <c r="A827" s="538"/>
      <c r="B827" s="537"/>
      <c r="C827" s="543"/>
      <c r="D827" s="537"/>
      <c r="E827" s="536"/>
      <c r="F827" s="537"/>
      <c r="G827" s="537"/>
      <c r="H827" s="553"/>
      <c r="I827" s="539"/>
      <c r="J827" s="532"/>
      <c r="K827" s="533"/>
      <c r="L827" s="818"/>
      <c r="M827" s="816"/>
      <c r="N827" s="539"/>
      <c r="O827" s="532"/>
      <c r="Q827" s="809"/>
      <c r="R827" s="545"/>
      <c r="S827" s="539"/>
      <c r="T827" s="532"/>
      <c r="U827" s="532"/>
      <c r="V827" s="809"/>
    </row>
    <row r="828" spans="1:22" s="631" customFormat="1" ht="12">
      <c r="A828" s="538"/>
      <c r="B828" s="541"/>
      <c r="C828" s="542" t="s">
        <v>7580</v>
      </c>
      <c r="D828" s="541" t="s">
        <v>3678</v>
      </c>
      <c r="E828" s="541"/>
      <c r="F828" s="547" t="s">
        <v>58</v>
      </c>
      <c r="G828" s="538">
        <v>1984</v>
      </c>
      <c r="H828" s="553"/>
      <c r="I828" s="539"/>
      <c r="J828" s="532"/>
      <c r="K828" s="533"/>
      <c r="L828" s="818"/>
      <c r="M828" s="816"/>
      <c r="N828" s="539"/>
      <c r="O828" s="532"/>
      <c r="Q828" s="809"/>
      <c r="R828" s="545"/>
      <c r="S828" s="539"/>
      <c r="T828" s="532"/>
      <c r="U828" s="532"/>
      <c r="V828" s="809"/>
    </row>
    <row r="829" spans="1:22" s="631" customFormat="1" ht="12">
      <c r="A829" s="538"/>
      <c r="B829" s="541"/>
      <c r="C829" s="542"/>
      <c r="D829" s="541"/>
      <c r="E829" s="541"/>
      <c r="F829" s="547"/>
      <c r="G829" s="538"/>
      <c r="H829" s="553"/>
      <c r="I829" s="539"/>
      <c r="J829" s="532"/>
      <c r="K829" s="533"/>
      <c r="L829" s="818"/>
      <c r="M829" s="817"/>
      <c r="N829" s="539"/>
      <c r="O829" s="532"/>
      <c r="Q829" s="809"/>
      <c r="R829" s="545"/>
      <c r="S829" s="539"/>
      <c r="T829" s="532"/>
      <c r="U829" s="532"/>
      <c r="V829" s="809"/>
    </row>
    <row r="830" spans="1:22" s="631" customFormat="1" ht="12">
      <c r="A830" s="536"/>
      <c r="B830" s="541"/>
      <c r="C830" s="542"/>
      <c r="D830" s="541"/>
      <c r="E830" s="541"/>
      <c r="F830" s="547"/>
      <c r="G830" s="538"/>
      <c r="H830" s="536" t="s">
        <v>7581</v>
      </c>
      <c r="I830" s="541" t="s">
        <v>7582</v>
      </c>
      <c r="J830" s="532">
        <v>1984</v>
      </c>
      <c r="K830" s="533">
        <v>0.51500000000000001</v>
      </c>
      <c r="L830" s="534" t="s">
        <v>721</v>
      </c>
      <c r="M830" s="534"/>
      <c r="N830" s="541"/>
      <c r="O830" s="532"/>
      <c r="P830" s="532"/>
      <c r="Q830" s="535"/>
      <c r="R830" s="535"/>
      <c r="S830" s="541"/>
      <c r="T830" s="532"/>
      <c r="U830" s="532"/>
      <c r="V830" s="535"/>
    </row>
    <row r="831" spans="1:22" s="631" customFormat="1" ht="12">
      <c r="A831" s="536"/>
      <c r="B831" s="541"/>
      <c r="C831" s="542"/>
      <c r="D831" s="541"/>
      <c r="E831" s="541"/>
      <c r="F831" s="547"/>
      <c r="G831" s="538"/>
      <c r="H831" s="536"/>
      <c r="I831" s="537"/>
      <c r="J831" s="532"/>
      <c r="K831" s="533"/>
      <c r="L831" s="534"/>
      <c r="M831" s="815">
        <v>90000322</v>
      </c>
      <c r="N831" s="537" t="s">
        <v>7583</v>
      </c>
      <c r="O831" s="532">
        <v>1996</v>
      </c>
      <c r="P831" s="532">
        <v>0.19400000000000001</v>
      </c>
      <c r="Q831" s="535" t="s">
        <v>7584</v>
      </c>
      <c r="R831" s="535"/>
      <c r="S831" s="537"/>
      <c r="T831" s="532"/>
      <c r="U831" s="532"/>
      <c r="V831" s="535"/>
    </row>
    <row r="832" spans="1:22" s="631" customFormat="1" ht="12">
      <c r="A832" s="536"/>
      <c r="B832" s="541"/>
      <c r="C832" s="542"/>
      <c r="D832" s="541"/>
      <c r="E832" s="541"/>
      <c r="F832" s="547"/>
      <c r="G832" s="538"/>
      <c r="H832" s="536"/>
      <c r="I832" s="537"/>
      <c r="J832" s="532"/>
      <c r="K832" s="533"/>
      <c r="L832" s="534"/>
      <c r="M832" s="816"/>
      <c r="N832" s="537" t="s">
        <v>7583</v>
      </c>
      <c r="O832" s="532">
        <v>1984</v>
      </c>
      <c r="P832" s="532">
        <v>0.19400000000000001</v>
      </c>
      <c r="Q832" s="535" t="s">
        <v>7584</v>
      </c>
      <c r="R832" s="535"/>
      <c r="S832" s="537"/>
      <c r="T832" s="532"/>
      <c r="U832" s="532"/>
      <c r="V832" s="535"/>
    </row>
    <row r="833" spans="1:22" s="631" customFormat="1" ht="12">
      <c r="A833" s="536"/>
      <c r="B833" s="541"/>
      <c r="C833" s="542"/>
      <c r="D833" s="541"/>
      <c r="E833" s="541"/>
      <c r="F833" s="547"/>
      <c r="G833" s="538"/>
      <c r="H833" s="536"/>
      <c r="I833" s="537"/>
      <c r="J833" s="532"/>
      <c r="K833" s="533"/>
      <c r="L833" s="534"/>
      <c r="M833" s="816"/>
      <c r="N833" s="537"/>
      <c r="O833" s="532"/>
      <c r="P833" s="532"/>
      <c r="Q833" s="535"/>
      <c r="R833" s="535"/>
      <c r="S833" s="537"/>
      <c r="T833" s="532"/>
      <c r="U833" s="532"/>
      <c r="V833" s="535"/>
    </row>
    <row r="834" spans="1:22" s="631" customFormat="1" ht="12">
      <c r="A834" s="536"/>
      <c r="B834" s="541"/>
      <c r="C834" s="542"/>
      <c r="D834" s="541"/>
      <c r="E834" s="541"/>
      <c r="F834" s="547"/>
      <c r="G834" s="538"/>
      <c r="H834" s="536"/>
      <c r="I834" s="537"/>
      <c r="J834" s="532"/>
      <c r="K834" s="533"/>
      <c r="L834" s="534"/>
      <c r="M834" s="816"/>
      <c r="N834" s="537"/>
      <c r="O834" s="532"/>
      <c r="P834" s="532"/>
      <c r="Q834" s="535"/>
      <c r="R834" s="535"/>
      <c r="S834" s="537"/>
      <c r="T834" s="532"/>
      <c r="U834" s="532"/>
      <c r="V834" s="535"/>
    </row>
    <row r="835" spans="1:22" s="631" customFormat="1" ht="12">
      <c r="A835" s="536"/>
      <c r="B835" s="541"/>
      <c r="C835" s="542"/>
      <c r="D835" s="541"/>
      <c r="E835" s="541"/>
      <c r="F835" s="547"/>
      <c r="G835" s="538"/>
      <c r="H835" s="536"/>
      <c r="I835" s="537"/>
      <c r="J835" s="532"/>
      <c r="K835" s="533"/>
      <c r="L835" s="534"/>
      <c r="M835" s="816"/>
      <c r="N835" s="537" t="s">
        <v>7585</v>
      </c>
      <c r="O835" s="532">
        <v>1985</v>
      </c>
      <c r="P835" s="532">
        <v>0.16700000000000001</v>
      </c>
      <c r="Q835" s="535" t="s">
        <v>6840</v>
      </c>
      <c r="R835" s="535"/>
      <c r="S835" s="537"/>
      <c r="T835" s="532"/>
      <c r="U835" s="532"/>
      <c r="V835" s="535"/>
    </row>
    <row r="836" spans="1:22" s="631" customFormat="1" ht="12">
      <c r="A836" s="536"/>
      <c r="B836" s="541"/>
      <c r="C836" s="542"/>
      <c r="D836" s="541"/>
      <c r="E836" s="541"/>
      <c r="F836" s="547"/>
      <c r="G836" s="538"/>
      <c r="H836" s="536"/>
      <c r="I836" s="537"/>
      <c r="J836" s="532"/>
      <c r="K836" s="533"/>
      <c r="L836" s="534"/>
      <c r="M836" s="816"/>
      <c r="N836" s="537" t="s">
        <v>7586</v>
      </c>
      <c r="O836" s="532">
        <v>1985</v>
      </c>
      <c r="P836" s="532">
        <v>8.2000000000000003E-2</v>
      </c>
      <c r="Q836" s="535" t="s">
        <v>6840</v>
      </c>
      <c r="R836" s="535"/>
      <c r="S836" s="537"/>
      <c r="T836" s="532"/>
      <c r="U836" s="532"/>
      <c r="V836" s="535"/>
    </row>
    <row r="837" spans="1:22" s="631" customFormat="1" ht="12">
      <c r="A837" s="536"/>
      <c r="B837" s="541"/>
      <c r="C837" s="542"/>
      <c r="D837" s="541"/>
      <c r="E837" s="541"/>
      <c r="F837" s="547"/>
      <c r="G837" s="538"/>
      <c r="H837" s="536"/>
      <c r="I837" s="537"/>
      <c r="J837" s="532"/>
      <c r="K837" s="533"/>
      <c r="L837" s="534"/>
      <c r="M837" s="816"/>
      <c r="N837" s="537" t="s">
        <v>7587</v>
      </c>
      <c r="O837" s="532"/>
      <c r="P837" s="532">
        <v>0.108</v>
      </c>
      <c r="Q837" s="535" t="s">
        <v>6992</v>
      </c>
      <c r="R837" s="535"/>
      <c r="S837" s="537"/>
      <c r="T837" s="532"/>
      <c r="U837" s="532"/>
      <c r="V837" s="535"/>
    </row>
    <row r="838" spans="1:22" s="631" customFormat="1" ht="12">
      <c r="A838" s="536"/>
      <c r="B838" s="541"/>
      <c r="C838" s="542"/>
      <c r="D838" s="541"/>
      <c r="E838" s="541"/>
      <c r="F838" s="547"/>
      <c r="G838" s="538"/>
      <c r="H838" s="536"/>
      <c r="I838" s="537"/>
      <c r="J838" s="532"/>
      <c r="K838" s="533"/>
      <c r="L838" s="534"/>
      <c r="M838" s="816"/>
      <c r="N838" s="537" t="s">
        <v>7586</v>
      </c>
      <c r="O838" s="532">
        <v>1985</v>
      </c>
      <c r="P838" s="532">
        <v>4.1000000000000002E-2</v>
      </c>
      <c r="Q838" s="535" t="s">
        <v>6840</v>
      </c>
      <c r="R838" s="535"/>
      <c r="S838" s="537"/>
      <c r="T838" s="532"/>
      <c r="U838" s="532"/>
      <c r="V838" s="535"/>
    </row>
    <row r="839" spans="1:22" s="631" customFormat="1" ht="12">
      <c r="A839" s="536"/>
      <c r="B839" s="541"/>
      <c r="C839" s="542"/>
      <c r="D839" s="541"/>
      <c r="E839" s="541"/>
      <c r="F839" s="547"/>
      <c r="G839" s="538"/>
      <c r="H839" s="536"/>
      <c r="I839" s="537"/>
      <c r="J839" s="532"/>
      <c r="K839" s="533"/>
      <c r="L839" s="534"/>
      <c r="M839" s="816"/>
      <c r="N839" s="537" t="s">
        <v>7586</v>
      </c>
      <c r="O839" s="532">
        <v>1985</v>
      </c>
      <c r="P839" s="532">
        <v>4.1000000000000002E-2</v>
      </c>
      <c r="Q839" s="535" t="s">
        <v>6992</v>
      </c>
      <c r="R839" s="535"/>
      <c r="S839" s="537"/>
      <c r="T839" s="532"/>
      <c r="U839" s="532"/>
      <c r="V839" s="535"/>
    </row>
    <row r="840" spans="1:22" s="631" customFormat="1" ht="12">
      <c r="A840" s="536"/>
      <c r="B840" s="541"/>
      <c r="C840" s="542"/>
      <c r="D840" s="541"/>
      <c r="E840" s="541"/>
      <c r="F840" s="547"/>
      <c r="G840" s="538"/>
      <c r="H840" s="536"/>
      <c r="I840" s="537"/>
      <c r="J840" s="532"/>
      <c r="K840" s="533"/>
      <c r="L840" s="534"/>
      <c r="M840" s="816"/>
      <c r="N840" s="537" t="s">
        <v>7588</v>
      </c>
      <c r="O840" s="532">
        <v>1986</v>
      </c>
      <c r="P840" s="532">
        <v>0.217</v>
      </c>
      <c r="Q840" s="535" t="s">
        <v>6876</v>
      </c>
      <c r="R840" s="535"/>
      <c r="S840" s="537"/>
      <c r="T840" s="532"/>
      <c r="U840" s="532"/>
      <c r="V840" s="535"/>
    </row>
    <row r="841" spans="1:22" s="631" customFormat="1" ht="12">
      <c r="A841" s="536"/>
      <c r="B841" s="541"/>
      <c r="C841" s="542"/>
      <c r="D841" s="541"/>
      <c r="E841" s="541"/>
      <c r="F841" s="547"/>
      <c r="G841" s="538"/>
      <c r="H841" s="536"/>
      <c r="I841" s="537"/>
      <c r="J841" s="532"/>
      <c r="K841" s="533"/>
      <c r="L841" s="534"/>
      <c r="M841" s="817"/>
      <c r="N841" s="537" t="s">
        <v>7588</v>
      </c>
      <c r="O841" s="532">
        <v>1986</v>
      </c>
      <c r="P841" s="532">
        <v>0.20399999999999999</v>
      </c>
      <c r="Q841" s="535" t="s">
        <v>6876</v>
      </c>
      <c r="R841" s="535"/>
      <c r="S841" s="537"/>
      <c r="T841" s="532"/>
      <c r="U841" s="532"/>
      <c r="V841" s="535"/>
    </row>
    <row r="842" spans="1:22" s="631" customFormat="1" ht="12">
      <c r="A842" s="536"/>
      <c r="B842" s="541"/>
      <c r="C842" s="542"/>
      <c r="D842" s="541"/>
      <c r="E842" s="541"/>
      <c r="F842" s="547"/>
      <c r="G842" s="538"/>
      <c r="H842" s="536"/>
      <c r="I842" s="541" t="s">
        <v>7589</v>
      </c>
      <c r="J842" s="532">
        <v>2009</v>
      </c>
      <c r="K842" s="533">
        <v>3.9E-2</v>
      </c>
      <c r="L842" s="534" t="s">
        <v>1815</v>
      </c>
      <c r="M842" s="548"/>
      <c r="N842" s="537"/>
      <c r="O842" s="532"/>
      <c r="P842" s="532"/>
      <c r="Q842" s="535"/>
      <c r="R842" s="535"/>
      <c r="S842" s="537"/>
      <c r="T842" s="532"/>
      <c r="U842" s="532"/>
      <c r="V842" s="535"/>
    </row>
    <row r="843" spans="1:22" s="631" customFormat="1" ht="12">
      <c r="A843" s="536"/>
      <c r="B843" s="541"/>
      <c r="C843" s="542"/>
      <c r="D843" s="541"/>
      <c r="E843" s="541"/>
      <c r="F843" s="547"/>
      <c r="G843" s="538"/>
      <c r="H843" s="536"/>
      <c r="I843" s="537"/>
      <c r="J843" s="532"/>
      <c r="K843" s="533"/>
      <c r="L843" s="534"/>
      <c r="M843" s="548"/>
      <c r="N843" s="537"/>
      <c r="O843" s="532"/>
      <c r="P843" s="532"/>
      <c r="Q843" s="535"/>
      <c r="R843" s="535"/>
      <c r="S843" s="537"/>
      <c r="T843" s="532"/>
      <c r="U843" s="532"/>
      <c r="V843" s="535"/>
    </row>
    <row r="844" spans="1:22" s="631" customFormat="1" ht="12">
      <c r="A844" s="536"/>
      <c r="B844" s="541"/>
      <c r="C844" s="542"/>
      <c r="D844" s="541"/>
      <c r="E844" s="541"/>
      <c r="F844" s="547"/>
      <c r="G844" s="538"/>
      <c r="H844" s="536"/>
      <c r="I844" s="537"/>
      <c r="J844" s="532"/>
      <c r="K844" s="533"/>
      <c r="L844" s="534"/>
      <c r="M844" s="548"/>
      <c r="N844" s="537"/>
      <c r="O844" s="532"/>
      <c r="P844" s="532"/>
      <c r="Q844" s="535"/>
      <c r="R844" s="535"/>
      <c r="S844" s="537"/>
      <c r="T844" s="532"/>
      <c r="U844" s="532"/>
      <c r="V844" s="535"/>
    </row>
    <row r="845" spans="1:22" s="631" customFormat="1" ht="12">
      <c r="A845" s="536"/>
      <c r="B845" s="541"/>
      <c r="C845" s="542" t="s">
        <v>7590</v>
      </c>
      <c r="D845" s="541" t="s">
        <v>304</v>
      </c>
      <c r="E845" s="541"/>
      <c r="F845" s="547" t="s">
        <v>58</v>
      </c>
      <c r="G845" s="538">
        <v>1974</v>
      </c>
      <c r="H845" s="536"/>
      <c r="I845" s="537"/>
      <c r="J845" s="532"/>
      <c r="K845" s="533"/>
      <c r="L845" s="534"/>
      <c r="M845" s="548"/>
      <c r="N845" s="537"/>
      <c r="O845" s="532"/>
      <c r="P845" s="532"/>
      <c r="Q845" s="535"/>
      <c r="R845" s="535"/>
      <c r="S845" s="537"/>
      <c r="T845" s="532"/>
      <c r="U845" s="532"/>
      <c r="V845" s="535"/>
    </row>
    <row r="846" spans="1:22" s="631" customFormat="1" ht="12">
      <c r="A846" s="536"/>
      <c r="B846" s="541"/>
      <c r="C846" s="542"/>
      <c r="D846" s="541"/>
      <c r="E846" s="541"/>
      <c r="F846" s="547"/>
      <c r="G846" s="538"/>
      <c r="H846" s="536"/>
      <c r="I846" s="537"/>
      <c r="J846" s="532"/>
      <c r="K846" s="533"/>
      <c r="L846" s="534"/>
      <c r="M846" s="534"/>
      <c r="N846" s="537"/>
      <c r="O846" s="532"/>
      <c r="P846" s="532"/>
      <c r="Q846" s="535"/>
      <c r="R846" s="535"/>
      <c r="S846" s="537"/>
      <c r="T846" s="532"/>
      <c r="U846" s="532"/>
      <c r="V846" s="535"/>
    </row>
    <row r="847" spans="1:22" s="631" customFormat="1" ht="12">
      <c r="A847" s="536"/>
      <c r="B847" s="541"/>
      <c r="C847" s="542"/>
      <c r="D847" s="541"/>
      <c r="E847" s="541"/>
      <c r="F847" s="547"/>
      <c r="G847" s="538"/>
      <c r="H847" s="536" t="s">
        <v>7591</v>
      </c>
      <c r="I847" s="546" t="s">
        <v>7592</v>
      </c>
      <c r="J847" s="532">
        <v>1974</v>
      </c>
      <c r="K847" s="533">
        <v>0.216</v>
      </c>
      <c r="L847" s="534" t="s">
        <v>731</v>
      </c>
      <c r="M847" s="815">
        <v>90000392</v>
      </c>
      <c r="N847" s="546"/>
      <c r="O847" s="532"/>
      <c r="P847" s="532"/>
      <c r="Q847" s="535"/>
      <c r="R847" s="535"/>
      <c r="S847" s="546"/>
      <c r="T847" s="532"/>
      <c r="U847" s="532"/>
      <c r="V847" s="535"/>
    </row>
    <row r="848" spans="1:22" s="631" customFormat="1" ht="12">
      <c r="A848" s="536"/>
      <c r="B848" s="541"/>
      <c r="C848" s="542"/>
      <c r="D848" s="541"/>
      <c r="E848" s="541"/>
      <c r="F848" s="547"/>
      <c r="G848" s="538"/>
      <c r="H848" s="536"/>
      <c r="I848" s="537"/>
      <c r="J848" s="532"/>
      <c r="K848" s="533"/>
      <c r="L848" s="534"/>
      <c r="M848" s="816"/>
      <c r="N848" s="537"/>
      <c r="O848" s="532"/>
      <c r="P848" s="532"/>
      <c r="Q848" s="535"/>
      <c r="R848" s="535"/>
      <c r="S848" s="537"/>
      <c r="T848" s="532"/>
      <c r="U848" s="532"/>
      <c r="V848" s="535"/>
    </row>
    <row r="849" spans="1:22" s="631" customFormat="1" ht="12">
      <c r="A849" s="536"/>
      <c r="B849" s="541"/>
      <c r="C849" s="542"/>
      <c r="D849" s="541"/>
      <c r="E849" s="541"/>
      <c r="F849" s="547"/>
      <c r="G849" s="538"/>
      <c r="H849" s="536"/>
      <c r="I849" s="537"/>
      <c r="J849" s="532"/>
      <c r="K849" s="533"/>
      <c r="L849" s="534"/>
      <c r="M849" s="816"/>
      <c r="N849" s="537" t="s">
        <v>7593</v>
      </c>
      <c r="O849" s="532">
        <v>1997</v>
      </c>
      <c r="P849" s="532">
        <v>3.4000000000000002E-2</v>
      </c>
      <c r="Q849" s="535" t="s">
        <v>7594</v>
      </c>
      <c r="R849" s="535"/>
      <c r="S849" s="537"/>
      <c r="T849" s="532"/>
      <c r="U849" s="532"/>
      <c r="V849" s="535"/>
    </row>
    <row r="850" spans="1:22" s="631" customFormat="1" ht="12">
      <c r="A850" s="536"/>
      <c r="B850" s="541"/>
      <c r="C850" s="542"/>
      <c r="D850" s="541"/>
      <c r="E850" s="541"/>
      <c r="F850" s="547"/>
      <c r="G850" s="538"/>
      <c r="H850" s="536"/>
      <c r="I850" s="537"/>
      <c r="J850" s="532"/>
      <c r="K850" s="533"/>
      <c r="L850" s="534"/>
      <c r="M850" s="816"/>
      <c r="N850" s="537" t="s">
        <v>7593</v>
      </c>
      <c r="O850" s="532">
        <v>1978</v>
      </c>
      <c r="P850" s="532">
        <v>3.5000000000000003E-2</v>
      </c>
      <c r="Q850" s="535" t="s">
        <v>7391</v>
      </c>
      <c r="R850" s="535"/>
      <c r="S850" s="537"/>
      <c r="T850" s="532"/>
      <c r="U850" s="532"/>
      <c r="V850" s="535"/>
    </row>
    <row r="851" spans="1:22" s="631" customFormat="1" ht="12">
      <c r="A851" s="536"/>
      <c r="B851" s="541"/>
      <c r="C851" s="542"/>
      <c r="D851" s="541"/>
      <c r="E851" s="541"/>
      <c r="F851" s="547"/>
      <c r="G851" s="538"/>
      <c r="H851" s="536"/>
      <c r="I851" s="537"/>
      <c r="J851" s="532"/>
      <c r="K851" s="533"/>
      <c r="L851" s="534"/>
      <c r="M851" s="816"/>
      <c r="N851" s="537" t="s">
        <v>7595</v>
      </c>
      <c r="O851" s="532">
        <v>1977</v>
      </c>
      <c r="P851" s="532">
        <v>6.9000000000000006E-2</v>
      </c>
      <c r="Q851" s="535" t="s">
        <v>7596</v>
      </c>
      <c r="R851" s="535"/>
      <c r="S851" s="537"/>
      <c r="T851" s="532"/>
      <c r="U851" s="532"/>
      <c r="V851" s="535"/>
    </row>
    <row r="852" spans="1:22" s="631" customFormat="1" ht="12">
      <c r="A852" s="536"/>
      <c r="B852" s="541"/>
      <c r="C852" s="542"/>
      <c r="D852" s="541"/>
      <c r="E852" s="541"/>
      <c r="F852" s="547"/>
      <c r="G852" s="538"/>
      <c r="H852" s="536"/>
      <c r="I852" s="537"/>
      <c r="J852" s="532"/>
      <c r="K852" s="533"/>
      <c r="L852" s="534"/>
      <c r="M852" s="816"/>
      <c r="N852" s="537" t="s">
        <v>7597</v>
      </c>
      <c r="O852" s="532">
        <v>1977</v>
      </c>
      <c r="P852" s="532">
        <v>1.7000000000000001E-2</v>
      </c>
      <c r="Q852" s="535" t="s">
        <v>7598</v>
      </c>
      <c r="R852" s="535"/>
      <c r="S852" s="537"/>
      <c r="T852" s="532"/>
      <c r="U852" s="532"/>
      <c r="V852" s="535"/>
    </row>
    <row r="853" spans="1:22" s="631" customFormat="1" ht="12">
      <c r="A853" s="536"/>
      <c r="B853" s="541"/>
      <c r="C853" s="542"/>
      <c r="D853" s="541"/>
      <c r="E853" s="541"/>
      <c r="F853" s="547"/>
      <c r="G853" s="538"/>
      <c r="H853" s="536"/>
      <c r="I853" s="537"/>
      <c r="J853" s="532"/>
      <c r="K853" s="533"/>
      <c r="L853" s="534"/>
      <c r="M853" s="816"/>
      <c r="N853" s="537" t="s">
        <v>7599</v>
      </c>
      <c r="O853" s="532">
        <v>1975</v>
      </c>
      <c r="P853" s="532">
        <v>0.13100000000000001</v>
      </c>
      <c r="Q853" s="535" t="s">
        <v>7198</v>
      </c>
      <c r="R853" s="535"/>
      <c r="S853" s="537"/>
      <c r="T853" s="532"/>
      <c r="U853" s="532"/>
      <c r="V853" s="535"/>
    </row>
    <row r="854" spans="1:22" s="631" customFormat="1" ht="12">
      <c r="A854" s="538"/>
      <c r="B854" s="541"/>
      <c r="C854" s="542"/>
      <c r="D854" s="541"/>
      <c r="E854" s="541"/>
      <c r="F854" s="547"/>
      <c r="G854" s="538"/>
      <c r="H854" s="536"/>
      <c r="I854" s="537"/>
      <c r="J854" s="532"/>
      <c r="K854" s="533"/>
      <c r="L854" s="534"/>
      <c r="M854" s="816"/>
      <c r="N854" s="537" t="s">
        <v>7600</v>
      </c>
      <c r="O854" s="532">
        <v>1978</v>
      </c>
      <c r="P854" s="532">
        <v>0.14299999999999999</v>
      </c>
      <c r="Q854" s="535" t="s">
        <v>7601</v>
      </c>
      <c r="R854" s="535"/>
      <c r="S854" s="537"/>
      <c r="T854" s="532"/>
      <c r="U854" s="532"/>
      <c r="V854" s="535"/>
    </row>
    <row r="855" spans="1:22" s="631" customFormat="1" ht="12">
      <c r="A855" s="536"/>
      <c r="B855" s="541"/>
      <c r="C855" s="542"/>
      <c r="D855" s="541"/>
      <c r="E855" s="541"/>
      <c r="F855" s="547"/>
      <c r="G855" s="538"/>
      <c r="H855" s="536"/>
      <c r="I855" s="537"/>
      <c r="J855" s="532"/>
      <c r="K855" s="533"/>
      <c r="L855" s="534"/>
      <c r="M855" s="816"/>
      <c r="N855" s="537" t="s">
        <v>7602</v>
      </c>
      <c r="O855" s="532"/>
      <c r="P855" s="532">
        <v>0.10299999999999999</v>
      </c>
      <c r="Q855" s="535" t="s">
        <v>7596</v>
      </c>
      <c r="R855" s="535"/>
      <c r="S855" s="537"/>
      <c r="T855" s="532"/>
      <c r="U855" s="532"/>
      <c r="V855" s="535"/>
    </row>
    <row r="856" spans="1:22" s="631" customFormat="1" ht="12">
      <c r="A856" s="536"/>
      <c r="B856" s="541"/>
      <c r="C856" s="542"/>
      <c r="D856" s="541"/>
      <c r="E856" s="541"/>
      <c r="F856" s="547"/>
      <c r="G856" s="538"/>
      <c r="H856" s="536"/>
      <c r="I856" s="537"/>
      <c r="J856" s="532"/>
      <c r="K856" s="533"/>
      <c r="L856" s="534"/>
      <c r="M856" s="816"/>
      <c r="N856" s="537" t="s">
        <v>7603</v>
      </c>
      <c r="O856" s="532"/>
      <c r="P856" s="532">
        <v>6.6000000000000003E-2</v>
      </c>
      <c r="Q856" s="535" t="s">
        <v>7596</v>
      </c>
      <c r="R856" s="535"/>
      <c r="S856" s="537"/>
      <c r="T856" s="532"/>
      <c r="U856" s="532"/>
      <c r="V856" s="535"/>
    </row>
    <row r="857" spans="1:22" s="631" customFormat="1" ht="12">
      <c r="A857" s="536"/>
      <c r="B857" s="541"/>
      <c r="C857" s="542"/>
      <c r="D857" s="541"/>
      <c r="E857" s="541"/>
      <c r="F857" s="547"/>
      <c r="G857" s="538"/>
      <c r="H857" s="536"/>
      <c r="I857" s="537"/>
      <c r="J857" s="532"/>
      <c r="K857" s="533"/>
      <c r="L857" s="534"/>
      <c r="M857" s="816"/>
      <c r="N857" s="537" t="s">
        <v>7604</v>
      </c>
      <c r="O857" s="532"/>
      <c r="P857" s="532">
        <v>4.7E-2</v>
      </c>
      <c r="Q857" s="535" t="s">
        <v>6874</v>
      </c>
      <c r="R857" s="535"/>
      <c r="S857" s="537"/>
      <c r="T857" s="532"/>
      <c r="U857" s="532"/>
      <c r="V857" s="535"/>
    </row>
    <row r="858" spans="1:22" s="631" customFormat="1" ht="12">
      <c r="A858" s="536"/>
      <c r="B858" s="537"/>
      <c r="C858" s="543"/>
      <c r="D858" s="537"/>
      <c r="E858" s="536"/>
      <c r="F858" s="537"/>
      <c r="G858" s="537"/>
      <c r="H858" s="536"/>
      <c r="I858" s="537"/>
      <c r="J858" s="532"/>
      <c r="K858" s="533"/>
      <c r="L858" s="534"/>
      <c r="M858" s="816"/>
      <c r="N858" s="537" t="s">
        <v>7604</v>
      </c>
      <c r="O858" s="532"/>
      <c r="P858" s="532">
        <v>4.7E-2</v>
      </c>
      <c r="Q858" s="535" t="s">
        <v>6874</v>
      </c>
      <c r="R858" s="535"/>
      <c r="S858" s="537"/>
      <c r="T858" s="532"/>
      <c r="U858" s="532"/>
      <c r="V858" s="535"/>
    </row>
    <row r="859" spans="1:22" s="631" customFormat="1" ht="12">
      <c r="A859" s="536"/>
      <c r="B859" s="537"/>
      <c r="C859" s="543"/>
      <c r="D859" s="537"/>
      <c r="E859" s="536"/>
      <c r="F859" s="537"/>
      <c r="G859" s="537"/>
      <c r="H859" s="536" t="s">
        <v>7605</v>
      </c>
      <c r="I859" s="541" t="s">
        <v>7606</v>
      </c>
      <c r="J859" s="532">
        <v>1984</v>
      </c>
      <c r="K859" s="533">
        <v>0.14699999999999999</v>
      </c>
      <c r="L859" s="534" t="s">
        <v>7607</v>
      </c>
      <c r="M859" s="534"/>
      <c r="N859" s="541"/>
      <c r="O859" s="532"/>
      <c r="P859" s="532"/>
      <c r="Q859" s="535"/>
      <c r="R859" s="535"/>
      <c r="S859" s="541"/>
      <c r="T859" s="532"/>
      <c r="U859" s="532"/>
      <c r="V859" s="535"/>
    </row>
    <row r="860" spans="1:22" s="631" customFormat="1" ht="12">
      <c r="A860" s="538"/>
      <c r="B860" s="537"/>
      <c r="C860" s="543"/>
      <c r="D860" s="537"/>
      <c r="E860" s="536"/>
      <c r="F860" s="537"/>
      <c r="G860" s="537"/>
      <c r="H860" s="553"/>
      <c r="I860" s="539"/>
      <c r="J860" s="532"/>
      <c r="K860" s="533"/>
      <c r="L860" s="818"/>
      <c r="M860" s="823"/>
      <c r="N860" s="539"/>
      <c r="O860" s="532"/>
      <c r="Q860" s="809"/>
      <c r="R860" s="545"/>
      <c r="S860" s="539"/>
      <c r="T860" s="532"/>
      <c r="U860" s="532"/>
      <c r="V860" s="809"/>
    </row>
    <row r="861" spans="1:22" s="631" customFormat="1" ht="12">
      <c r="A861" s="538"/>
      <c r="B861" s="537"/>
      <c r="C861" s="543"/>
      <c r="D861" s="537"/>
      <c r="E861" s="536"/>
      <c r="F861" s="537"/>
      <c r="G861" s="537"/>
      <c r="H861" s="553"/>
      <c r="I861" s="539"/>
      <c r="J861" s="532"/>
      <c r="K861" s="533"/>
      <c r="L861" s="818"/>
      <c r="M861" s="824"/>
      <c r="N861" s="539"/>
      <c r="O861" s="532"/>
      <c r="Q861" s="809"/>
      <c r="R861" s="545"/>
      <c r="S861" s="539"/>
      <c r="T861" s="532"/>
      <c r="U861" s="532"/>
      <c r="V861" s="809"/>
    </row>
    <row r="862" spans="1:22" s="631" customFormat="1" ht="12">
      <c r="A862" s="538"/>
      <c r="B862" s="541"/>
      <c r="C862" s="542" t="s">
        <v>7434</v>
      </c>
      <c r="D862" s="541" t="s">
        <v>3729</v>
      </c>
      <c r="E862" s="541"/>
      <c r="F862" s="547" t="s">
        <v>70</v>
      </c>
      <c r="G862" s="538">
        <v>1977</v>
      </c>
      <c r="H862" s="553"/>
      <c r="I862" s="539"/>
      <c r="J862" s="532"/>
      <c r="K862" s="533"/>
      <c r="L862" s="818"/>
      <c r="M862" s="824"/>
      <c r="N862" s="539"/>
      <c r="O862" s="532"/>
      <c r="Q862" s="809"/>
      <c r="R862" s="545"/>
      <c r="S862" s="539"/>
      <c r="T862" s="532"/>
      <c r="U862" s="532"/>
      <c r="V862" s="809"/>
    </row>
    <row r="863" spans="1:22" s="631" customFormat="1" ht="12">
      <c r="A863" s="538"/>
      <c r="B863" s="541"/>
      <c r="C863" s="542"/>
      <c r="D863" s="541"/>
      <c r="E863" s="541"/>
      <c r="F863" s="547"/>
      <c r="G863" s="538"/>
      <c r="H863" s="553"/>
      <c r="I863" s="539"/>
      <c r="J863" s="532"/>
      <c r="K863" s="533"/>
      <c r="L863" s="818"/>
      <c r="M863" s="825"/>
      <c r="N863" s="539"/>
      <c r="O863" s="532"/>
      <c r="Q863" s="809"/>
      <c r="R863" s="545"/>
      <c r="S863" s="539"/>
      <c r="T863" s="532"/>
      <c r="U863" s="532"/>
      <c r="V863" s="809"/>
    </row>
    <row r="864" spans="1:22" s="631" customFormat="1" ht="12">
      <c r="A864" s="536"/>
      <c r="B864" s="541"/>
      <c r="C864" s="542"/>
      <c r="D864" s="541"/>
      <c r="E864" s="541"/>
      <c r="F864" s="547"/>
      <c r="G864" s="538"/>
      <c r="H864" s="536" t="s">
        <v>7608</v>
      </c>
      <c r="I864" s="541" t="s">
        <v>7609</v>
      </c>
      <c r="J864" s="532">
        <v>1977</v>
      </c>
      <c r="K864" s="533">
        <v>2.1000000000000001E-2</v>
      </c>
      <c r="L864" s="534" t="s">
        <v>7610</v>
      </c>
      <c r="M864" s="593"/>
      <c r="N864" s="541"/>
      <c r="O864" s="532"/>
      <c r="P864" s="532"/>
      <c r="Q864" s="535"/>
      <c r="R864" s="535"/>
      <c r="S864" s="541"/>
      <c r="T864" s="532"/>
      <c r="U864" s="532"/>
      <c r="V864" s="535"/>
    </row>
    <row r="865" spans="1:22" s="631" customFormat="1" ht="12">
      <c r="A865" s="536"/>
      <c r="B865" s="541"/>
      <c r="C865" s="542"/>
      <c r="D865" s="541"/>
      <c r="E865" s="541"/>
      <c r="F865" s="547"/>
      <c r="G865" s="538"/>
      <c r="H865" s="536"/>
      <c r="I865" s="537"/>
      <c r="J865" s="532"/>
      <c r="K865" s="533"/>
      <c r="L865" s="534"/>
      <c r="M865" s="534"/>
      <c r="N865" s="537"/>
      <c r="O865" s="532"/>
      <c r="P865" s="532"/>
      <c r="Q865" s="535"/>
      <c r="R865" s="535"/>
      <c r="S865" s="537"/>
      <c r="T865" s="532"/>
      <c r="U865" s="532"/>
      <c r="V865" s="535"/>
    </row>
    <row r="866" spans="1:22" s="631" customFormat="1" ht="12">
      <c r="A866" s="536"/>
      <c r="B866" s="541"/>
      <c r="C866" s="542"/>
      <c r="D866" s="541"/>
      <c r="E866" s="541"/>
      <c r="F866" s="547"/>
      <c r="G866" s="538"/>
      <c r="H866" s="536"/>
      <c r="I866" s="537"/>
      <c r="J866" s="532"/>
      <c r="K866" s="533"/>
      <c r="L866" s="534"/>
      <c r="M866" s="815">
        <v>90000371</v>
      </c>
      <c r="N866" s="537" t="s">
        <v>7611</v>
      </c>
      <c r="O866" s="532">
        <v>1975</v>
      </c>
      <c r="P866" s="532">
        <v>2.5000000000000001E-2</v>
      </c>
      <c r="Q866" s="535" t="s">
        <v>7198</v>
      </c>
      <c r="R866" s="535"/>
      <c r="S866" s="537"/>
      <c r="T866" s="532"/>
      <c r="U866" s="532"/>
      <c r="V866" s="535"/>
    </row>
    <row r="867" spans="1:22" s="631" customFormat="1" ht="12">
      <c r="A867" s="536"/>
      <c r="B867" s="541"/>
      <c r="C867" s="542"/>
      <c r="D867" s="541"/>
      <c r="E867" s="541"/>
      <c r="F867" s="547"/>
      <c r="G867" s="538"/>
      <c r="H867" s="536"/>
      <c r="I867" s="537"/>
      <c r="J867" s="532"/>
      <c r="K867" s="533"/>
      <c r="L867" s="534"/>
      <c r="M867" s="816"/>
      <c r="N867" s="537" t="s">
        <v>7612</v>
      </c>
      <c r="O867" s="532">
        <v>1978</v>
      </c>
      <c r="P867" s="532">
        <v>0.107</v>
      </c>
      <c r="Q867" s="535" t="s">
        <v>7198</v>
      </c>
      <c r="R867" s="535"/>
      <c r="S867" s="537"/>
      <c r="T867" s="532"/>
      <c r="U867" s="532"/>
      <c r="V867" s="535"/>
    </row>
    <row r="868" spans="1:22" s="631" customFormat="1" ht="12">
      <c r="A868" s="536"/>
      <c r="B868" s="541"/>
      <c r="C868" s="542"/>
      <c r="D868" s="541"/>
      <c r="E868" s="541"/>
      <c r="F868" s="547"/>
      <c r="G868" s="538"/>
      <c r="H868" s="536"/>
      <c r="I868" s="537"/>
      <c r="J868" s="532"/>
      <c r="K868" s="533"/>
      <c r="L868" s="534"/>
      <c r="M868" s="816"/>
      <c r="N868" s="537" t="s">
        <v>7613</v>
      </c>
      <c r="O868" s="532">
        <v>1978</v>
      </c>
      <c r="P868" s="532">
        <v>4.2000000000000003E-2</v>
      </c>
      <c r="Q868" s="535" t="s">
        <v>7198</v>
      </c>
      <c r="R868" s="535"/>
      <c r="S868" s="537"/>
      <c r="T868" s="532"/>
      <c r="U868" s="532"/>
      <c r="V868" s="535"/>
    </row>
    <row r="869" spans="1:22" s="631" customFormat="1" ht="12">
      <c r="A869" s="538"/>
      <c r="B869" s="541"/>
      <c r="C869" s="542"/>
      <c r="D869" s="541"/>
      <c r="E869" s="541"/>
      <c r="F869" s="547"/>
      <c r="G869" s="538"/>
      <c r="H869" s="536"/>
      <c r="I869" s="537"/>
      <c r="J869" s="532"/>
      <c r="K869" s="533"/>
      <c r="L869" s="534"/>
      <c r="M869" s="816"/>
      <c r="N869" s="537" t="s">
        <v>7614</v>
      </c>
      <c r="O869" s="532">
        <v>1978</v>
      </c>
      <c r="P869" s="532">
        <v>0.14899999999999999</v>
      </c>
      <c r="Q869" s="535" t="s">
        <v>7198</v>
      </c>
      <c r="R869" s="535"/>
      <c r="S869" s="537"/>
      <c r="T869" s="532"/>
      <c r="U869" s="532"/>
      <c r="V869" s="535"/>
    </row>
    <row r="870" spans="1:22" s="631" customFormat="1" ht="12">
      <c r="A870" s="538" t="s">
        <v>5480</v>
      </c>
      <c r="B870" s="541" t="s">
        <v>7615</v>
      </c>
      <c r="C870" s="542"/>
      <c r="D870" s="541"/>
      <c r="E870" s="541"/>
      <c r="F870" s="547"/>
      <c r="G870" s="538"/>
      <c r="H870" s="536"/>
      <c r="I870" s="537"/>
      <c r="J870" s="532"/>
      <c r="K870" s="533"/>
      <c r="L870" s="534"/>
      <c r="M870" s="816"/>
      <c r="N870" s="537"/>
      <c r="O870" s="532"/>
      <c r="P870" s="532"/>
      <c r="Q870" s="535"/>
      <c r="R870" s="535"/>
      <c r="S870" s="537"/>
      <c r="T870" s="532"/>
      <c r="U870" s="532"/>
      <c r="V870" s="535"/>
    </row>
    <row r="871" spans="1:22" s="631" customFormat="1" ht="12">
      <c r="A871" s="538"/>
      <c r="B871" s="541"/>
      <c r="C871" s="542" t="s">
        <v>7616</v>
      </c>
      <c r="D871" s="541" t="s">
        <v>347</v>
      </c>
      <c r="E871" s="541"/>
      <c r="F871" s="547" t="s">
        <v>58</v>
      </c>
      <c r="G871" s="538">
        <v>1968</v>
      </c>
      <c r="H871" s="553"/>
      <c r="I871" s="539"/>
      <c r="J871" s="532"/>
      <c r="K871" s="533"/>
      <c r="L871" s="550"/>
      <c r="M871" s="816"/>
      <c r="N871" s="539"/>
      <c r="O871" s="532"/>
      <c r="P871" s="532"/>
      <c r="Q871" s="545"/>
      <c r="R871" s="545"/>
      <c r="S871" s="539"/>
      <c r="T871" s="532"/>
      <c r="U871" s="532"/>
      <c r="V871" s="545"/>
    </row>
    <row r="872" spans="1:22" s="631" customFormat="1" ht="12">
      <c r="A872" s="547"/>
      <c r="B872" s="541"/>
      <c r="C872" s="542"/>
      <c r="D872" s="541"/>
      <c r="E872" s="541"/>
      <c r="F872" s="547"/>
      <c r="G872" s="538"/>
      <c r="H872" s="536" t="s">
        <v>7617</v>
      </c>
      <c r="I872" s="541" t="s">
        <v>7618</v>
      </c>
      <c r="J872" s="532">
        <v>1967</v>
      </c>
      <c r="K872" s="533">
        <v>1.153</v>
      </c>
      <c r="L872" s="534" t="s">
        <v>7619</v>
      </c>
      <c r="M872" s="534"/>
      <c r="N872" s="541"/>
      <c r="O872" s="532"/>
      <c r="P872" s="532"/>
      <c r="Q872" s="535"/>
      <c r="R872" s="535"/>
      <c r="S872" s="541"/>
      <c r="T872" s="532"/>
      <c r="U872" s="532"/>
      <c r="V872" s="535"/>
    </row>
    <row r="873" spans="1:22" s="631" customFormat="1" ht="12">
      <c r="A873" s="538"/>
      <c r="B873" s="541"/>
      <c r="C873" s="542"/>
      <c r="D873" s="541"/>
      <c r="E873" s="541"/>
      <c r="F873" s="547"/>
      <c r="G873" s="538"/>
      <c r="H873" s="536" t="s">
        <v>7348</v>
      </c>
      <c r="I873" s="541" t="s">
        <v>7620</v>
      </c>
      <c r="J873" s="532">
        <v>1967</v>
      </c>
      <c r="K873" s="533">
        <v>0.312</v>
      </c>
      <c r="L873" s="534" t="s">
        <v>7619</v>
      </c>
      <c r="M873" s="534"/>
      <c r="N873" s="541"/>
      <c r="O873" s="532"/>
      <c r="P873" s="532"/>
      <c r="Q873" s="535"/>
      <c r="R873" s="535"/>
      <c r="S873" s="541"/>
      <c r="T873" s="532"/>
      <c r="U873" s="532"/>
      <c r="V873" s="535"/>
    </row>
    <row r="874" spans="1:22" s="631" customFormat="1" ht="12">
      <c r="A874" s="536"/>
      <c r="B874" s="541"/>
      <c r="C874" s="542"/>
      <c r="D874" s="541"/>
      <c r="E874" s="541"/>
      <c r="F874" s="547"/>
      <c r="G874" s="538"/>
      <c r="H874" s="536"/>
      <c r="I874" s="537"/>
      <c r="J874" s="532"/>
      <c r="K874" s="533"/>
      <c r="L874" s="534"/>
      <c r="M874" s="815">
        <v>90000347</v>
      </c>
      <c r="N874" s="537" t="s">
        <v>7621</v>
      </c>
      <c r="O874" s="532"/>
      <c r="P874" s="532">
        <v>5.5E-2</v>
      </c>
      <c r="Q874" s="535" t="s">
        <v>6996</v>
      </c>
      <c r="R874" s="535"/>
      <c r="S874" s="537"/>
      <c r="T874" s="532"/>
      <c r="U874" s="532"/>
      <c r="V874" s="535"/>
    </row>
    <row r="875" spans="1:22" s="631" customFormat="1" ht="12">
      <c r="A875" s="536"/>
      <c r="B875" s="541"/>
      <c r="C875" s="542"/>
      <c r="D875" s="541"/>
      <c r="E875" s="541"/>
      <c r="F875" s="547"/>
      <c r="G875" s="538"/>
      <c r="H875" s="536"/>
      <c r="I875" s="537"/>
      <c r="J875" s="532"/>
      <c r="K875" s="533"/>
      <c r="L875" s="534"/>
      <c r="M875" s="816"/>
      <c r="N875" s="537" t="s">
        <v>7622</v>
      </c>
      <c r="O875" s="532">
        <v>2015</v>
      </c>
      <c r="P875" s="532">
        <v>0.14599999999999999</v>
      </c>
      <c r="Q875" s="535" t="s">
        <v>7374</v>
      </c>
      <c r="R875" s="535"/>
      <c r="S875" s="537"/>
      <c r="T875" s="532"/>
      <c r="U875" s="532"/>
      <c r="V875" s="535"/>
    </row>
    <row r="876" spans="1:22" s="631" customFormat="1" ht="12">
      <c r="A876" s="536"/>
      <c r="B876" s="541"/>
      <c r="C876" s="542"/>
      <c r="D876" s="541"/>
      <c r="E876" s="541"/>
      <c r="F876" s="547"/>
      <c r="G876" s="538"/>
      <c r="H876" s="536"/>
      <c r="I876" s="537"/>
      <c r="J876" s="532"/>
      <c r="K876" s="533"/>
      <c r="L876" s="534"/>
      <c r="M876" s="816"/>
      <c r="N876" s="537" t="s">
        <v>7623</v>
      </c>
      <c r="O876" s="532"/>
      <c r="P876" s="532">
        <v>0.06</v>
      </c>
      <c r="Q876" s="535" t="s">
        <v>6996</v>
      </c>
      <c r="R876" s="535"/>
      <c r="S876" s="537"/>
      <c r="T876" s="532"/>
      <c r="U876" s="532"/>
      <c r="V876" s="535"/>
    </row>
    <row r="877" spans="1:22" s="631" customFormat="1" ht="12">
      <c r="A877" s="536"/>
      <c r="B877" s="541"/>
      <c r="C877" s="542"/>
      <c r="D877" s="541"/>
      <c r="E877" s="541"/>
      <c r="F877" s="547"/>
      <c r="G877" s="538"/>
      <c r="H877" s="536"/>
      <c r="I877" s="537"/>
      <c r="J877" s="532"/>
      <c r="K877" s="533"/>
      <c r="L877" s="534"/>
      <c r="M877" s="816"/>
      <c r="N877" s="537" t="s">
        <v>7622</v>
      </c>
      <c r="O877" s="532">
        <v>1970</v>
      </c>
      <c r="P877" s="532">
        <v>0.151</v>
      </c>
      <c r="Q877" s="535" t="s">
        <v>7401</v>
      </c>
      <c r="R877" s="535"/>
      <c r="S877" s="537"/>
      <c r="T877" s="532"/>
      <c r="U877" s="532"/>
      <c r="V877" s="535"/>
    </row>
    <row r="878" spans="1:22" s="631" customFormat="1" ht="12">
      <c r="A878" s="536"/>
      <c r="B878" s="541"/>
      <c r="C878" s="542"/>
      <c r="D878" s="541"/>
      <c r="E878" s="541"/>
      <c r="F878" s="547"/>
      <c r="G878" s="538"/>
      <c r="H878" s="536"/>
      <c r="I878" s="537"/>
      <c r="J878" s="532"/>
      <c r="K878" s="533"/>
      <c r="L878" s="534"/>
      <c r="M878" s="816"/>
      <c r="N878" s="537" t="s">
        <v>7622</v>
      </c>
      <c r="O878" s="532">
        <v>2015</v>
      </c>
      <c r="P878" s="532">
        <v>0.14599999999999999</v>
      </c>
      <c r="Q878" s="535" t="s">
        <v>7374</v>
      </c>
      <c r="R878" s="535"/>
      <c r="S878" s="537"/>
      <c r="T878" s="532"/>
      <c r="U878" s="532"/>
      <c r="V878" s="535"/>
    </row>
    <row r="879" spans="1:22" s="631" customFormat="1" ht="12">
      <c r="A879" s="536"/>
      <c r="B879" s="541"/>
      <c r="C879" s="542"/>
      <c r="D879" s="541"/>
      <c r="E879" s="541"/>
      <c r="F879" s="547"/>
      <c r="G879" s="538"/>
      <c r="H879" s="536"/>
      <c r="I879" s="537"/>
      <c r="J879" s="532"/>
      <c r="K879" s="533"/>
      <c r="L879" s="534"/>
      <c r="M879" s="816"/>
      <c r="N879" s="537" t="s">
        <v>7624</v>
      </c>
      <c r="O879" s="532">
        <v>1971</v>
      </c>
      <c r="P879" s="532">
        <v>0.19800000000000001</v>
      </c>
      <c r="Q879" s="535" t="s">
        <v>6842</v>
      </c>
      <c r="R879" s="535"/>
      <c r="S879" s="537"/>
      <c r="T879" s="532"/>
      <c r="U879" s="532"/>
      <c r="V879" s="535"/>
    </row>
    <row r="880" spans="1:22" s="631" customFormat="1" ht="12">
      <c r="A880" s="536"/>
      <c r="B880" s="541"/>
      <c r="C880" s="542"/>
      <c r="D880" s="541"/>
      <c r="E880" s="541"/>
      <c r="F880" s="547"/>
      <c r="G880" s="538"/>
      <c r="H880" s="536"/>
      <c r="I880" s="537"/>
      <c r="J880" s="532"/>
      <c r="K880" s="533"/>
      <c r="L880" s="534"/>
      <c r="M880" s="816"/>
      <c r="N880" s="537" t="s">
        <v>7621</v>
      </c>
      <c r="O880" s="532">
        <v>1967</v>
      </c>
      <c r="P880" s="532">
        <v>3.9E-2</v>
      </c>
      <c r="Q880" s="535" t="s">
        <v>7625</v>
      </c>
      <c r="R880" s="535"/>
      <c r="S880" s="537"/>
      <c r="T880" s="532"/>
      <c r="U880" s="532"/>
      <c r="V880" s="535"/>
    </row>
    <row r="881" spans="1:22" s="631" customFormat="1" ht="12">
      <c r="A881" s="536"/>
      <c r="B881" s="541"/>
      <c r="C881" s="542"/>
      <c r="D881" s="541"/>
      <c r="E881" s="541"/>
      <c r="F881" s="547"/>
      <c r="G881" s="538"/>
      <c r="H881" s="536"/>
      <c r="I881" s="537"/>
      <c r="J881" s="532"/>
      <c r="K881" s="533"/>
      <c r="L881" s="534"/>
      <c r="M881" s="816"/>
      <c r="N881" s="537" t="s">
        <v>7626</v>
      </c>
      <c r="O881" s="532"/>
      <c r="P881" s="532">
        <v>8.8999999999999996E-2</v>
      </c>
      <c r="Q881" s="535" t="s">
        <v>6842</v>
      </c>
      <c r="R881" s="535"/>
      <c r="S881" s="537"/>
      <c r="T881" s="532"/>
      <c r="U881" s="532"/>
      <c r="V881" s="535"/>
    </row>
    <row r="882" spans="1:22" s="631" customFormat="1" ht="12">
      <c r="A882" s="536"/>
      <c r="B882" s="541"/>
      <c r="C882" s="542"/>
      <c r="D882" s="541"/>
      <c r="E882" s="541"/>
      <c r="F882" s="547"/>
      <c r="G882" s="538"/>
      <c r="H882" s="536"/>
      <c r="I882" s="537"/>
      <c r="J882" s="532"/>
      <c r="K882" s="533"/>
      <c r="L882" s="534"/>
      <c r="M882" s="816"/>
      <c r="N882" s="537" t="s">
        <v>7627</v>
      </c>
      <c r="O882" s="532"/>
      <c r="P882" s="532">
        <v>0.10100000000000001</v>
      </c>
      <c r="Q882" s="535" t="s">
        <v>6842</v>
      </c>
      <c r="R882" s="535"/>
      <c r="S882" s="537"/>
      <c r="T882" s="532"/>
      <c r="U882" s="532"/>
      <c r="V882" s="535"/>
    </row>
    <row r="883" spans="1:22" s="631" customFormat="1" ht="12">
      <c r="A883" s="536"/>
      <c r="B883" s="541"/>
      <c r="C883" s="542"/>
      <c r="D883" s="541"/>
      <c r="E883" s="541"/>
      <c r="F883" s="547"/>
      <c r="G883" s="538"/>
      <c r="H883" s="536"/>
      <c r="I883" s="537"/>
      <c r="J883" s="532"/>
      <c r="K883" s="533"/>
      <c r="L883" s="534"/>
      <c r="M883" s="816"/>
      <c r="N883" s="537" t="s">
        <v>7628</v>
      </c>
      <c r="O883" s="532">
        <v>1984</v>
      </c>
      <c r="P883" s="532">
        <v>3.9E-2</v>
      </c>
      <c r="Q883" s="535" t="s">
        <v>7226</v>
      </c>
      <c r="R883" s="535"/>
      <c r="S883" s="537"/>
      <c r="T883" s="532"/>
      <c r="U883" s="532"/>
      <c r="V883" s="535"/>
    </row>
    <row r="884" spans="1:22" s="631" customFormat="1" ht="12">
      <c r="A884" s="536"/>
      <c r="B884" s="541"/>
      <c r="C884" s="542"/>
      <c r="D884" s="541"/>
      <c r="E884" s="541"/>
      <c r="F884" s="547"/>
      <c r="G884" s="538"/>
      <c r="H884" s="536"/>
      <c r="I884" s="537"/>
      <c r="J884" s="532"/>
      <c r="K884" s="533"/>
      <c r="L884" s="534"/>
      <c r="M884" s="816"/>
      <c r="N884" s="537" t="s">
        <v>7628</v>
      </c>
      <c r="O884" s="532"/>
      <c r="P884" s="532">
        <v>3.7999999999999999E-2</v>
      </c>
      <c r="Q884" s="535" t="s">
        <v>6992</v>
      </c>
      <c r="R884" s="535"/>
      <c r="S884" s="537"/>
      <c r="T884" s="532"/>
      <c r="U884" s="532"/>
      <c r="V884" s="535"/>
    </row>
    <row r="885" spans="1:22" s="631" customFormat="1" ht="12">
      <c r="A885" s="536"/>
      <c r="B885" s="537"/>
      <c r="C885" s="543"/>
      <c r="D885" s="537"/>
      <c r="E885" s="536"/>
      <c r="F885" s="537"/>
      <c r="G885" s="537"/>
      <c r="H885" s="536"/>
      <c r="I885" s="537"/>
      <c r="J885" s="532"/>
      <c r="K885" s="533"/>
      <c r="L885" s="534"/>
      <c r="M885" s="816"/>
      <c r="N885" s="537" t="s">
        <v>7629</v>
      </c>
      <c r="O885" s="532"/>
      <c r="P885" s="532">
        <v>7.0999999999999994E-2</v>
      </c>
      <c r="Q885" s="535" t="s">
        <v>6996</v>
      </c>
      <c r="R885" s="535"/>
      <c r="S885" s="537"/>
      <c r="T885" s="532"/>
      <c r="U885" s="532"/>
      <c r="V885" s="535"/>
    </row>
    <row r="886" spans="1:22" s="631" customFormat="1" ht="12">
      <c r="A886" s="536"/>
      <c r="B886" s="537"/>
      <c r="C886" s="543"/>
      <c r="D886" s="537"/>
      <c r="E886" s="536"/>
      <c r="F886" s="537"/>
      <c r="G886" s="537"/>
      <c r="H886" s="536"/>
      <c r="I886" s="537"/>
      <c r="J886" s="532"/>
      <c r="K886" s="533"/>
      <c r="L886" s="534"/>
      <c r="M886" s="816"/>
      <c r="N886" s="537" t="s">
        <v>7630</v>
      </c>
      <c r="O886" s="532"/>
      <c r="P886" s="532">
        <v>3.5999999999999997E-2</v>
      </c>
      <c r="Q886" s="535" t="s">
        <v>6930</v>
      </c>
      <c r="R886" s="535"/>
      <c r="S886" s="537"/>
      <c r="T886" s="532"/>
      <c r="U886" s="532"/>
      <c r="V886" s="535"/>
    </row>
    <row r="887" spans="1:22" s="631" customFormat="1" ht="12">
      <c r="A887" s="538"/>
      <c r="B887" s="537"/>
      <c r="C887" s="543"/>
      <c r="D887" s="537"/>
      <c r="E887" s="536"/>
      <c r="F887" s="537"/>
      <c r="G887" s="537"/>
      <c r="H887" s="553"/>
      <c r="I887" s="539"/>
      <c r="J887" s="532"/>
      <c r="K887" s="533"/>
      <c r="L887" s="818"/>
      <c r="M887" s="816"/>
      <c r="N887" s="539"/>
      <c r="O887" s="532"/>
      <c r="Q887" s="809"/>
      <c r="R887" s="545"/>
      <c r="S887" s="539"/>
      <c r="T887" s="532"/>
      <c r="U887" s="532"/>
      <c r="V887" s="809"/>
    </row>
    <row r="888" spans="1:22" s="631" customFormat="1" ht="12">
      <c r="A888" s="538"/>
      <c r="B888" s="537"/>
      <c r="C888" s="543"/>
      <c r="D888" s="537"/>
      <c r="E888" s="536"/>
      <c r="F888" s="537"/>
      <c r="G888" s="537"/>
      <c r="H888" s="553"/>
      <c r="I888" s="539"/>
      <c r="J888" s="532"/>
      <c r="K888" s="533"/>
      <c r="L888" s="818"/>
      <c r="M888" s="816"/>
      <c r="N888" s="539"/>
      <c r="O888" s="532"/>
      <c r="Q888" s="809"/>
      <c r="R888" s="545"/>
      <c r="S888" s="539"/>
      <c r="T888" s="532"/>
      <c r="U888" s="532"/>
      <c r="V888" s="809"/>
    </row>
    <row r="889" spans="1:22" s="631" customFormat="1" ht="12">
      <c r="A889" s="538"/>
      <c r="B889" s="537"/>
      <c r="C889" s="543"/>
      <c r="D889" s="537"/>
      <c r="E889" s="536"/>
      <c r="F889" s="537"/>
      <c r="G889" s="537"/>
      <c r="H889" s="553"/>
      <c r="I889" s="539"/>
      <c r="J889" s="532"/>
      <c r="K889" s="533"/>
      <c r="L889" s="818"/>
      <c r="M889" s="816"/>
      <c r="N889" s="539"/>
      <c r="O889" s="532"/>
      <c r="Q889" s="809"/>
      <c r="R889" s="545"/>
      <c r="S889" s="539"/>
      <c r="T889" s="532"/>
      <c r="U889" s="532"/>
      <c r="V889" s="809"/>
    </row>
    <row r="890" spans="1:22" s="631" customFormat="1" ht="12">
      <c r="A890" s="538"/>
      <c r="B890" s="541"/>
      <c r="C890" s="542"/>
      <c r="D890" s="541"/>
      <c r="E890" s="541"/>
      <c r="F890" s="547"/>
      <c r="G890" s="538"/>
      <c r="H890" s="553"/>
      <c r="I890" s="539"/>
      <c r="J890" s="532"/>
      <c r="K890" s="533"/>
      <c r="L890" s="818"/>
      <c r="M890" s="816"/>
      <c r="N890" s="539"/>
      <c r="O890" s="532"/>
      <c r="Q890" s="809"/>
      <c r="R890" s="545"/>
      <c r="S890" s="539"/>
      <c r="T890" s="532"/>
      <c r="U890" s="532"/>
      <c r="V890" s="809"/>
    </row>
    <row r="891" spans="1:22" s="631" customFormat="1" ht="12">
      <c r="A891" s="538"/>
      <c r="B891" s="541"/>
      <c r="C891" s="542"/>
      <c r="D891" s="541"/>
      <c r="E891" s="541"/>
      <c r="F891" s="547"/>
      <c r="G891" s="538"/>
      <c r="H891" s="553"/>
      <c r="I891" s="539"/>
      <c r="J891" s="532"/>
      <c r="K891" s="533"/>
      <c r="L891" s="818"/>
      <c r="M891" s="817"/>
      <c r="N891" s="539"/>
      <c r="O891" s="532"/>
      <c r="Q891" s="809"/>
      <c r="R891" s="545"/>
      <c r="S891" s="539"/>
      <c r="T891" s="532"/>
      <c r="U891" s="532"/>
      <c r="V891" s="809"/>
    </row>
    <row r="892" spans="1:22" s="631" customFormat="1" ht="12">
      <c r="A892" s="538"/>
      <c r="B892" s="541"/>
      <c r="C892" s="542"/>
      <c r="D892" s="541"/>
      <c r="E892" s="541"/>
      <c r="F892" s="547"/>
      <c r="G892" s="538"/>
      <c r="H892" s="536" t="s">
        <v>7631</v>
      </c>
      <c r="I892" s="541" t="s">
        <v>7632</v>
      </c>
      <c r="J892" s="532">
        <v>1968</v>
      </c>
      <c r="K892" s="533">
        <v>0.316</v>
      </c>
      <c r="L892" s="534" t="s">
        <v>712</v>
      </c>
      <c r="M892" s="548"/>
      <c r="N892" s="539"/>
      <c r="O892" s="532"/>
      <c r="Q892" s="545"/>
      <c r="R892" s="545"/>
      <c r="S892" s="539"/>
      <c r="T892" s="532"/>
      <c r="U892" s="532"/>
      <c r="V892" s="545"/>
    </row>
    <row r="893" spans="1:22" s="631" customFormat="1" ht="12">
      <c r="A893" s="538"/>
      <c r="B893" s="541"/>
      <c r="C893" s="542"/>
      <c r="D893" s="541"/>
      <c r="E893" s="541"/>
      <c r="F893" s="547"/>
      <c r="G893" s="538"/>
      <c r="H893" s="536" t="s">
        <v>7364</v>
      </c>
      <c r="I893" s="541" t="s">
        <v>7633</v>
      </c>
      <c r="J893" s="532">
        <v>1968</v>
      </c>
      <c r="K893" s="533">
        <v>0.38800000000000001</v>
      </c>
      <c r="L893" s="534" t="s">
        <v>712</v>
      </c>
      <c r="M893" s="548"/>
      <c r="N893" s="539"/>
      <c r="O893" s="532"/>
      <c r="Q893" s="545"/>
      <c r="R893" s="545"/>
      <c r="S893" s="539"/>
      <c r="T893" s="532"/>
      <c r="U893" s="532"/>
      <c r="V893" s="545"/>
    </row>
    <row r="894" spans="1:22" s="631" customFormat="1" ht="12">
      <c r="A894" s="538"/>
      <c r="B894" s="541"/>
      <c r="C894" s="542"/>
      <c r="D894" s="541"/>
      <c r="E894" s="541"/>
      <c r="F894" s="547"/>
      <c r="G894" s="538"/>
      <c r="H894" s="536" t="s">
        <v>7634</v>
      </c>
      <c r="I894" s="541" t="s">
        <v>7635</v>
      </c>
      <c r="J894" s="532">
        <v>1981</v>
      </c>
      <c r="K894" s="533">
        <v>0.54300000000000004</v>
      </c>
      <c r="L894" s="534" t="s">
        <v>712</v>
      </c>
      <c r="M894" s="548"/>
      <c r="N894" s="539"/>
      <c r="O894" s="532"/>
      <c r="Q894" s="545"/>
      <c r="R894" s="545"/>
      <c r="S894" s="539"/>
      <c r="T894" s="532"/>
      <c r="U894" s="532"/>
      <c r="V894" s="545"/>
    </row>
    <row r="895" spans="1:22" s="631" customFormat="1" ht="12">
      <c r="A895" s="536"/>
      <c r="B895" s="541"/>
      <c r="C895" s="542"/>
      <c r="D895" s="541"/>
      <c r="E895" s="541"/>
      <c r="F895" s="547"/>
      <c r="G895" s="538"/>
      <c r="H895" s="634"/>
      <c r="I895" s="632"/>
      <c r="J895" s="632"/>
      <c r="K895" s="632"/>
      <c r="L895" s="632"/>
      <c r="M895" s="534"/>
      <c r="N895" s="541"/>
      <c r="O895" s="532"/>
      <c r="P895" s="532"/>
      <c r="Q895" s="535"/>
      <c r="R895" s="535"/>
      <c r="S895" s="541"/>
      <c r="T895" s="532"/>
      <c r="U895" s="532"/>
      <c r="V895" s="535"/>
    </row>
    <row r="896" spans="1:22" s="631" customFormat="1" ht="12">
      <c r="A896" s="536" t="s">
        <v>5481</v>
      </c>
      <c r="B896" s="541" t="s">
        <v>7636</v>
      </c>
      <c r="C896" s="542"/>
      <c r="D896" s="541" t="s">
        <v>7637</v>
      </c>
      <c r="E896" s="541"/>
      <c r="F896" s="547" t="s">
        <v>1300</v>
      </c>
      <c r="G896" s="538">
        <v>1985</v>
      </c>
      <c r="H896" s="634"/>
      <c r="I896" s="632"/>
      <c r="J896" s="632"/>
      <c r="K896" s="632"/>
      <c r="L896" s="632"/>
      <c r="M896" s="534"/>
      <c r="N896" s="541"/>
      <c r="O896" s="532"/>
      <c r="P896" s="532"/>
      <c r="Q896" s="535"/>
      <c r="R896" s="535"/>
      <c r="S896" s="541"/>
      <c r="T896" s="532"/>
      <c r="U896" s="532"/>
      <c r="V896" s="535"/>
    </row>
    <row r="897" spans="1:22" s="631" customFormat="1" ht="12">
      <c r="A897" s="536"/>
      <c r="B897" s="541"/>
      <c r="C897" s="542"/>
      <c r="D897" s="541"/>
      <c r="E897" s="541"/>
      <c r="F897" s="547"/>
      <c r="G897" s="538"/>
      <c r="H897" s="536" t="s">
        <v>7638</v>
      </c>
      <c r="I897" s="541" t="s">
        <v>7639</v>
      </c>
      <c r="J897" s="532">
        <v>1985</v>
      </c>
      <c r="K897" s="533">
        <v>0.50800000000000001</v>
      </c>
      <c r="L897" s="534" t="s">
        <v>721</v>
      </c>
      <c r="M897" s="534"/>
      <c r="N897" s="541"/>
      <c r="O897" s="532"/>
      <c r="P897" s="532"/>
      <c r="Q897" s="535"/>
      <c r="R897" s="535"/>
      <c r="S897" s="541"/>
      <c r="T897" s="532"/>
      <c r="U897" s="532"/>
      <c r="V897" s="535"/>
    </row>
    <row r="898" spans="1:22" s="631" customFormat="1" ht="12">
      <c r="A898" s="536" t="s">
        <v>7640</v>
      </c>
      <c r="B898" s="541" t="s">
        <v>7641</v>
      </c>
      <c r="C898" s="542"/>
      <c r="D898" s="541" t="s">
        <v>7642</v>
      </c>
      <c r="E898" s="541"/>
      <c r="F898" s="547" t="s">
        <v>554</v>
      </c>
      <c r="G898" s="538">
        <v>1964</v>
      </c>
      <c r="H898" s="634"/>
      <c r="I898" s="632"/>
      <c r="J898" s="632"/>
      <c r="K898" s="632"/>
      <c r="L898" s="632"/>
      <c r="M898" s="534"/>
      <c r="N898" s="541"/>
      <c r="O898" s="532"/>
      <c r="P898" s="532"/>
      <c r="Q898" s="535"/>
      <c r="R898" s="535"/>
      <c r="S898" s="541"/>
      <c r="T898" s="532"/>
      <c r="U898" s="532"/>
      <c r="V898" s="535"/>
    </row>
    <row r="899" spans="1:22" s="631" customFormat="1" ht="12">
      <c r="A899" s="536"/>
      <c r="B899" s="541"/>
      <c r="C899" s="542"/>
      <c r="D899" s="541" t="s">
        <v>7643</v>
      </c>
      <c r="E899" s="541"/>
      <c r="F899" s="547" t="s">
        <v>1300</v>
      </c>
      <c r="G899" s="538">
        <v>1965</v>
      </c>
      <c r="H899" s="536" t="s">
        <v>6903</v>
      </c>
      <c r="I899" s="541" t="s">
        <v>7644</v>
      </c>
      <c r="J899" s="532">
        <v>1985</v>
      </c>
      <c r="K899" s="533">
        <v>0.39</v>
      </c>
      <c r="L899" s="534" t="s">
        <v>721</v>
      </c>
      <c r="M899" s="534"/>
      <c r="N899" s="541"/>
      <c r="O899" s="532"/>
      <c r="P899" s="532"/>
      <c r="Q899" s="535"/>
      <c r="R899" s="535"/>
      <c r="S899" s="541"/>
      <c r="T899" s="532"/>
      <c r="U899" s="532"/>
      <c r="V899" s="535"/>
    </row>
    <row r="900" spans="1:22" s="631" customFormat="1" ht="12">
      <c r="A900" s="536"/>
      <c r="B900" s="541"/>
      <c r="C900" s="542"/>
      <c r="D900" s="541"/>
      <c r="E900" s="541"/>
      <c r="F900" s="547"/>
      <c r="G900" s="538"/>
      <c r="H900" s="536" t="s">
        <v>7645</v>
      </c>
      <c r="I900" s="541" t="s">
        <v>7646</v>
      </c>
      <c r="J900" s="532">
        <v>1964</v>
      </c>
      <c r="K900" s="533">
        <v>2.9</v>
      </c>
      <c r="L900" s="534" t="s">
        <v>712</v>
      </c>
      <c r="M900" s="534"/>
      <c r="N900" s="541"/>
      <c r="O900" s="532"/>
      <c r="P900" s="532"/>
      <c r="Q900" s="535"/>
      <c r="R900" s="535"/>
      <c r="S900" s="541"/>
      <c r="T900" s="532"/>
      <c r="U900" s="532"/>
      <c r="V900" s="535"/>
    </row>
    <row r="901" spans="1:22" s="631" customFormat="1" ht="12">
      <c r="A901" s="536"/>
      <c r="B901" s="541"/>
      <c r="C901" s="542"/>
      <c r="D901" s="541"/>
      <c r="E901" s="541"/>
      <c r="F901" s="547"/>
      <c r="G901" s="538"/>
      <c r="H901" s="536"/>
      <c r="I901" s="541"/>
      <c r="J901" s="532"/>
      <c r="K901" s="533"/>
      <c r="L901" s="534"/>
      <c r="M901" s="534"/>
      <c r="N901" s="541"/>
      <c r="O901" s="532"/>
      <c r="P901" s="532"/>
      <c r="Q901" s="535"/>
      <c r="R901" s="535"/>
      <c r="S901" s="541"/>
      <c r="T901" s="532"/>
      <c r="U901" s="532"/>
      <c r="V901" s="535"/>
    </row>
    <row r="902" spans="1:22" s="631" customFormat="1" ht="12">
      <c r="A902" s="536"/>
      <c r="B902" s="541"/>
      <c r="C902" s="542"/>
      <c r="D902" s="541"/>
      <c r="E902" s="541"/>
      <c r="F902" s="547"/>
      <c r="G902" s="538"/>
      <c r="H902" s="536"/>
      <c r="I902" s="541" t="s">
        <v>7098</v>
      </c>
      <c r="J902" s="532">
        <v>1965</v>
      </c>
      <c r="K902" s="533">
        <v>1.4E-2</v>
      </c>
      <c r="L902" s="534" t="s">
        <v>712</v>
      </c>
      <c r="M902" s="534"/>
      <c r="N902" s="541"/>
      <c r="O902" s="532"/>
      <c r="P902" s="532"/>
      <c r="Q902" s="535"/>
      <c r="R902" s="535"/>
      <c r="S902" s="541"/>
      <c r="T902" s="532"/>
      <c r="U902" s="532"/>
      <c r="V902" s="535"/>
    </row>
    <row r="903" spans="1:22" s="631" customFormat="1" ht="12">
      <c r="A903" s="536"/>
      <c r="B903" s="541"/>
      <c r="C903" s="542"/>
      <c r="D903" s="541" t="s">
        <v>7647</v>
      </c>
      <c r="E903" s="541"/>
      <c r="F903" s="547" t="s">
        <v>1454</v>
      </c>
      <c r="G903" s="538">
        <v>1965</v>
      </c>
      <c r="H903" s="536"/>
      <c r="I903" s="541"/>
      <c r="J903" s="532"/>
      <c r="K903" s="533"/>
      <c r="L903" s="534"/>
      <c r="M903" s="534"/>
      <c r="N903" s="541"/>
      <c r="O903" s="532"/>
      <c r="P903" s="532"/>
      <c r="Q903" s="535"/>
      <c r="R903" s="535"/>
      <c r="S903" s="541"/>
      <c r="T903" s="532"/>
      <c r="U903" s="532"/>
      <c r="V903" s="535"/>
    </row>
    <row r="904" spans="1:22" s="631" customFormat="1" ht="12">
      <c r="A904" s="536"/>
      <c r="B904" s="541"/>
      <c r="C904" s="542"/>
      <c r="D904" s="541"/>
      <c r="E904" s="541"/>
      <c r="F904" s="547"/>
      <c r="G904" s="538"/>
      <c r="H904" s="536"/>
      <c r="I904" s="541" t="s">
        <v>7100</v>
      </c>
      <c r="J904" s="532">
        <v>1965</v>
      </c>
      <c r="K904" s="533">
        <v>0.73699999999999999</v>
      </c>
      <c r="L904" s="534" t="s">
        <v>712</v>
      </c>
      <c r="M904" s="534"/>
      <c r="N904" s="541"/>
      <c r="O904" s="532"/>
      <c r="P904" s="532"/>
      <c r="Q904" s="535"/>
      <c r="R904" s="535"/>
      <c r="S904" s="541"/>
      <c r="T904" s="532"/>
      <c r="U904" s="532"/>
      <c r="V904" s="535"/>
    </row>
    <row r="905" spans="1:22" s="631" customFormat="1" ht="12">
      <c r="A905" s="536"/>
      <c r="B905" s="541"/>
      <c r="C905" s="542"/>
      <c r="D905" s="541" t="s">
        <v>7648</v>
      </c>
      <c r="E905" s="541"/>
      <c r="F905" s="547" t="s">
        <v>1300</v>
      </c>
      <c r="G905" s="538">
        <v>1965</v>
      </c>
      <c r="H905" s="536"/>
      <c r="I905" s="541"/>
      <c r="J905" s="532"/>
      <c r="K905" s="533"/>
      <c r="L905" s="534"/>
      <c r="M905" s="534"/>
      <c r="N905" s="541"/>
      <c r="O905" s="532"/>
      <c r="P905" s="532"/>
      <c r="Q905" s="535"/>
      <c r="R905" s="535"/>
      <c r="S905" s="541"/>
      <c r="T905" s="532"/>
      <c r="U905" s="532"/>
      <c r="V905" s="535"/>
    </row>
    <row r="906" spans="1:22" s="631" customFormat="1" ht="12">
      <c r="A906" s="536"/>
      <c r="B906" s="541"/>
      <c r="C906" s="542"/>
      <c r="D906" s="541"/>
      <c r="E906" s="541"/>
      <c r="F906" s="547"/>
      <c r="G906" s="538"/>
      <c r="H906" s="536"/>
      <c r="I906" s="541" t="s">
        <v>7102</v>
      </c>
      <c r="J906" s="532">
        <v>1965</v>
      </c>
      <c r="K906" s="533">
        <v>0.35199999999999998</v>
      </c>
      <c r="L906" s="534" t="s">
        <v>712</v>
      </c>
      <c r="M906" s="534"/>
      <c r="N906" s="541"/>
      <c r="O906" s="532"/>
      <c r="P906" s="532"/>
      <c r="Q906" s="535"/>
      <c r="R906" s="535"/>
      <c r="S906" s="541"/>
      <c r="T906" s="532"/>
      <c r="U906" s="532"/>
      <c r="V906" s="535"/>
    </row>
    <row r="907" spans="1:22" s="631" customFormat="1" ht="12">
      <c r="A907" s="536"/>
      <c r="B907" s="541"/>
      <c r="C907" s="542"/>
      <c r="D907" s="541"/>
      <c r="E907" s="541"/>
      <c r="F907" s="547"/>
      <c r="G907" s="538"/>
      <c r="H907" s="536"/>
      <c r="I907" s="541"/>
      <c r="J907" s="532"/>
      <c r="K907" s="533"/>
      <c r="L907" s="534"/>
      <c r="M907" s="534"/>
      <c r="N907" s="541"/>
      <c r="O907" s="532"/>
      <c r="P907" s="532"/>
      <c r="Q907" s="535"/>
      <c r="R907" s="535"/>
      <c r="S907" s="541"/>
      <c r="T907" s="532"/>
      <c r="U907" s="532"/>
      <c r="V907" s="535"/>
    </row>
    <row r="908" spans="1:22" s="631" customFormat="1" ht="12">
      <c r="A908" s="536"/>
      <c r="B908" s="541"/>
      <c r="C908" s="542"/>
      <c r="D908" s="541"/>
      <c r="E908" s="541"/>
      <c r="F908" s="547"/>
      <c r="G908" s="538"/>
      <c r="H908" s="536"/>
      <c r="I908" s="541"/>
      <c r="J908" s="532"/>
      <c r="K908" s="533"/>
      <c r="L908" s="534"/>
      <c r="M908" s="534"/>
      <c r="N908" s="541"/>
      <c r="O908" s="532"/>
      <c r="P908" s="532"/>
      <c r="Q908" s="535"/>
      <c r="R908" s="535"/>
      <c r="S908" s="541"/>
      <c r="T908" s="532"/>
      <c r="U908" s="532"/>
      <c r="V908" s="535"/>
    </row>
    <row r="909" spans="1:22" s="631" customFormat="1" ht="12">
      <c r="A909" s="536" t="s">
        <v>5482</v>
      </c>
      <c r="B909" s="541" t="s">
        <v>7649</v>
      </c>
      <c r="C909" s="542" t="s">
        <v>6910</v>
      </c>
      <c r="D909" s="541" t="s">
        <v>7650</v>
      </c>
      <c r="E909" s="541"/>
      <c r="F909" s="547" t="s">
        <v>554</v>
      </c>
      <c r="G909" s="538">
        <v>1965</v>
      </c>
      <c r="H909" s="536"/>
      <c r="I909" s="541"/>
      <c r="J909" s="532"/>
      <c r="K909" s="533"/>
      <c r="L909" s="534"/>
      <c r="M909" s="534"/>
      <c r="N909" s="541"/>
      <c r="O909" s="532"/>
      <c r="P909" s="532"/>
      <c r="Q909" s="535"/>
      <c r="R909" s="535"/>
      <c r="S909" s="541"/>
      <c r="T909" s="532"/>
      <c r="U909" s="532"/>
      <c r="V909" s="535"/>
    </row>
    <row r="910" spans="1:22" s="631" customFormat="1" ht="12">
      <c r="A910" s="536"/>
      <c r="B910" s="541"/>
      <c r="C910" s="542" t="s">
        <v>6910</v>
      </c>
      <c r="D910" s="541" t="s">
        <v>7651</v>
      </c>
      <c r="E910" s="541"/>
      <c r="F910" s="547" t="s">
        <v>1454</v>
      </c>
      <c r="G910" s="538">
        <v>1965</v>
      </c>
      <c r="H910" s="536"/>
      <c r="I910" s="541"/>
      <c r="J910" s="532"/>
      <c r="K910" s="533"/>
      <c r="L910" s="534"/>
      <c r="M910" s="534"/>
      <c r="N910" s="541"/>
      <c r="O910" s="532"/>
      <c r="P910" s="532"/>
      <c r="Q910" s="535"/>
      <c r="R910" s="535"/>
      <c r="S910" s="541"/>
      <c r="T910" s="532"/>
      <c r="U910" s="532"/>
      <c r="V910" s="535"/>
    </row>
    <row r="911" spans="1:22" s="631" customFormat="1" ht="12">
      <c r="A911" s="536"/>
      <c r="B911" s="541"/>
      <c r="C911" s="542"/>
      <c r="D911" s="541"/>
      <c r="E911" s="541"/>
      <c r="F911" s="547"/>
      <c r="G911" s="538"/>
      <c r="H911" s="536" t="s">
        <v>7652</v>
      </c>
      <c r="I911" s="541" t="s">
        <v>7653</v>
      </c>
      <c r="J911" s="532">
        <v>1965</v>
      </c>
      <c r="K911" s="533">
        <v>1.1739999999999999</v>
      </c>
      <c r="L911" s="534" t="s">
        <v>712</v>
      </c>
      <c r="M911" s="534"/>
      <c r="N911" s="541"/>
      <c r="O911" s="532"/>
      <c r="P911" s="532"/>
      <c r="Q911" s="535"/>
      <c r="R911" s="535"/>
      <c r="S911" s="541"/>
      <c r="T911" s="532"/>
      <c r="U911" s="532"/>
      <c r="V911" s="535"/>
    </row>
    <row r="912" spans="1:22" s="631" customFormat="1" ht="12">
      <c r="A912" s="536"/>
      <c r="B912" s="541"/>
      <c r="C912" s="542"/>
      <c r="D912" s="541"/>
      <c r="E912" s="541"/>
      <c r="F912" s="547"/>
      <c r="G912" s="538"/>
      <c r="H912" s="536"/>
      <c r="I912" s="541" t="s">
        <v>7654</v>
      </c>
      <c r="J912" s="532">
        <v>1965</v>
      </c>
      <c r="K912" s="533">
        <v>0.02</v>
      </c>
      <c r="L912" s="534" t="s">
        <v>712</v>
      </c>
      <c r="M912" s="534"/>
      <c r="N912" s="541"/>
      <c r="O912" s="532"/>
      <c r="P912" s="532"/>
      <c r="Q912" s="535"/>
      <c r="R912" s="535"/>
      <c r="S912" s="541"/>
      <c r="T912" s="532"/>
      <c r="U912" s="532"/>
      <c r="V912" s="535"/>
    </row>
    <row r="913" spans="1:30" s="631" customFormat="1" ht="12">
      <c r="A913" s="536" t="s">
        <v>5483</v>
      </c>
      <c r="B913" s="541" t="s">
        <v>7655</v>
      </c>
      <c r="C913" s="542" t="s">
        <v>7656</v>
      </c>
      <c r="D913" s="541" t="s">
        <v>7657</v>
      </c>
      <c r="E913" s="541"/>
      <c r="F913" s="547" t="s">
        <v>554</v>
      </c>
      <c r="G913" s="538">
        <v>1986</v>
      </c>
      <c r="H913" s="536"/>
      <c r="I913" s="541"/>
      <c r="J913" s="532"/>
      <c r="K913" s="533"/>
      <c r="L913" s="534"/>
      <c r="M913" s="534"/>
      <c r="N913" s="541"/>
      <c r="O913" s="532"/>
      <c r="P913" s="532"/>
      <c r="Q913" s="535"/>
      <c r="R913" s="535"/>
      <c r="S913" s="541"/>
      <c r="T913" s="532"/>
      <c r="U913" s="532"/>
      <c r="V913" s="535"/>
    </row>
    <row r="914" spans="1:30" s="631" customFormat="1" ht="12">
      <c r="A914" s="536"/>
      <c r="B914" s="541"/>
      <c r="C914" s="542"/>
      <c r="D914" s="541"/>
      <c r="E914" s="541"/>
      <c r="F914" s="547"/>
      <c r="G914" s="538"/>
      <c r="H914" s="536"/>
      <c r="I914" s="541"/>
      <c r="J914" s="532"/>
      <c r="K914" s="533"/>
      <c r="L914" s="534"/>
      <c r="M914" s="534"/>
      <c r="N914" s="541"/>
      <c r="O914" s="532"/>
      <c r="P914" s="532"/>
      <c r="Q914" s="535"/>
      <c r="R914" s="535"/>
      <c r="S914" s="541"/>
      <c r="T914" s="532"/>
      <c r="U914" s="532"/>
      <c r="V914" s="535"/>
    </row>
    <row r="915" spans="1:30" s="631" customFormat="1" ht="12">
      <c r="A915" s="536"/>
      <c r="B915" s="541"/>
      <c r="C915" s="542"/>
      <c r="D915" s="541" t="s">
        <v>3951</v>
      </c>
      <c r="E915" s="541"/>
      <c r="F915" s="547" t="s">
        <v>58</v>
      </c>
      <c r="G915" s="538">
        <v>1989</v>
      </c>
      <c r="H915" s="536"/>
      <c r="I915" s="537"/>
      <c r="J915" s="532"/>
      <c r="K915" s="533"/>
      <c r="L915" s="534"/>
      <c r="M915" s="534"/>
      <c r="N915" s="537"/>
      <c r="O915" s="532"/>
      <c r="P915" s="532"/>
      <c r="Q915" s="535"/>
      <c r="R915" s="535"/>
      <c r="S915" s="537"/>
      <c r="T915" s="532"/>
      <c r="U915" s="532"/>
      <c r="V915" s="535"/>
    </row>
    <row r="916" spans="1:30" s="631" customFormat="1" ht="12">
      <c r="A916" s="536"/>
      <c r="B916" s="541"/>
      <c r="C916" s="542"/>
      <c r="D916" s="541"/>
      <c r="E916" s="541"/>
      <c r="F916" s="547"/>
      <c r="G916" s="538"/>
      <c r="H916" s="536" t="s">
        <v>7658</v>
      </c>
      <c r="I916" s="546" t="s">
        <v>7659</v>
      </c>
      <c r="J916" s="532">
        <v>1986</v>
      </c>
      <c r="K916" s="533">
        <v>2.42</v>
      </c>
      <c r="L916" s="534" t="s">
        <v>716</v>
      </c>
      <c r="M916" s="534"/>
      <c r="N916" s="546"/>
      <c r="O916" s="532"/>
      <c r="P916" s="532"/>
      <c r="Q916" s="535"/>
      <c r="R916" s="535"/>
      <c r="S916" s="546"/>
      <c r="T916" s="532"/>
      <c r="U916" s="532"/>
      <c r="V916" s="535"/>
    </row>
    <row r="917" spans="1:30" s="631" customFormat="1" ht="12">
      <c r="A917" s="536"/>
      <c r="B917" s="541"/>
      <c r="C917" s="542"/>
      <c r="D917" s="541"/>
      <c r="E917" s="541"/>
      <c r="F917" s="547"/>
      <c r="G917" s="538"/>
      <c r="H917" s="536" t="s">
        <v>7660</v>
      </c>
      <c r="I917" s="546" t="s">
        <v>7661</v>
      </c>
      <c r="J917" s="532">
        <v>1997</v>
      </c>
      <c r="K917" s="533">
        <v>0.26300000000000001</v>
      </c>
      <c r="L917" s="534" t="s">
        <v>721</v>
      </c>
      <c r="M917" s="534"/>
      <c r="N917" s="546"/>
      <c r="O917" s="532"/>
      <c r="P917" s="532"/>
      <c r="Q917" s="535"/>
      <c r="R917" s="535"/>
      <c r="S917" s="546"/>
      <c r="T917" s="532"/>
      <c r="U917" s="532"/>
      <c r="V917" s="535"/>
    </row>
    <row r="918" spans="1:30" s="631" customFormat="1" ht="12">
      <c r="A918" s="536"/>
      <c r="B918" s="541"/>
      <c r="C918" s="542"/>
      <c r="D918" s="541"/>
      <c r="E918" s="541"/>
      <c r="F918" s="547"/>
      <c r="G918" s="538"/>
      <c r="H918" s="536"/>
      <c r="I918" s="537"/>
      <c r="J918" s="532"/>
      <c r="K918" s="533"/>
      <c r="L918" s="534"/>
      <c r="M918" s="815"/>
      <c r="N918" s="537"/>
      <c r="O918" s="532"/>
      <c r="P918" s="532"/>
      <c r="Q918" s="535"/>
      <c r="R918" s="535"/>
      <c r="S918" s="537"/>
      <c r="T918" s="532"/>
      <c r="U918" s="532"/>
      <c r="V918" s="535"/>
    </row>
    <row r="919" spans="1:30" s="631" customFormat="1" ht="12">
      <c r="A919" s="536"/>
      <c r="B919" s="541"/>
      <c r="C919" s="542"/>
      <c r="D919" s="541"/>
      <c r="E919" s="541"/>
      <c r="F919" s="547"/>
      <c r="G919" s="538"/>
      <c r="H919" s="536"/>
      <c r="I919" s="537"/>
      <c r="J919" s="532"/>
      <c r="K919" s="533"/>
      <c r="L919" s="534"/>
      <c r="M919" s="816"/>
      <c r="N919" s="537"/>
      <c r="O919" s="532"/>
      <c r="P919" s="532"/>
      <c r="Q919" s="535"/>
      <c r="R919" s="535"/>
      <c r="S919" s="537"/>
      <c r="T919" s="532"/>
      <c r="U919" s="532"/>
      <c r="V919" s="535"/>
    </row>
    <row r="920" spans="1:30" s="631" customFormat="1" ht="12">
      <c r="A920" s="536"/>
      <c r="B920" s="541"/>
      <c r="C920" s="542"/>
      <c r="D920" s="541"/>
      <c r="E920" s="541"/>
      <c r="F920" s="547"/>
      <c r="G920" s="538"/>
      <c r="H920" s="536"/>
      <c r="I920" s="537"/>
      <c r="J920" s="532"/>
      <c r="K920" s="533"/>
      <c r="L920" s="534"/>
      <c r="M920" s="816"/>
      <c r="N920" s="537"/>
      <c r="O920" s="532"/>
      <c r="P920" s="532"/>
      <c r="Q920" s="535"/>
      <c r="R920" s="535"/>
      <c r="S920" s="537"/>
      <c r="T920" s="532"/>
      <c r="U920" s="532"/>
      <c r="V920" s="535"/>
    </row>
    <row r="921" spans="1:30" s="631" customFormat="1" ht="12">
      <c r="A921" s="536"/>
      <c r="B921" s="541"/>
      <c r="C921" s="542"/>
      <c r="D921" s="541"/>
      <c r="E921" s="541"/>
      <c r="F921" s="547"/>
      <c r="G921" s="538"/>
      <c r="H921" s="536"/>
      <c r="I921" s="537"/>
      <c r="J921" s="532"/>
      <c r="K921" s="533"/>
      <c r="L921" s="534"/>
      <c r="M921" s="816"/>
      <c r="N921" s="537"/>
      <c r="O921" s="532"/>
      <c r="P921" s="532"/>
      <c r="Q921" s="535"/>
      <c r="R921" s="535"/>
      <c r="S921" s="537"/>
      <c r="T921" s="532"/>
      <c r="U921" s="532"/>
      <c r="V921" s="535"/>
    </row>
    <row r="922" spans="1:30" s="631" customFormat="1" ht="12">
      <c r="A922" s="536"/>
      <c r="B922" s="541"/>
      <c r="C922" s="542"/>
      <c r="D922" s="541"/>
      <c r="E922" s="541"/>
      <c r="F922" s="547"/>
      <c r="G922" s="538"/>
      <c r="H922" s="536"/>
      <c r="I922" s="537"/>
      <c r="J922" s="532"/>
      <c r="K922" s="533"/>
      <c r="L922" s="534"/>
      <c r="M922" s="816"/>
      <c r="N922" s="537"/>
      <c r="O922" s="532"/>
      <c r="P922" s="532"/>
      <c r="Q922" s="535"/>
      <c r="R922" s="535"/>
      <c r="S922" s="537"/>
      <c r="T922" s="532"/>
      <c r="U922" s="532"/>
      <c r="V922" s="535"/>
    </row>
    <row r="923" spans="1:30" s="631" customFormat="1" ht="12">
      <c r="A923" s="536"/>
      <c r="B923" s="554"/>
      <c r="C923" s="594" t="s">
        <v>7662</v>
      </c>
      <c r="D923" s="554" t="s">
        <v>1627</v>
      </c>
      <c r="E923" s="554" t="s">
        <v>396</v>
      </c>
      <c r="F923" s="555" t="s">
        <v>1454</v>
      </c>
      <c r="G923" s="595">
        <v>2012</v>
      </c>
      <c r="H923" s="536"/>
      <c r="I923" s="537"/>
      <c r="J923" s="532"/>
      <c r="K923" s="533"/>
      <c r="L923" s="534"/>
      <c r="M923" s="816"/>
      <c r="N923" s="537"/>
      <c r="O923" s="532"/>
      <c r="P923" s="532"/>
      <c r="Q923" s="535"/>
      <c r="R923" s="535"/>
      <c r="S923" s="537"/>
      <c r="T923" s="532"/>
      <c r="U923" s="532"/>
      <c r="V923" s="535"/>
    </row>
    <row r="924" spans="1:30" s="635" customFormat="1" ht="14.25" customHeight="1">
      <c r="A924" s="536"/>
      <c r="B924" s="558"/>
      <c r="C924" s="543"/>
      <c r="D924" s="558"/>
      <c r="E924" s="558"/>
      <c r="F924" s="819"/>
      <c r="G924" s="820"/>
      <c r="H924" s="536"/>
      <c r="I924" s="537"/>
      <c r="J924" s="532"/>
      <c r="K924" s="533"/>
      <c r="L924" s="534"/>
      <c r="M924" s="817"/>
      <c r="N924" s="537"/>
      <c r="O924" s="532"/>
      <c r="P924" s="532"/>
      <c r="Q924" s="535"/>
      <c r="R924" s="535"/>
      <c r="S924" s="537"/>
      <c r="T924" s="532"/>
      <c r="U924" s="532"/>
      <c r="V924" s="535"/>
      <c r="W924" s="631"/>
      <c r="X924" s="631"/>
      <c r="Y924" s="631"/>
      <c r="Z924" s="631"/>
      <c r="AA924" s="631"/>
      <c r="AB924" s="631"/>
      <c r="AC924" s="631"/>
      <c r="AD924" s="631"/>
    </row>
    <row r="925" spans="1:30" s="631" customFormat="1" ht="12">
      <c r="A925" s="596"/>
      <c r="B925" s="558"/>
      <c r="C925" s="543"/>
      <c r="D925" s="558"/>
      <c r="E925" s="558"/>
      <c r="F925" s="538"/>
      <c r="G925" s="538"/>
      <c r="H925" s="596" t="s">
        <v>7663</v>
      </c>
      <c r="I925" s="554" t="s">
        <v>7664</v>
      </c>
      <c r="J925" s="556">
        <v>1989</v>
      </c>
      <c r="K925" s="597">
        <v>0.52500000000000002</v>
      </c>
      <c r="L925" s="592" t="s">
        <v>721</v>
      </c>
      <c r="M925" s="592"/>
      <c r="N925" s="554"/>
      <c r="O925" s="556"/>
      <c r="P925" s="556"/>
      <c r="Q925" s="557"/>
      <c r="R925" s="557"/>
      <c r="S925" s="554"/>
      <c r="T925" s="556"/>
      <c r="U925" s="556"/>
      <c r="V925" s="557"/>
      <c r="W925" s="635"/>
      <c r="X925" s="635"/>
      <c r="Y925" s="635"/>
      <c r="Z925" s="635"/>
      <c r="AA925" s="635"/>
      <c r="AB925" s="635"/>
      <c r="AC925" s="635"/>
      <c r="AD925" s="635"/>
    </row>
    <row r="926" spans="1:30" s="631" customFormat="1" ht="12">
      <c r="A926" s="547"/>
      <c r="B926" s="558"/>
      <c r="C926" s="543"/>
      <c r="D926" s="558"/>
      <c r="E926" s="558"/>
      <c r="F926" s="819"/>
      <c r="G926" s="820"/>
      <c r="H926" s="598"/>
      <c r="I926" s="819" t="s">
        <v>7665</v>
      </c>
      <c r="J926" s="820"/>
      <c r="K926" s="533"/>
      <c r="L926" s="534"/>
      <c r="M926" s="534"/>
      <c r="N926" s="558" t="s">
        <v>7666</v>
      </c>
      <c r="O926" s="532">
        <v>2011</v>
      </c>
      <c r="P926" s="532">
        <v>4.0000000000000001E-3</v>
      </c>
      <c r="Q926" s="535" t="s">
        <v>7667</v>
      </c>
      <c r="R926" s="535"/>
      <c r="S926" s="558"/>
      <c r="T926" s="532"/>
      <c r="U926" s="532"/>
      <c r="V926" s="535"/>
    </row>
    <row r="927" spans="1:30" s="631" customFormat="1" ht="12">
      <c r="A927" s="547"/>
      <c r="B927" s="558"/>
      <c r="C927" s="543"/>
      <c r="D927" s="558"/>
      <c r="E927" s="558"/>
      <c r="F927" s="538"/>
      <c r="G927" s="538"/>
      <c r="H927" s="536"/>
      <c r="I927" s="558"/>
      <c r="J927" s="532"/>
      <c r="K927" s="533"/>
      <c r="L927" s="534"/>
      <c r="M927" s="534"/>
      <c r="N927" s="558"/>
      <c r="O927" s="532"/>
      <c r="P927" s="532"/>
      <c r="Q927" s="535"/>
      <c r="R927" s="535"/>
      <c r="S927" s="558" t="s">
        <v>7668</v>
      </c>
      <c r="T927" s="532">
        <v>2011</v>
      </c>
      <c r="U927" s="532">
        <v>0.26700000000000002</v>
      </c>
      <c r="V927" s="535" t="s">
        <v>7669</v>
      </c>
    </row>
    <row r="928" spans="1:30" s="631" customFormat="1" ht="12">
      <c r="A928" s="547"/>
      <c r="B928" s="558"/>
      <c r="C928" s="543"/>
      <c r="D928" s="558"/>
      <c r="E928" s="558"/>
      <c r="F928" s="819"/>
      <c r="G928" s="820"/>
      <c r="H928" s="598"/>
      <c r="I928" s="819" t="s">
        <v>7670</v>
      </c>
      <c r="J928" s="820"/>
      <c r="K928" s="533"/>
      <c r="L928" s="534"/>
      <c r="M928" s="534"/>
      <c r="N928" s="558" t="s">
        <v>7666</v>
      </c>
      <c r="O928" s="532">
        <v>2011</v>
      </c>
      <c r="P928" s="532">
        <v>4.0000000000000001E-3</v>
      </c>
      <c r="Q928" s="535" t="s">
        <v>7667</v>
      </c>
      <c r="R928" s="535"/>
      <c r="S928" s="558"/>
      <c r="T928" s="532"/>
      <c r="U928" s="532"/>
      <c r="V928" s="535"/>
    </row>
    <row r="929" spans="1:22" s="631" customFormat="1" ht="12">
      <c r="A929" s="547"/>
      <c r="B929" s="558"/>
      <c r="C929" s="543"/>
      <c r="D929" s="558"/>
      <c r="E929" s="558"/>
      <c r="F929" s="538"/>
      <c r="G929" s="538"/>
      <c r="H929" s="536"/>
      <c r="I929" s="558"/>
      <c r="J929" s="532"/>
      <c r="K929" s="533"/>
      <c r="L929" s="534"/>
      <c r="M929" s="534"/>
      <c r="N929" s="558"/>
      <c r="O929" s="532"/>
      <c r="P929" s="532"/>
      <c r="Q929" s="535"/>
      <c r="R929" s="535"/>
      <c r="S929" s="558" t="s">
        <v>7671</v>
      </c>
      <c r="T929" s="532">
        <v>2011</v>
      </c>
      <c r="U929" s="532">
        <v>0.251</v>
      </c>
      <c r="V929" s="535" t="s">
        <v>7669</v>
      </c>
    </row>
    <row r="930" spans="1:22" s="631" customFormat="1" ht="12">
      <c r="A930" s="547"/>
      <c r="B930" s="558"/>
      <c r="C930" s="543"/>
      <c r="D930" s="558"/>
      <c r="E930" s="558"/>
      <c r="F930" s="819"/>
      <c r="G930" s="820"/>
      <c r="H930" s="598"/>
      <c r="I930" s="819" t="s">
        <v>7672</v>
      </c>
      <c r="J930" s="820"/>
      <c r="K930" s="533"/>
      <c r="L930" s="534"/>
      <c r="M930" s="534"/>
      <c r="N930" s="558" t="s">
        <v>7673</v>
      </c>
      <c r="O930" s="532">
        <v>2011</v>
      </c>
      <c r="P930" s="532">
        <v>1.2E-2</v>
      </c>
      <c r="Q930" s="535" t="s">
        <v>7674</v>
      </c>
      <c r="R930" s="535"/>
      <c r="S930" s="558"/>
      <c r="T930" s="532"/>
      <c r="U930" s="532"/>
      <c r="V930" s="535"/>
    </row>
    <row r="931" spans="1:22" s="631" customFormat="1" ht="12">
      <c r="A931" s="547"/>
      <c r="B931" s="558"/>
      <c r="C931" s="543"/>
      <c r="D931" s="558"/>
      <c r="E931" s="558"/>
      <c r="F931" s="538"/>
      <c r="G931" s="538"/>
      <c r="H931" s="536"/>
      <c r="I931" s="558"/>
      <c r="J931" s="532"/>
      <c r="K931" s="533"/>
      <c r="L931" s="534"/>
      <c r="M931" s="534"/>
      <c r="N931" s="558"/>
      <c r="O931" s="532"/>
      <c r="P931" s="532"/>
      <c r="Q931" s="535"/>
      <c r="R931" s="535"/>
      <c r="S931" s="558" t="s">
        <v>7675</v>
      </c>
      <c r="T931" s="532">
        <v>2011</v>
      </c>
      <c r="U931" s="532">
        <v>0.20799999999999999</v>
      </c>
      <c r="V931" s="535" t="s">
        <v>7676</v>
      </c>
    </row>
    <row r="932" spans="1:22" s="631" customFormat="1" ht="12">
      <c r="A932" s="547"/>
      <c r="B932" s="558"/>
      <c r="C932" s="543"/>
      <c r="D932" s="558"/>
      <c r="E932" s="558"/>
      <c r="F932" s="538"/>
      <c r="G932" s="538"/>
      <c r="H932" s="598"/>
      <c r="I932" s="819" t="s">
        <v>7677</v>
      </c>
      <c r="J932" s="820"/>
      <c r="K932" s="533"/>
      <c r="L932" s="534"/>
      <c r="M932" s="534"/>
      <c r="N932" s="558" t="s">
        <v>7678</v>
      </c>
      <c r="O932" s="532">
        <v>2011</v>
      </c>
      <c r="P932" s="532">
        <v>1.2E-2</v>
      </c>
      <c r="Q932" s="535" t="s">
        <v>7674</v>
      </c>
      <c r="R932" s="535"/>
      <c r="S932" s="558"/>
      <c r="T932" s="532"/>
      <c r="U932" s="532"/>
      <c r="V932" s="535"/>
    </row>
    <row r="933" spans="1:22" s="631" customFormat="1" ht="12">
      <c r="A933" s="547"/>
      <c r="B933" s="558"/>
      <c r="C933" s="542" t="s">
        <v>7679</v>
      </c>
      <c r="D933" s="560" t="s">
        <v>927</v>
      </c>
      <c r="E933" s="560" t="s">
        <v>396</v>
      </c>
      <c r="F933" s="547" t="s">
        <v>1454</v>
      </c>
      <c r="G933" s="538">
        <v>2012</v>
      </c>
      <c r="H933" s="536"/>
      <c r="I933" s="558"/>
      <c r="J933" s="532"/>
      <c r="K933" s="533"/>
      <c r="L933" s="534"/>
      <c r="M933" s="534"/>
      <c r="N933" s="558"/>
      <c r="O933" s="532"/>
      <c r="P933" s="532"/>
      <c r="Q933" s="535"/>
      <c r="R933" s="535"/>
      <c r="S933" s="558" t="s">
        <v>7675</v>
      </c>
      <c r="T933" s="532">
        <v>2011</v>
      </c>
      <c r="U933" s="532">
        <v>0.20799999999999999</v>
      </c>
      <c r="V933" s="535" t="s">
        <v>7669</v>
      </c>
    </row>
    <row r="934" spans="1:22" s="631" customFormat="1" ht="12">
      <c r="A934" s="547"/>
      <c r="B934" s="558"/>
      <c r="C934" s="542"/>
      <c r="D934" s="560"/>
      <c r="E934" s="560"/>
      <c r="F934" s="547"/>
      <c r="G934" s="538"/>
      <c r="H934" s="536" t="s">
        <v>7680</v>
      </c>
      <c r="I934" s="541" t="s">
        <v>7681</v>
      </c>
      <c r="J934" s="532">
        <v>2005</v>
      </c>
      <c r="K934" s="533">
        <v>0.36199999999999999</v>
      </c>
      <c r="L934" s="534" t="s">
        <v>721</v>
      </c>
      <c r="M934" s="534"/>
      <c r="N934" s="558"/>
      <c r="O934" s="532"/>
      <c r="P934" s="532"/>
      <c r="Q934" s="535"/>
      <c r="R934" s="535"/>
      <c r="S934" s="558" t="s">
        <v>7682</v>
      </c>
      <c r="T934" s="532">
        <v>2011</v>
      </c>
      <c r="U934" s="532">
        <v>0.24399999999999999</v>
      </c>
      <c r="V934" s="535" t="s">
        <v>7669</v>
      </c>
    </row>
    <row r="935" spans="1:22" s="631" customFormat="1" ht="12">
      <c r="A935" s="547"/>
      <c r="B935" s="558"/>
      <c r="C935" s="543"/>
      <c r="D935" s="558"/>
      <c r="E935" s="558"/>
      <c r="F935" s="538"/>
      <c r="G935" s="538"/>
      <c r="H935" s="536" t="s">
        <v>7683</v>
      </c>
      <c r="I935" s="560" t="s">
        <v>7684</v>
      </c>
      <c r="J935" s="532">
        <v>2015</v>
      </c>
      <c r="K935" s="533">
        <v>0.16500000000000001</v>
      </c>
      <c r="L935" s="534" t="s">
        <v>1815</v>
      </c>
      <c r="M935" s="534"/>
      <c r="N935" s="558"/>
      <c r="O935" s="532"/>
      <c r="P935" s="532"/>
      <c r="Q935" s="535"/>
      <c r="R935" s="535"/>
      <c r="S935" s="558"/>
      <c r="T935" s="532"/>
      <c r="U935" s="532"/>
      <c r="V935" s="535"/>
    </row>
    <row r="936" spans="1:22" s="631" customFormat="1" ht="12">
      <c r="A936" s="599"/>
      <c r="B936" s="548"/>
      <c r="C936" s="559"/>
      <c r="D936" s="548" t="s">
        <v>7685</v>
      </c>
      <c r="E936" s="548" t="s">
        <v>7005</v>
      </c>
      <c r="F936" s="548" t="s">
        <v>1300</v>
      </c>
      <c r="G936" s="562">
        <v>2012</v>
      </c>
      <c r="H936" s="536"/>
      <c r="I936" s="560"/>
      <c r="J936" s="532"/>
      <c r="K936" s="533"/>
      <c r="L936" s="534"/>
      <c r="M936" s="534"/>
      <c r="N936" s="558"/>
      <c r="O936" s="532"/>
      <c r="P936" s="532"/>
      <c r="Q936" s="535"/>
      <c r="R936" s="535"/>
      <c r="S936" s="558"/>
      <c r="T936" s="532"/>
      <c r="U936" s="532"/>
      <c r="V936" s="535"/>
    </row>
    <row r="937" spans="1:22" s="631" customFormat="1" ht="12">
      <c r="A937" s="561"/>
      <c r="B937" s="541"/>
      <c r="C937" s="542"/>
      <c r="D937" s="541"/>
      <c r="E937" s="554"/>
      <c r="F937" s="547"/>
      <c r="G937" s="538"/>
      <c r="H937" s="536"/>
      <c r="I937" s="558"/>
      <c r="J937" s="532"/>
      <c r="K937" s="533"/>
      <c r="L937" s="534"/>
      <c r="M937" s="534"/>
      <c r="N937" s="558"/>
      <c r="O937" s="532"/>
      <c r="P937" s="532"/>
      <c r="Q937" s="535"/>
      <c r="R937" s="535"/>
      <c r="S937" s="558"/>
      <c r="T937" s="532"/>
      <c r="U937" s="532"/>
      <c r="V937" s="535"/>
    </row>
    <row r="938" spans="1:22" s="631" customFormat="1" ht="12">
      <c r="A938" s="536"/>
      <c r="B938" s="541"/>
      <c r="C938" s="542"/>
      <c r="D938" s="541"/>
      <c r="E938" s="541"/>
      <c r="F938" s="819"/>
      <c r="G938" s="820"/>
      <c r="H938" s="561"/>
      <c r="I938" s="600" t="s">
        <v>7686</v>
      </c>
      <c r="J938" s="562">
        <v>2012</v>
      </c>
      <c r="K938" s="548">
        <v>5.0999999999999997E-2</v>
      </c>
      <c r="L938" s="548" t="s">
        <v>1815</v>
      </c>
      <c r="M938" s="548"/>
      <c r="N938" s="548"/>
      <c r="O938" s="562"/>
      <c r="P938" s="562"/>
      <c r="Q938" s="562"/>
      <c r="R938" s="562"/>
      <c r="S938" s="548"/>
      <c r="T938" s="562"/>
      <c r="U938" s="562"/>
      <c r="V938" s="562"/>
    </row>
    <row r="939" spans="1:22" s="631" customFormat="1" ht="12">
      <c r="A939" s="536"/>
      <c r="B939" s="541"/>
      <c r="C939" s="542"/>
      <c r="D939" s="541"/>
      <c r="E939" s="541"/>
      <c r="F939" s="547"/>
      <c r="G939" s="538"/>
      <c r="H939" s="636"/>
      <c r="M939" s="534"/>
      <c r="N939" s="541"/>
      <c r="O939" s="532"/>
      <c r="P939" s="532"/>
      <c r="Q939" s="535"/>
      <c r="R939" s="535"/>
      <c r="S939" s="541"/>
      <c r="T939" s="532"/>
      <c r="U939" s="532">
        <v>0.36299999999999999</v>
      </c>
      <c r="V939" s="535" t="s">
        <v>721</v>
      </c>
    </row>
    <row r="940" spans="1:22" s="631" customFormat="1" ht="12">
      <c r="A940" s="536"/>
      <c r="B940" s="541"/>
      <c r="C940" s="542"/>
      <c r="D940" s="541"/>
      <c r="E940" s="541"/>
      <c r="F940" s="819"/>
      <c r="G940" s="820"/>
      <c r="H940" s="598"/>
      <c r="I940" s="819" t="s">
        <v>7687</v>
      </c>
      <c r="J940" s="820"/>
      <c r="K940" s="533"/>
      <c r="L940" s="534"/>
      <c r="M940" s="534"/>
      <c r="N940" s="537" t="s">
        <v>7688</v>
      </c>
      <c r="O940" s="532">
        <v>2011</v>
      </c>
      <c r="P940" s="532">
        <v>2.1999999999999999E-2</v>
      </c>
      <c r="Q940" s="535" t="s">
        <v>7667</v>
      </c>
      <c r="R940" s="535"/>
      <c r="S940" s="537"/>
      <c r="T940" s="532"/>
      <c r="U940" s="532"/>
      <c r="V940" s="535"/>
    </row>
    <row r="941" spans="1:22" s="631" customFormat="1" ht="12">
      <c r="A941" s="536"/>
      <c r="B941" s="541"/>
      <c r="C941" s="542"/>
      <c r="D941" s="541"/>
      <c r="E941" s="541"/>
      <c r="F941" s="547"/>
      <c r="G941" s="538"/>
      <c r="H941" s="536"/>
      <c r="I941" s="537"/>
      <c r="J941" s="532"/>
      <c r="K941" s="533"/>
      <c r="L941" s="534"/>
      <c r="M941" s="601"/>
      <c r="O941" s="532"/>
      <c r="P941" s="532"/>
      <c r="Q941" s="535"/>
      <c r="R941" s="535"/>
      <c r="S941" s="537" t="s">
        <v>7689</v>
      </c>
      <c r="T941" s="532">
        <v>2011</v>
      </c>
      <c r="U941" s="532">
        <v>0.34</v>
      </c>
      <c r="V941" s="535" t="s">
        <v>7669</v>
      </c>
    </row>
    <row r="942" spans="1:22" s="631" customFormat="1" ht="12">
      <c r="A942" s="536"/>
      <c r="B942" s="541"/>
      <c r="C942" s="542"/>
      <c r="D942" s="541"/>
      <c r="E942" s="541"/>
      <c r="F942" s="819"/>
      <c r="G942" s="820"/>
      <c r="H942" s="598"/>
      <c r="I942" s="819" t="s">
        <v>7670</v>
      </c>
      <c r="J942" s="820"/>
      <c r="K942" s="533"/>
      <c r="L942" s="534"/>
      <c r="M942" s="534"/>
      <c r="N942" s="537" t="s">
        <v>7688</v>
      </c>
      <c r="O942" s="532">
        <v>2011</v>
      </c>
      <c r="P942" s="532">
        <v>2.1999999999999999E-2</v>
      </c>
      <c r="Q942" s="535" t="s">
        <v>7667</v>
      </c>
      <c r="R942" s="535"/>
      <c r="S942" s="537"/>
      <c r="T942" s="532"/>
      <c r="U942" s="532"/>
      <c r="V942" s="535"/>
    </row>
    <row r="943" spans="1:22" s="631" customFormat="1" ht="12">
      <c r="A943" s="536"/>
      <c r="B943" s="541"/>
      <c r="C943" s="542"/>
      <c r="D943" s="541"/>
      <c r="E943" s="541"/>
      <c r="F943" s="547"/>
      <c r="G943" s="538"/>
      <c r="H943" s="536"/>
      <c r="I943" s="537"/>
      <c r="J943" s="532"/>
      <c r="K943" s="533"/>
      <c r="L943" s="534"/>
      <c r="M943" s="534"/>
      <c r="N943" s="537"/>
      <c r="O943" s="532"/>
      <c r="P943" s="532"/>
      <c r="Q943" s="535"/>
      <c r="R943" s="535"/>
      <c r="S943" s="537" t="s">
        <v>7690</v>
      </c>
      <c r="T943" s="532">
        <v>2011</v>
      </c>
      <c r="U943" s="532">
        <v>0.34</v>
      </c>
      <c r="V943" s="535" t="s">
        <v>7669</v>
      </c>
    </row>
    <row r="944" spans="1:22" s="631" customFormat="1" ht="12">
      <c r="A944" s="538"/>
      <c r="B944" s="541"/>
      <c r="C944" s="542"/>
      <c r="D944" s="541"/>
      <c r="E944" s="541"/>
      <c r="F944" s="819"/>
      <c r="G944" s="820"/>
      <c r="H944" s="598"/>
      <c r="I944" s="819" t="s">
        <v>7672</v>
      </c>
      <c r="J944" s="820"/>
      <c r="K944" s="533"/>
      <c r="L944" s="534"/>
      <c r="M944" s="534"/>
      <c r="N944" s="537" t="s">
        <v>7691</v>
      </c>
      <c r="O944" s="532">
        <v>2011</v>
      </c>
      <c r="P944" s="532">
        <v>2.1999999999999999E-2</v>
      </c>
      <c r="Q944" s="535" t="s">
        <v>7667</v>
      </c>
      <c r="R944" s="535"/>
      <c r="S944" s="537"/>
      <c r="T944" s="532"/>
      <c r="U944" s="532"/>
      <c r="V944" s="535"/>
    </row>
    <row r="945" spans="1:22" s="631" customFormat="1" ht="12">
      <c r="A945" s="538"/>
      <c r="B945" s="541"/>
      <c r="C945" s="542"/>
      <c r="D945" s="541"/>
      <c r="E945" s="541"/>
      <c r="F945" s="547"/>
      <c r="G945" s="538"/>
      <c r="H945" s="536"/>
      <c r="I945" s="537"/>
      <c r="J945" s="532"/>
      <c r="K945" s="533"/>
      <c r="L945" s="534"/>
      <c r="M945" s="534"/>
      <c r="N945" s="537"/>
      <c r="O945" s="532"/>
      <c r="P945" s="532"/>
      <c r="Q945" s="535"/>
      <c r="R945" s="535"/>
      <c r="S945" s="537" t="s">
        <v>7692</v>
      </c>
      <c r="T945" s="532">
        <v>2011</v>
      </c>
      <c r="U945" s="532">
        <v>0.36099999999999999</v>
      </c>
      <c r="V945" s="535" t="s">
        <v>7669</v>
      </c>
    </row>
    <row r="946" spans="1:22" s="631" customFormat="1" ht="12">
      <c r="A946" s="536"/>
      <c r="B946" s="541"/>
      <c r="C946" s="542"/>
      <c r="D946" s="541"/>
      <c r="E946" s="541"/>
      <c r="F946" s="819"/>
      <c r="G946" s="820"/>
      <c r="H946" s="598"/>
      <c r="I946" s="819" t="s">
        <v>7677</v>
      </c>
      <c r="J946" s="820"/>
      <c r="K946" s="533"/>
      <c r="L946" s="534"/>
      <c r="M946" s="534"/>
      <c r="N946" s="537" t="s">
        <v>7693</v>
      </c>
      <c r="O946" s="532">
        <v>2011</v>
      </c>
      <c r="P946" s="532">
        <v>2.1999999999999999E-2</v>
      </c>
      <c r="Q946" s="535" t="s">
        <v>7667</v>
      </c>
      <c r="R946" s="535"/>
      <c r="S946" s="537"/>
      <c r="T946" s="532"/>
      <c r="U946" s="532"/>
      <c r="V946" s="535"/>
    </row>
    <row r="947" spans="1:22" s="631" customFormat="1" ht="12">
      <c r="A947" s="536"/>
      <c r="B947" s="541"/>
      <c r="C947" s="542"/>
      <c r="D947" s="541"/>
      <c r="E947" s="541"/>
      <c r="F947" s="547"/>
      <c r="G947" s="538"/>
      <c r="H947" s="536"/>
      <c r="I947" s="537"/>
      <c r="J947" s="532"/>
      <c r="K947" s="533"/>
      <c r="L947" s="534"/>
      <c r="M947" s="534"/>
      <c r="N947" s="537"/>
      <c r="O947" s="532"/>
      <c r="P947" s="532"/>
      <c r="Q947" s="535"/>
      <c r="R947" s="535"/>
      <c r="S947" s="537" t="s">
        <v>7692</v>
      </c>
      <c r="T947" s="532">
        <v>2011</v>
      </c>
      <c r="U947" s="532">
        <v>0.36099999999999999</v>
      </c>
      <c r="V947" s="535" t="s">
        <v>7669</v>
      </c>
    </row>
    <row r="948" spans="1:22" s="631" customFormat="1" ht="12">
      <c r="A948" s="536"/>
      <c r="B948" s="541"/>
      <c r="C948" s="542" t="s">
        <v>7694</v>
      </c>
      <c r="D948" s="541" t="s">
        <v>1553</v>
      </c>
      <c r="E948" s="541"/>
      <c r="F948" s="547" t="s">
        <v>58</v>
      </c>
      <c r="G948" s="538">
        <v>1975</v>
      </c>
      <c r="H948" s="598"/>
      <c r="I948" s="819" t="s">
        <v>7695</v>
      </c>
      <c r="J948" s="820"/>
      <c r="K948" s="533"/>
      <c r="L948" s="534"/>
      <c r="M948" s="534"/>
      <c r="N948" s="537" t="s">
        <v>7696</v>
      </c>
      <c r="O948" s="532">
        <v>2011</v>
      </c>
      <c r="P948" s="532">
        <v>2.5999999999999999E-2</v>
      </c>
      <c r="Q948" s="535" t="s">
        <v>7667</v>
      </c>
      <c r="R948" s="535"/>
      <c r="S948" s="537"/>
      <c r="T948" s="532"/>
      <c r="U948" s="532"/>
      <c r="V948" s="535"/>
    </row>
    <row r="949" spans="1:22" s="631" customFormat="1" ht="13.5" customHeight="1">
      <c r="A949" s="536"/>
      <c r="B949" s="541"/>
      <c r="C949" s="542"/>
      <c r="D949" s="541"/>
      <c r="E949" s="541"/>
      <c r="F949" s="547"/>
      <c r="G949" s="538"/>
      <c r="H949" s="536"/>
      <c r="I949" s="563"/>
      <c r="J949" s="532"/>
      <c r="K949" s="533"/>
      <c r="L949" s="534"/>
      <c r="M949" s="534"/>
      <c r="N949" s="563"/>
      <c r="O949" s="532"/>
      <c r="P949" s="532"/>
      <c r="Q949" s="535"/>
      <c r="R949" s="535"/>
      <c r="S949" s="563" t="s">
        <v>7697</v>
      </c>
      <c r="T949" s="532">
        <v>2011</v>
      </c>
      <c r="U949" s="532">
        <v>0.192</v>
      </c>
      <c r="V949" s="535" t="s">
        <v>7698</v>
      </c>
    </row>
    <row r="950" spans="1:22" s="631" customFormat="1" ht="12">
      <c r="A950" s="536"/>
      <c r="B950" s="541"/>
      <c r="C950" s="542"/>
      <c r="D950" s="541"/>
      <c r="E950" s="541"/>
      <c r="F950" s="547"/>
      <c r="G950" s="538"/>
      <c r="H950" s="536" t="s">
        <v>7699</v>
      </c>
      <c r="I950" s="541" t="s">
        <v>7700</v>
      </c>
      <c r="J950" s="532">
        <v>1997</v>
      </c>
      <c r="K950" s="533">
        <v>0.53700000000000003</v>
      </c>
      <c r="L950" s="534" t="s">
        <v>721</v>
      </c>
      <c r="M950" s="534"/>
      <c r="N950" s="541"/>
      <c r="O950" s="532"/>
      <c r="P950" s="532"/>
      <c r="Q950" s="535"/>
      <c r="R950" s="535"/>
      <c r="S950" s="541"/>
      <c r="T950" s="532"/>
      <c r="U950" s="532"/>
      <c r="V950" s="535"/>
    </row>
    <row r="951" spans="1:22" s="631" customFormat="1" ht="12">
      <c r="A951" s="536"/>
      <c r="B951" s="541"/>
      <c r="C951" s="542"/>
      <c r="D951" s="541"/>
      <c r="E951" s="541"/>
      <c r="F951" s="547"/>
      <c r="G951" s="538"/>
      <c r="H951" s="536"/>
      <c r="I951" s="537"/>
      <c r="J951" s="532"/>
      <c r="K951" s="533"/>
      <c r="L951" s="534"/>
      <c r="M951" s="816"/>
      <c r="N951" s="537" t="s">
        <v>7701</v>
      </c>
      <c r="O951" s="532"/>
      <c r="P951" s="532">
        <v>7.3999999999999996E-2</v>
      </c>
      <c r="Q951" s="535" t="s">
        <v>7417</v>
      </c>
      <c r="R951" s="535"/>
      <c r="S951" s="537"/>
      <c r="T951" s="532"/>
      <c r="U951" s="532"/>
      <c r="V951" s="535"/>
    </row>
    <row r="952" spans="1:22" s="631" customFormat="1" ht="12">
      <c r="A952" s="536"/>
      <c r="B952" s="541"/>
      <c r="C952" s="542"/>
      <c r="D952" s="541"/>
      <c r="E952" s="541"/>
      <c r="F952" s="547"/>
      <c r="G952" s="538"/>
      <c r="H952" s="536"/>
      <c r="I952" s="537"/>
      <c r="J952" s="532"/>
      <c r="K952" s="533"/>
      <c r="L952" s="534"/>
      <c r="M952" s="816"/>
      <c r="N952" s="537" t="s">
        <v>7702</v>
      </c>
      <c r="O952" s="532">
        <v>1985</v>
      </c>
      <c r="P952" s="532">
        <v>0.19800000000000001</v>
      </c>
      <c r="Q952" s="535" t="s">
        <v>7195</v>
      </c>
      <c r="R952" s="535"/>
      <c r="S952" s="537"/>
      <c r="T952" s="532"/>
      <c r="U952" s="532"/>
      <c r="V952" s="535"/>
    </row>
    <row r="953" spans="1:22" s="631" customFormat="1" ht="12">
      <c r="A953" s="536"/>
      <c r="B953" s="541"/>
      <c r="C953" s="542"/>
      <c r="D953" s="541"/>
      <c r="E953" s="541"/>
      <c r="F953" s="547"/>
      <c r="G953" s="538"/>
      <c r="H953" s="536"/>
      <c r="I953" s="537"/>
      <c r="J953" s="532"/>
      <c r="K953" s="533"/>
      <c r="L953" s="534"/>
      <c r="M953" s="816"/>
      <c r="N953" s="537" t="s">
        <v>7703</v>
      </c>
      <c r="O953" s="532"/>
      <c r="P953" s="532">
        <v>5.8999999999999997E-2</v>
      </c>
      <c r="Q953" s="535" t="s">
        <v>6871</v>
      </c>
      <c r="R953" s="535"/>
      <c r="S953" s="537"/>
      <c r="T953" s="532"/>
      <c r="U953" s="532"/>
      <c r="V953" s="535"/>
    </row>
    <row r="954" spans="1:22" s="631" customFormat="1" ht="12">
      <c r="A954" s="536"/>
      <c r="B954" s="541"/>
      <c r="C954" s="542"/>
      <c r="D954" s="541"/>
      <c r="E954" s="541"/>
      <c r="F954" s="547"/>
      <c r="G954" s="538"/>
      <c r="H954" s="536"/>
      <c r="I954" s="537"/>
      <c r="J954" s="532"/>
      <c r="K954" s="533"/>
      <c r="L954" s="534"/>
      <c r="M954" s="816"/>
      <c r="N954" s="537" t="s">
        <v>7703</v>
      </c>
      <c r="O954" s="532"/>
      <c r="P954" s="532">
        <v>0.06</v>
      </c>
      <c r="Q954" s="535" t="s">
        <v>6871</v>
      </c>
      <c r="R954" s="535"/>
      <c r="S954" s="537"/>
      <c r="T954" s="532"/>
      <c r="U954" s="532"/>
      <c r="V954" s="535"/>
    </row>
    <row r="955" spans="1:22" s="631" customFormat="1" ht="12">
      <c r="A955" s="536"/>
      <c r="B955" s="541"/>
      <c r="C955" s="542"/>
      <c r="D955" s="541"/>
      <c r="E955" s="541"/>
      <c r="F955" s="547"/>
      <c r="G955" s="538"/>
      <c r="H955" s="536"/>
      <c r="I955" s="537"/>
      <c r="J955" s="532"/>
      <c r="K955" s="533"/>
      <c r="L955" s="534"/>
      <c r="M955" s="816"/>
      <c r="N955" s="537" t="s">
        <v>7704</v>
      </c>
      <c r="O955" s="532"/>
      <c r="P955" s="532">
        <v>3.5999999999999997E-2</v>
      </c>
      <c r="Q955" s="535" t="s">
        <v>6842</v>
      </c>
      <c r="R955" s="535"/>
      <c r="S955" s="537"/>
      <c r="T955" s="532"/>
      <c r="U955" s="532"/>
      <c r="V955" s="535"/>
    </row>
    <row r="956" spans="1:22" s="631" customFormat="1" ht="12">
      <c r="A956" s="536"/>
      <c r="B956" s="541"/>
      <c r="C956" s="542"/>
      <c r="D956" s="541"/>
      <c r="E956" s="541"/>
      <c r="F956" s="547"/>
      <c r="G956" s="538"/>
      <c r="H956" s="536"/>
      <c r="I956" s="537"/>
      <c r="J956" s="532"/>
      <c r="K956" s="533"/>
      <c r="L956" s="534"/>
      <c r="M956" s="816"/>
      <c r="N956" s="537" t="s">
        <v>7704</v>
      </c>
      <c r="O956" s="532"/>
      <c r="P956" s="532">
        <v>3.5999999999999997E-2</v>
      </c>
      <c r="Q956" s="535" t="s">
        <v>6842</v>
      </c>
      <c r="R956" s="535"/>
      <c r="S956" s="537"/>
      <c r="T956" s="532"/>
      <c r="U956" s="532"/>
      <c r="V956" s="535"/>
    </row>
    <row r="957" spans="1:22" s="631" customFormat="1" ht="12">
      <c r="A957" s="536"/>
      <c r="B957" s="541"/>
      <c r="C957" s="542"/>
      <c r="D957" s="541"/>
      <c r="E957" s="541"/>
      <c r="F957" s="547"/>
      <c r="G957" s="538"/>
      <c r="H957" s="536"/>
      <c r="I957" s="537"/>
      <c r="J957" s="532"/>
      <c r="K957" s="533"/>
      <c r="L957" s="534"/>
      <c r="M957" s="816"/>
      <c r="N957" s="537" t="s">
        <v>7705</v>
      </c>
      <c r="O957" s="532"/>
      <c r="P957" s="532">
        <v>0.14000000000000001</v>
      </c>
      <c r="Q957" s="535" t="s">
        <v>7417</v>
      </c>
      <c r="R957" s="535"/>
      <c r="S957" s="537"/>
      <c r="T957" s="532"/>
      <c r="U957" s="532"/>
      <c r="V957" s="535"/>
    </row>
    <row r="958" spans="1:22" s="631" customFormat="1" ht="12">
      <c r="A958" s="536"/>
      <c r="B958" s="541"/>
      <c r="C958" s="542"/>
      <c r="D958" s="541"/>
      <c r="E958" s="541"/>
      <c r="F958" s="547"/>
      <c r="G958" s="538"/>
      <c r="H958" s="536"/>
      <c r="I958" s="537"/>
      <c r="J958" s="532"/>
      <c r="K958" s="533"/>
      <c r="L958" s="534"/>
      <c r="M958" s="816"/>
      <c r="N958" s="537" t="s">
        <v>7705</v>
      </c>
      <c r="O958" s="532"/>
      <c r="P958" s="532">
        <v>0.14000000000000001</v>
      </c>
      <c r="Q958" s="535" t="s">
        <v>7417</v>
      </c>
      <c r="R958" s="535"/>
      <c r="S958" s="537"/>
      <c r="T958" s="532"/>
      <c r="U958" s="532"/>
      <c r="V958" s="535"/>
    </row>
    <row r="959" spans="1:22" s="631" customFormat="1" ht="12">
      <c r="A959" s="536"/>
      <c r="B959" s="541"/>
      <c r="C959" s="542"/>
      <c r="D959" s="541"/>
      <c r="E959" s="541"/>
      <c r="F959" s="547"/>
      <c r="G959" s="538"/>
      <c r="H959" s="536"/>
      <c r="I959" s="537"/>
      <c r="J959" s="532"/>
      <c r="K959" s="533"/>
      <c r="L959" s="534"/>
      <c r="M959" s="816"/>
      <c r="N959" s="537" t="s">
        <v>7706</v>
      </c>
      <c r="O959" s="532"/>
      <c r="P959" s="532">
        <v>9.2999999999999999E-2</v>
      </c>
      <c r="Q959" s="535" t="s">
        <v>7417</v>
      </c>
      <c r="R959" s="535"/>
      <c r="S959" s="537"/>
      <c r="T959" s="532"/>
      <c r="U959" s="532"/>
      <c r="V959" s="535"/>
    </row>
    <row r="960" spans="1:22" s="631" customFormat="1" ht="12">
      <c r="A960" s="536"/>
      <c r="B960" s="541"/>
      <c r="C960" s="542"/>
      <c r="D960" s="541"/>
      <c r="E960" s="541"/>
      <c r="F960" s="547"/>
      <c r="G960" s="538"/>
      <c r="H960" s="536"/>
      <c r="I960" s="537"/>
      <c r="J960" s="532"/>
      <c r="K960" s="533"/>
      <c r="L960" s="534"/>
      <c r="M960" s="816"/>
      <c r="N960" s="537" t="s">
        <v>7707</v>
      </c>
      <c r="O960" s="532">
        <v>1985</v>
      </c>
      <c r="P960" s="532">
        <v>0.2</v>
      </c>
      <c r="Q960" s="535" t="s">
        <v>7195</v>
      </c>
      <c r="R960" s="535"/>
      <c r="S960" s="537"/>
      <c r="T960" s="532"/>
      <c r="U960" s="532"/>
      <c r="V960" s="535"/>
    </row>
    <row r="961" spans="1:22" s="631" customFormat="1" ht="12">
      <c r="A961" s="536"/>
      <c r="B961" s="541"/>
      <c r="C961" s="542" t="s">
        <v>7708</v>
      </c>
      <c r="D961" s="541" t="s">
        <v>1739</v>
      </c>
      <c r="E961" s="541"/>
      <c r="F961" s="547" t="s">
        <v>7709</v>
      </c>
      <c r="G961" s="538">
        <v>1985</v>
      </c>
      <c r="H961" s="536"/>
      <c r="I961" s="537"/>
      <c r="J961" s="532"/>
      <c r="K961" s="533"/>
      <c r="L961" s="534"/>
      <c r="M961" s="816"/>
      <c r="N961" s="537" t="s">
        <v>7710</v>
      </c>
      <c r="O961" s="532"/>
      <c r="P961" s="532">
        <v>4.4999999999999998E-2</v>
      </c>
      <c r="Q961" s="535" t="s">
        <v>6953</v>
      </c>
      <c r="R961" s="535"/>
      <c r="S961" s="537"/>
      <c r="T961" s="532"/>
      <c r="U961" s="532"/>
      <c r="V961" s="535"/>
    </row>
    <row r="962" spans="1:22" s="631" customFormat="1" ht="12">
      <c r="A962" s="536"/>
      <c r="B962" s="541"/>
      <c r="C962" s="542"/>
      <c r="D962" s="541"/>
      <c r="E962" s="541"/>
      <c r="F962" s="547"/>
      <c r="G962" s="538"/>
      <c r="H962" s="536"/>
      <c r="I962" s="537"/>
      <c r="J962" s="532"/>
      <c r="K962" s="533"/>
      <c r="L962" s="534"/>
      <c r="M962" s="817"/>
      <c r="N962" s="537" t="s">
        <v>7710</v>
      </c>
      <c r="O962" s="532"/>
      <c r="P962" s="532">
        <v>4.4999999999999998E-2</v>
      </c>
      <c r="Q962" s="535" t="s">
        <v>6953</v>
      </c>
      <c r="R962" s="535"/>
      <c r="S962" s="537"/>
      <c r="T962" s="532"/>
      <c r="U962" s="532"/>
      <c r="V962" s="535"/>
    </row>
    <row r="963" spans="1:22" s="631" customFormat="1" ht="12">
      <c r="A963" s="536"/>
      <c r="B963" s="541"/>
      <c r="C963" s="542"/>
      <c r="D963" s="541"/>
      <c r="E963" s="541"/>
      <c r="F963" s="547"/>
      <c r="G963" s="538"/>
      <c r="H963" s="536" t="s">
        <v>7711</v>
      </c>
      <c r="I963" s="541" t="s">
        <v>7712</v>
      </c>
      <c r="J963" s="532">
        <v>1985</v>
      </c>
      <c r="K963" s="533">
        <v>0.18</v>
      </c>
      <c r="L963" s="534" t="s">
        <v>7523</v>
      </c>
      <c r="M963" s="534"/>
      <c r="N963" s="541"/>
      <c r="O963" s="532"/>
      <c r="P963" s="532"/>
      <c r="Q963" s="535"/>
      <c r="R963" s="535"/>
      <c r="S963" s="541"/>
      <c r="T963" s="532"/>
      <c r="U963" s="532"/>
      <c r="V963" s="535"/>
    </row>
    <row r="964" spans="1:22" s="631" customFormat="1" ht="12">
      <c r="A964" s="536"/>
      <c r="B964" s="541"/>
      <c r="C964" s="542"/>
      <c r="D964" s="541"/>
      <c r="E964" s="541"/>
      <c r="F964" s="547"/>
      <c r="G964" s="538"/>
      <c r="H964" s="536"/>
      <c r="I964" s="537"/>
      <c r="J964" s="532"/>
      <c r="K964" s="533"/>
      <c r="L964" s="534"/>
      <c r="M964" s="816"/>
      <c r="N964" s="537" t="s">
        <v>7713</v>
      </c>
      <c r="O964" s="532"/>
      <c r="P964" s="532">
        <v>4.2999999999999997E-2</v>
      </c>
      <c r="Q964" s="535" t="s">
        <v>7714</v>
      </c>
      <c r="R964" s="535"/>
      <c r="S964" s="537"/>
      <c r="T964" s="532"/>
      <c r="U964" s="532"/>
      <c r="V964" s="535"/>
    </row>
    <row r="965" spans="1:22" s="631" customFormat="1" ht="12">
      <c r="A965" s="536"/>
      <c r="B965" s="541"/>
      <c r="C965" s="542"/>
      <c r="D965" s="541"/>
      <c r="E965" s="541"/>
      <c r="F965" s="547"/>
      <c r="G965" s="538"/>
      <c r="H965" s="536"/>
      <c r="I965" s="537"/>
      <c r="J965" s="532"/>
      <c r="K965" s="533"/>
      <c r="L965" s="534"/>
      <c r="M965" s="816"/>
      <c r="N965" s="537" t="s">
        <v>7715</v>
      </c>
      <c r="O965" s="532"/>
      <c r="P965" s="532">
        <v>8.4000000000000005E-2</v>
      </c>
      <c r="Q965" s="535" t="s">
        <v>7716</v>
      </c>
      <c r="R965" s="535"/>
      <c r="S965" s="537"/>
      <c r="T965" s="532"/>
      <c r="U965" s="532"/>
      <c r="V965" s="535"/>
    </row>
    <row r="966" spans="1:22" s="631" customFormat="1" ht="12">
      <c r="A966" s="536"/>
      <c r="B966" s="541"/>
      <c r="C966" s="542"/>
      <c r="D966" s="541"/>
      <c r="E966" s="541"/>
      <c r="F966" s="547"/>
      <c r="G966" s="538"/>
      <c r="H966" s="536"/>
      <c r="I966" s="537"/>
      <c r="J966" s="532"/>
      <c r="K966" s="533"/>
      <c r="L966" s="534"/>
      <c r="M966" s="816"/>
      <c r="N966" s="537" t="s">
        <v>7717</v>
      </c>
      <c r="O966" s="532"/>
      <c r="P966" s="532">
        <v>6.0999999999999999E-2</v>
      </c>
      <c r="Q966" s="535" t="s">
        <v>7716</v>
      </c>
      <c r="R966" s="535"/>
      <c r="S966" s="537"/>
      <c r="T966" s="532"/>
      <c r="U966" s="532"/>
      <c r="V966" s="535"/>
    </row>
    <row r="967" spans="1:22" s="631" customFormat="1" ht="12">
      <c r="A967" s="536"/>
      <c r="B967" s="541"/>
      <c r="C967" s="542"/>
      <c r="D967" s="541"/>
      <c r="E967" s="541"/>
      <c r="F967" s="547"/>
      <c r="G967" s="538"/>
      <c r="H967" s="536"/>
      <c r="I967" s="537"/>
      <c r="J967" s="532"/>
      <c r="K967" s="533"/>
      <c r="L967" s="534"/>
      <c r="M967" s="816"/>
      <c r="N967" s="537" t="s">
        <v>7718</v>
      </c>
      <c r="O967" s="532">
        <v>1986</v>
      </c>
      <c r="P967" s="532">
        <v>0.112</v>
      </c>
      <c r="Q967" s="535" t="s">
        <v>6926</v>
      </c>
      <c r="R967" s="535"/>
      <c r="S967" s="537"/>
      <c r="T967" s="532"/>
      <c r="U967" s="532"/>
      <c r="V967" s="535"/>
    </row>
    <row r="968" spans="1:22" s="631" customFormat="1" ht="12">
      <c r="A968" s="536"/>
      <c r="B968" s="541"/>
      <c r="C968" s="542" t="s">
        <v>7719</v>
      </c>
      <c r="D968" s="541" t="s">
        <v>3963</v>
      </c>
      <c r="E968" s="541"/>
      <c r="F968" s="547" t="s">
        <v>58</v>
      </c>
      <c r="G968" s="538">
        <v>1993</v>
      </c>
      <c r="H968" s="536"/>
      <c r="I968" s="537"/>
      <c r="J968" s="532"/>
      <c r="K968" s="533"/>
      <c r="L968" s="534"/>
      <c r="M968" s="816"/>
      <c r="N968" s="537" t="s">
        <v>7720</v>
      </c>
      <c r="O968" s="532">
        <v>1986</v>
      </c>
      <c r="P968" s="532">
        <v>6.4000000000000001E-2</v>
      </c>
      <c r="Q968" s="535" t="s">
        <v>7721</v>
      </c>
      <c r="R968" s="535"/>
      <c r="S968" s="537"/>
      <c r="T968" s="532"/>
      <c r="U968" s="532"/>
      <c r="V968" s="535"/>
    </row>
    <row r="969" spans="1:22" s="631" customFormat="1" ht="12">
      <c r="A969" s="536"/>
      <c r="B969" s="541"/>
      <c r="C969" s="542"/>
      <c r="D969" s="541"/>
      <c r="E969" s="541"/>
      <c r="F969" s="547"/>
      <c r="G969" s="538"/>
      <c r="H969" s="536"/>
      <c r="I969" s="537"/>
      <c r="J969" s="532"/>
      <c r="K969" s="533"/>
      <c r="L969" s="534"/>
      <c r="M969" s="817"/>
      <c r="N969" s="537" t="s">
        <v>7722</v>
      </c>
      <c r="O969" s="532">
        <v>1986</v>
      </c>
      <c r="P969" s="532">
        <v>7.0000000000000007E-2</v>
      </c>
      <c r="Q969" s="535" t="s">
        <v>7721</v>
      </c>
      <c r="R969" s="535"/>
      <c r="S969" s="537"/>
      <c r="T969" s="532"/>
      <c r="U969" s="532"/>
      <c r="V969" s="535"/>
    </row>
    <row r="970" spans="1:22" s="631" customFormat="1" ht="12">
      <c r="A970" s="536"/>
      <c r="B970" s="541"/>
      <c r="C970" s="542"/>
      <c r="D970" s="541"/>
      <c r="E970" s="541"/>
      <c r="F970" s="547"/>
      <c r="G970" s="538"/>
      <c r="H970" s="536" t="s">
        <v>7660</v>
      </c>
      <c r="I970" s="546" t="s">
        <v>7723</v>
      </c>
      <c r="J970" s="532">
        <v>2007</v>
      </c>
      <c r="K970" s="533">
        <v>0.34300000000000003</v>
      </c>
      <c r="L970" s="534" t="s">
        <v>1815</v>
      </c>
      <c r="M970" s="534"/>
      <c r="N970" s="546"/>
      <c r="O970" s="532"/>
      <c r="P970" s="532"/>
      <c r="Q970" s="535"/>
      <c r="R970" s="535"/>
      <c r="S970" s="546"/>
      <c r="T970" s="532"/>
      <c r="U970" s="532"/>
      <c r="V970" s="535"/>
    </row>
    <row r="971" spans="1:22" s="631" customFormat="1" ht="12">
      <c r="A971" s="536"/>
      <c r="B971" s="541"/>
      <c r="C971" s="542"/>
      <c r="D971" s="541"/>
      <c r="E971" s="541"/>
      <c r="F971" s="547"/>
      <c r="G971" s="538"/>
      <c r="H971" s="536"/>
      <c r="I971" s="537"/>
      <c r="J971" s="532"/>
      <c r="K971" s="533"/>
      <c r="L971" s="534"/>
      <c r="M971" s="815">
        <v>90000263</v>
      </c>
      <c r="N971" s="537" t="s">
        <v>7724</v>
      </c>
      <c r="O971" s="532">
        <v>1992</v>
      </c>
      <c r="P971" s="532">
        <v>6.5000000000000002E-2</v>
      </c>
      <c r="Q971" s="535" t="s">
        <v>7725</v>
      </c>
      <c r="R971" s="535"/>
      <c r="S971" s="537"/>
      <c r="T971" s="532"/>
      <c r="U971" s="532"/>
      <c r="V971" s="535"/>
    </row>
    <row r="972" spans="1:22" s="631" customFormat="1" ht="12">
      <c r="A972" s="536"/>
      <c r="B972" s="541"/>
      <c r="C972" s="542"/>
      <c r="D972" s="541"/>
      <c r="E972" s="541"/>
      <c r="F972" s="547"/>
      <c r="G972" s="538"/>
      <c r="H972" s="536"/>
      <c r="I972" s="537"/>
      <c r="J972" s="532"/>
      <c r="K972" s="533"/>
      <c r="L972" s="534"/>
      <c r="M972" s="816"/>
      <c r="N972" s="537" t="s">
        <v>7724</v>
      </c>
      <c r="O972" s="532">
        <v>1992</v>
      </c>
      <c r="P972" s="532">
        <v>6.5000000000000002E-2</v>
      </c>
      <c r="Q972" s="535" t="s">
        <v>7725</v>
      </c>
      <c r="R972" s="535"/>
      <c r="S972" s="537"/>
      <c r="T972" s="532"/>
      <c r="U972" s="532"/>
      <c r="V972" s="535"/>
    </row>
    <row r="973" spans="1:22" s="631" customFormat="1" ht="12">
      <c r="A973" s="536"/>
      <c r="B973" s="541"/>
      <c r="C973" s="542"/>
      <c r="D973" s="541"/>
      <c r="E973" s="541"/>
      <c r="F973" s="547"/>
      <c r="G973" s="538"/>
      <c r="H973" s="536"/>
      <c r="I973" s="537"/>
      <c r="J973" s="532"/>
      <c r="K973" s="533"/>
      <c r="L973" s="534"/>
      <c r="M973" s="816"/>
      <c r="N973" s="537" t="s">
        <v>7726</v>
      </c>
      <c r="O973" s="532">
        <v>1992</v>
      </c>
      <c r="P973" s="532">
        <v>0.122</v>
      </c>
      <c r="Q973" s="535" t="s">
        <v>7725</v>
      </c>
      <c r="R973" s="535"/>
      <c r="S973" s="537"/>
      <c r="T973" s="532"/>
      <c r="U973" s="532"/>
      <c r="V973" s="535"/>
    </row>
    <row r="974" spans="1:22" s="631" customFormat="1" ht="12">
      <c r="A974" s="536"/>
      <c r="B974" s="541"/>
      <c r="C974" s="542"/>
      <c r="D974" s="541"/>
      <c r="E974" s="541"/>
      <c r="F974" s="547"/>
      <c r="G974" s="538"/>
      <c r="H974" s="536"/>
      <c r="I974" s="537"/>
      <c r="J974" s="532"/>
      <c r="K974" s="533"/>
      <c r="L974" s="534"/>
      <c r="M974" s="816"/>
      <c r="N974" s="537" t="s">
        <v>7726</v>
      </c>
      <c r="O974" s="532">
        <v>1992</v>
      </c>
      <c r="P974" s="532">
        <v>0.125</v>
      </c>
      <c r="Q974" s="535" t="s">
        <v>7725</v>
      </c>
      <c r="R974" s="535"/>
      <c r="S974" s="537"/>
      <c r="T974" s="532"/>
      <c r="U974" s="532"/>
      <c r="V974" s="535"/>
    </row>
    <row r="975" spans="1:22" s="631" customFormat="1" ht="12">
      <c r="A975" s="536"/>
      <c r="B975" s="541"/>
      <c r="C975" s="542"/>
      <c r="D975" s="541"/>
      <c r="E975" s="541"/>
      <c r="F975" s="547"/>
      <c r="G975" s="538"/>
      <c r="H975" s="536"/>
      <c r="I975" s="537"/>
      <c r="J975" s="532"/>
      <c r="K975" s="533"/>
      <c r="L975" s="534"/>
      <c r="M975" s="816"/>
      <c r="N975" s="537" t="s">
        <v>7727</v>
      </c>
      <c r="O975" s="532">
        <v>1998</v>
      </c>
      <c r="P975" s="532">
        <v>0.17599999999999999</v>
      </c>
      <c r="Q975" s="535" t="s">
        <v>6953</v>
      </c>
      <c r="R975" s="535"/>
      <c r="S975" s="537"/>
      <c r="T975" s="532"/>
      <c r="U975" s="532"/>
      <c r="V975" s="535"/>
    </row>
    <row r="976" spans="1:22" s="631" customFormat="1" ht="12">
      <c r="A976" s="536"/>
      <c r="B976" s="541"/>
      <c r="C976" s="542"/>
      <c r="D976" s="541"/>
      <c r="E976" s="541"/>
      <c r="F976" s="547"/>
      <c r="G976" s="538"/>
      <c r="H976" s="536"/>
      <c r="I976" s="537"/>
      <c r="J976" s="532"/>
      <c r="K976" s="533"/>
      <c r="L976" s="534"/>
      <c r="M976" s="816"/>
      <c r="N976" s="537" t="s">
        <v>7728</v>
      </c>
      <c r="O976" s="532">
        <v>1998</v>
      </c>
      <c r="P976" s="532">
        <v>0.14399999999999999</v>
      </c>
      <c r="Q976" s="535" t="s">
        <v>7725</v>
      </c>
      <c r="R976" s="535"/>
      <c r="S976" s="537"/>
      <c r="T976" s="532"/>
      <c r="U976" s="532"/>
      <c r="V976" s="535"/>
    </row>
    <row r="977" spans="1:22" s="631" customFormat="1" ht="12">
      <c r="A977" s="536"/>
      <c r="B977" s="541"/>
      <c r="C977" s="542"/>
      <c r="D977" s="541"/>
      <c r="E977" s="541"/>
      <c r="F977" s="547"/>
      <c r="G977" s="538"/>
      <c r="H977" s="536"/>
      <c r="I977" s="537"/>
      <c r="J977" s="532"/>
      <c r="K977" s="533"/>
      <c r="L977" s="534"/>
      <c r="M977" s="816"/>
      <c r="N977" s="537" t="s">
        <v>7729</v>
      </c>
      <c r="O977" s="532">
        <v>1998</v>
      </c>
      <c r="P977" s="532">
        <v>3.5000000000000003E-2</v>
      </c>
      <c r="Q977" s="535" t="s">
        <v>6953</v>
      </c>
      <c r="R977" s="535"/>
      <c r="S977" s="537"/>
      <c r="T977" s="532"/>
      <c r="U977" s="532"/>
      <c r="V977" s="535"/>
    </row>
    <row r="978" spans="1:22" s="631" customFormat="1" ht="12">
      <c r="A978" s="536"/>
      <c r="B978" s="541"/>
      <c r="C978" s="542"/>
      <c r="D978" s="541"/>
      <c r="E978" s="541"/>
      <c r="F978" s="547"/>
      <c r="G978" s="538"/>
      <c r="H978" s="536"/>
      <c r="I978" s="537"/>
      <c r="J978" s="532"/>
      <c r="K978" s="533"/>
      <c r="L978" s="534"/>
      <c r="M978" s="816"/>
      <c r="N978" s="537" t="s">
        <v>7729</v>
      </c>
      <c r="O978" s="532">
        <v>1998</v>
      </c>
      <c r="P978" s="532">
        <v>3.5000000000000003E-2</v>
      </c>
      <c r="Q978" s="535" t="s">
        <v>6953</v>
      </c>
      <c r="R978" s="535"/>
      <c r="S978" s="537"/>
      <c r="T978" s="532"/>
      <c r="U978" s="532"/>
      <c r="V978" s="535"/>
    </row>
    <row r="979" spans="1:22" s="631" customFormat="1" ht="12">
      <c r="A979" s="536"/>
      <c r="B979" s="541"/>
      <c r="C979" s="542"/>
      <c r="D979" s="541"/>
      <c r="E979" s="541"/>
      <c r="F979" s="547"/>
      <c r="G979" s="538"/>
      <c r="H979" s="536"/>
      <c r="I979" s="537"/>
      <c r="J979" s="532"/>
      <c r="K979" s="533"/>
      <c r="L979" s="534"/>
      <c r="M979" s="816"/>
      <c r="N979" s="537" t="s">
        <v>7730</v>
      </c>
      <c r="O979" s="532">
        <v>1994</v>
      </c>
      <c r="P979" s="532">
        <v>6.5000000000000002E-2</v>
      </c>
      <c r="Q979" s="535" t="s">
        <v>6988</v>
      </c>
      <c r="R979" s="535"/>
      <c r="S979" s="537"/>
      <c r="T979" s="532"/>
      <c r="U979" s="532"/>
      <c r="V979" s="535"/>
    </row>
    <row r="980" spans="1:22" s="631" customFormat="1" ht="12">
      <c r="A980" s="536"/>
      <c r="B980" s="541"/>
      <c r="C980" s="542"/>
      <c r="D980" s="541"/>
      <c r="E980" s="541"/>
      <c r="F980" s="547"/>
      <c r="G980" s="538"/>
      <c r="H980" s="536"/>
      <c r="I980" s="537"/>
      <c r="J980" s="532"/>
      <c r="K980" s="533"/>
      <c r="L980" s="534"/>
      <c r="M980" s="816"/>
      <c r="N980" s="537" t="s">
        <v>7730</v>
      </c>
      <c r="O980" s="532">
        <v>1994</v>
      </c>
      <c r="P980" s="532">
        <v>6.5000000000000002E-2</v>
      </c>
      <c r="Q980" s="535" t="s">
        <v>6988</v>
      </c>
      <c r="R980" s="535"/>
      <c r="S980" s="537"/>
      <c r="T980" s="532"/>
      <c r="U980" s="532"/>
      <c r="V980" s="535"/>
    </row>
    <row r="981" spans="1:22" s="631" customFormat="1" ht="12">
      <c r="A981" s="536"/>
      <c r="B981" s="541"/>
      <c r="C981" s="542"/>
      <c r="D981" s="541"/>
      <c r="E981" s="541"/>
      <c r="F981" s="547"/>
      <c r="G981" s="538"/>
      <c r="H981" s="536"/>
      <c r="I981" s="537"/>
      <c r="J981" s="532"/>
      <c r="K981" s="533"/>
      <c r="L981" s="534"/>
      <c r="M981" s="816"/>
      <c r="N981" s="537" t="s">
        <v>7731</v>
      </c>
      <c r="O981" s="532">
        <v>1994</v>
      </c>
      <c r="P981" s="532">
        <v>4.4999999999999998E-2</v>
      </c>
      <c r="Q981" s="535" t="s">
        <v>6988</v>
      </c>
      <c r="R981" s="535"/>
      <c r="S981" s="537"/>
      <c r="T981" s="532"/>
      <c r="U981" s="532"/>
      <c r="V981" s="535"/>
    </row>
    <row r="982" spans="1:22" s="631" customFormat="1" ht="12">
      <c r="A982" s="536"/>
      <c r="B982" s="541"/>
      <c r="C982" s="542"/>
      <c r="D982" s="541"/>
      <c r="E982" s="541"/>
      <c r="F982" s="547"/>
      <c r="G982" s="538"/>
      <c r="H982" s="536"/>
      <c r="I982" s="537"/>
      <c r="J982" s="532"/>
      <c r="K982" s="533"/>
      <c r="L982" s="534"/>
      <c r="M982" s="816"/>
      <c r="N982" s="537" t="s">
        <v>7731</v>
      </c>
      <c r="O982" s="532">
        <v>1994</v>
      </c>
      <c r="P982" s="532">
        <v>4.4999999999999998E-2</v>
      </c>
      <c r="Q982" s="535" t="s">
        <v>6988</v>
      </c>
      <c r="R982" s="535"/>
      <c r="S982" s="537"/>
      <c r="T982" s="532"/>
      <c r="U982" s="532"/>
      <c r="V982" s="535"/>
    </row>
    <row r="983" spans="1:22" s="631" customFormat="1" ht="12">
      <c r="A983" s="536"/>
      <c r="B983" s="541"/>
      <c r="C983" s="542"/>
      <c r="D983" s="541"/>
      <c r="E983" s="541"/>
      <c r="F983" s="547"/>
      <c r="G983" s="538"/>
      <c r="H983" s="536"/>
      <c r="I983" s="537"/>
      <c r="J983" s="532"/>
      <c r="K983" s="533"/>
      <c r="L983" s="534"/>
      <c r="M983" s="816"/>
      <c r="N983" s="537" t="s">
        <v>7732</v>
      </c>
      <c r="O983" s="532">
        <v>1998</v>
      </c>
      <c r="P983" s="532">
        <v>5.6000000000000001E-2</v>
      </c>
      <c r="Q983" s="535" t="s">
        <v>7725</v>
      </c>
      <c r="R983" s="535"/>
      <c r="S983" s="537"/>
      <c r="T983" s="532"/>
      <c r="U983" s="532"/>
      <c r="V983" s="535"/>
    </row>
    <row r="984" spans="1:22" s="631" customFormat="1" ht="12">
      <c r="A984" s="536"/>
      <c r="B984" s="541"/>
      <c r="C984" s="542"/>
      <c r="D984" s="541"/>
      <c r="E984" s="541"/>
      <c r="F984" s="547"/>
      <c r="G984" s="538"/>
      <c r="H984" s="536"/>
      <c r="I984" s="537"/>
      <c r="J984" s="532"/>
      <c r="K984" s="533"/>
      <c r="L984" s="534"/>
      <c r="M984" s="816"/>
      <c r="N984" s="537" t="s">
        <v>7733</v>
      </c>
      <c r="O984" s="532">
        <v>1994</v>
      </c>
      <c r="P984" s="532">
        <v>2.5999999999999999E-2</v>
      </c>
      <c r="Q984" s="535" t="s">
        <v>6988</v>
      </c>
      <c r="R984" s="535"/>
      <c r="S984" s="537"/>
      <c r="T984" s="532"/>
      <c r="U984" s="532"/>
      <c r="V984" s="535"/>
    </row>
    <row r="985" spans="1:22" s="631" customFormat="1" ht="12">
      <c r="A985" s="536"/>
      <c r="B985" s="541"/>
      <c r="C985" s="542"/>
      <c r="D985" s="541"/>
      <c r="E985" s="541"/>
      <c r="F985" s="547"/>
      <c r="G985" s="538"/>
      <c r="H985" s="536"/>
      <c r="I985" s="537"/>
      <c r="J985" s="532"/>
      <c r="K985" s="533"/>
      <c r="L985" s="534"/>
      <c r="M985" s="816"/>
      <c r="N985" s="537" t="s">
        <v>7733</v>
      </c>
      <c r="O985" s="532">
        <v>1994</v>
      </c>
      <c r="P985" s="532">
        <v>2.5999999999999999E-2</v>
      </c>
      <c r="Q985" s="535" t="s">
        <v>6988</v>
      </c>
      <c r="R985" s="535"/>
      <c r="S985" s="537"/>
      <c r="T985" s="532"/>
      <c r="U985" s="532"/>
      <c r="V985" s="535"/>
    </row>
    <row r="986" spans="1:22" s="631" customFormat="1" ht="12">
      <c r="A986" s="536"/>
      <c r="B986" s="541"/>
      <c r="C986" s="542"/>
      <c r="D986" s="541"/>
      <c r="E986" s="541"/>
      <c r="F986" s="547"/>
      <c r="G986" s="538"/>
      <c r="H986" s="536"/>
      <c r="I986" s="537"/>
      <c r="J986" s="532"/>
      <c r="K986" s="533"/>
      <c r="L986" s="534"/>
      <c r="M986" s="816"/>
      <c r="N986" s="537" t="s">
        <v>7734</v>
      </c>
      <c r="O986" s="532">
        <v>1996</v>
      </c>
      <c r="P986" s="532">
        <v>0.316</v>
      </c>
      <c r="Q986" s="535" t="s">
        <v>7735</v>
      </c>
      <c r="R986" s="535"/>
      <c r="S986" s="537"/>
      <c r="T986" s="532"/>
      <c r="U986" s="532"/>
      <c r="V986" s="535"/>
    </row>
    <row r="987" spans="1:22" s="631" customFormat="1" ht="12">
      <c r="A987" s="536"/>
      <c r="B987" s="541"/>
      <c r="C987" s="542"/>
      <c r="D987" s="541"/>
      <c r="E987" s="541"/>
      <c r="F987" s="547"/>
      <c r="G987" s="538"/>
      <c r="H987" s="536"/>
      <c r="I987" s="537"/>
      <c r="J987" s="532"/>
      <c r="K987" s="533"/>
      <c r="L987" s="534"/>
      <c r="M987" s="816"/>
      <c r="N987" s="537" t="s">
        <v>7734</v>
      </c>
      <c r="O987" s="532">
        <v>1992</v>
      </c>
      <c r="P987" s="532">
        <v>0.316</v>
      </c>
      <c r="Q987" s="535" t="s">
        <v>7735</v>
      </c>
      <c r="R987" s="535"/>
      <c r="S987" s="537"/>
      <c r="T987" s="532"/>
      <c r="U987" s="532"/>
      <c r="V987" s="535"/>
    </row>
    <row r="988" spans="1:22" s="631" customFormat="1" ht="13.5" customHeight="1">
      <c r="A988" s="536"/>
      <c r="B988" s="554"/>
      <c r="C988" s="594" t="s">
        <v>7736</v>
      </c>
      <c r="D988" s="554" t="s">
        <v>1582</v>
      </c>
      <c r="E988" s="554" t="s">
        <v>396</v>
      </c>
      <c r="F988" s="555" t="s">
        <v>1019</v>
      </c>
      <c r="G988" s="595">
        <v>2012</v>
      </c>
      <c r="H988" s="536"/>
      <c r="I988" s="537"/>
      <c r="J988" s="532"/>
      <c r="K988" s="533"/>
      <c r="L988" s="534"/>
      <c r="M988" s="816"/>
      <c r="N988" s="537" t="s">
        <v>7734</v>
      </c>
      <c r="O988" s="532">
        <v>1992</v>
      </c>
      <c r="P988" s="532">
        <v>0.316</v>
      </c>
      <c r="Q988" s="535" t="s">
        <v>7735</v>
      </c>
      <c r="R988" s="535"/>
      <c r="S988" s="537"/>
      <c r="T988" s="532"/>
      <c r="U988" s="532"/>
      <c r="V988" s="535"/>
    </row>
    <row r="989" spans="1:22" s="631" customFormat="1" ht="12">
      <c r="A989" s="596"/>
      <c r="B989" s="539"/>
      <c r="C989" s="543"/>
      <c r="D989" s="539"/>
      <c r="E989" s="539"/>
      <c r="F989" s="821"/>
      <c r="G989" s="822"/>
      <c r="H989" s="536"/>
      <c r="I989" s="537"/>
      <c r="J989" s="532"/>
      <c r="K989" s="533"/>
      <c r="L989" s="534"/>
      <c r="M989" s="817"/>
      <c r="N989" s="537" t="s">
        <v>7734</v>
      </c>
      <c r="O989" s="532"/>
      <c r="P989" s="532">
        <v>0.316</v>
      </c>
      <c r="Q989" s="535" t="s">
        <v>7735</v>
      </c>
      <c r="R989" s="535"/>
      <c r="S989" s="537"/>
      <c r="T989" s="532"/>
      <c r="U989" s="532"/>
      <c r="V989" s="535"/>
    </row>
    <row r="990" spans="1:22" s="631" customFormat="1" ht="12">
      <c r="A990" s="588"/>
      <c r="B990" s="539"/>
      <c r="C990" s="543"/>
      <c r="D990" s="539"/>
      <c r="E990" s="539"/>
      <c r="F990" s="821"/>
      <c r="G990" s="822"/>
      <c r="H990" s="596" t="s">
        <v>7737</v>
      </c>
      <c r="I990" s="602" t="s">
        <v>7738</v>
      </c>
      <c r="J990" s="556">
        <v>1992</v>
      </c>
      <c r="K990" s="597">
        <v>0.97899999999999998</v>
      </c>
      <c r="L990" s="592" t="s">
        <v>7610</v>
      </c>
      <c r="M990" s="592"/>
      <c r="N990" s="602"/>
      <c r="O990" s="556"/>
      <c r="P990" s="556"/>
      <c r="Q990" s="557"/>
      <c r="R990" s="557"/>
      <c r="S990" s="602"/>
      <c r="T990" s="556"/>
      <c r="U990" s="556"/>
      <c r="V990" s="557"/>
    </row>
    <row r="991" spans="1:22" s="631" customFormat="1" ht="12">
      <c r="A991" s="588"/>
      <c r="B991" s="539"/>
      <c r="C991" s="543"/>
      <c r="D991" s="539"/>
      <c r="E991" s="539"/>
      <c r="F991" s="821"/>
      <c r="G991" s="822"/>
      <c r="H991" s="603"/>
      <c r="I991" s="819" t="s">
        <v>7739</v>
      </c>
      <c r="J991" s="820"/>
      <c r="K991" s="533"/>
      <c r="L991" s="546"/>
      <c r="M991" s="546"/>
      <c r="N991" s="539" t="s">
        <v>7740</v>
      </c>
      <c r="O991" s="532">
        <v>2011</v>
      </c>
      <c r="P991" s="532">
        <v>1.7999999999999999E-2</v>
      </c>
      <c r="Q991" s="539" t="s">
        <v>7374</v>
      </c>
      <c r="R991" s="539"/>
      <c r="S991" s="539" t="s">
        <v>7741</v>
      </c>
      <c r="T991" s="532">
        <v>2011</v>
      </c>
      <c r="U991" s="532">
        <v>0.34300000000000003</v>
      </c>
      <c r="V991" s="539" t="s">
        <v>7669</v>
      </c>
    </row>
    <row r="992" spans="1:22" s="631" customFormat="1" ht="12">
      <c r="A992" s="588"/>
      <c r="B992" s="539"/>
      <c r="C992" s="543"/>
      <c r="D992" s="539"/>
      <c r="E992" s="539"/>
      <c r="F992" s="821"/>
      <c r="G992" s="822"/>
      <c r="H992" s="603"/>
      <c r="I992" s="819"/>
      <c r="J992" s="820"/>
      <c r="K992" s="547"/>
      <c r="L992" s="546"/>
      <c r="M992" s="546"/>
      <c r="N992" s="539"/>
      <c r="O992" s="538"/>
      <c r="P992" s="538"/>
      <c r="Q992" s="539"/>
      <c r="R992" s="539"/>
      <c r="S992" s="539"/>
      <c r="T992" s="532"/>
      <c r="U992" s="532"/>
      <c r="V992" s="539"/>
    </row>
    <row r="993" spans="1:22" s="631" customFormat="1" ht="12">
      <c r="A993" s="588"/>
      <c r="B993" s="539"/>
      <c r="C993" s="543"/>
      <c r="D993" s="539"/>
      <c r="E993" s="539"/>
      <c r="F993" s="821"/>
      <c r="G993" s="822"/>
      <c r="H993" s="603"/>
      <c r="I993" s="819" t="s">
        <v>7742</v>
      </c>
      <c r="J993" s="820"/>
      <c r="K993" s="533"/>
      <c r="L993" s="546"/>
      <c r="M993" s="546"/>
      <c r="N993" s="632"/>
      <c r="O993" s="632"/>
      <c r="P993" s="632"/>
      <c r="R993" s="539"/>
      <c r="S993" s="539" t="s">
        <v>7743</v>
      </c>
      <c r="T993" s="532">
        <v>2011</v>
      </c>
      <c r="U993" s="532">
        <v>0.16500000000000001</v>
      </c>
      <c r="V993" s="539" t="s">
        <v>7744</v>
      </c>
    </row>
    <row r="994" spans="1:22" s="631" customFormat="1" ht="12">
      <c r="A994" s="588"/>
      <c r="B994" s="539"/>
      <c r="C994" s="543"/>
      <c r="D994" s="539"/>
      <c r="E994" s="539"/>
      <c r="F994" s="821"/>
      <c r="G994" s="822"/>
      <c r="H994" s="603"/>
      <c r="I994" s="819"/>
      <c r="J994" s="820"/>
      <c r="K994" s="547"/>
      <c r="L994" s="546"/>
      <c r="M994" s="546"/>
      <c r="N994" s="539"/>
      <c r="O994" s="538"/>
      <c r="P994" s="538"/>
      <c r="Q994" s="539"/>
      <c r="R994" s="539"/>
      <c r="S994" s="539"/>
      <c r="T994" s="532"/>
      <c r="U994" s="532"/>
      <c r="V994" s="539"/>
    </row>
    <row r="995" spans="1:22" s="631" customFormat="1" ht="12">
      <c r="A995" s="588"/>
      <c r="B995" s="539"/>
      <c r="C995" s="543"/>
      <c r="D995" s="539"/>
      <c r="E995" s="539"/>
      <c r="F995" s="821"/>
      <c r="G995" s="822"/>
      <c r="H995" s="603"/>
      <c r="I995" s="819" t="s">
        <v>7670</v>
      </c>
      <c r="J995" s="820"/>
      <c r="K995" s="533"/>
      <c r="L995" s="546"/>
      <c r="M995" s="546"/>
      <c r="N995" s="539" t="s">
        <v>7740</v>
      </c>
      <c r="O995" s="532">
        <v>2011</v>
      </c>
      <c r="P995" s="532">
        <v>1.7999999999999999E-2</v>
      </c>
      <c r="Q995" s="539" t="s">
        <v>7374</v>
      </c>
      <c r="R995" s="539"/>
      <c r="S995" s="539" t="s">
        <v>7745</v>
      </c>
      <c r="T995" s="532">
        <v>2011</v>
      </c>
      <c r="U995" s="532">
        <v>0.41599999999999998</v>
      </c>
      <c r="V995" s="539" t="s">
        <v>7669</v>
      </c>
    </row>
    <row r="996" spans="1:22" s="631" customFormat="1" ht="12">
      <c r="A996" s="588"/>
      <c r="B996" s="539"/>
      <c r="C996" s="543"/>
      <c r="D996" s="539"/>
      <c r="E996" s="539"/>
      <c r="F996" s="821"/>
      <c r="G996" s="822"/>
      <c r="H996" s="603"/>
      <c r="I996" s="819"/>
      <c r="J996" s="820"/>
      <c r="K996" s="547"/>
      <c r="L996" s="546"/>
      <c r="M996" s="546"/>
      <c r="N996" s="539"/>
      <c r="O996" s="538"/>
      <c r="P996" s="538"/>
      <c r="Q996" s="539"/>
      <c r="R996" s="539"/>
      <c r="S996" s="539"/>
      <c r="T996" s="538"/>
      <c r="U996" s="538"/>
      <c r="V996" s="539"/>
    </row>
    <row r="997" spans="1:22" s="631" customFormat="1" ht="12">
      <c r="A997" s="588"/>
      <c r="B997" s="539"/>
      <c r="C997" s="543"/>
      <c r="D997" s="539"/>
      <c r="E997" s="539"/>
      <c r="F997" s="821"/>
      <c r="G997" s="822"/>
      <c r="H997" s="603"/>
      <c r="I997" s="819" t="s">
        <v>7672</v>
      </c>
      <c r="J997" s="820"/>
      <c r="K997" s="533"/>
      <c r="L997" s="546"/>
      <c r="M997" s="546"/>
      <c r="N997" s="539" t="s">
        <v>7746</v>
      </c>
      <c r="O997" s="532">
        <v>2011</v>
      </c>
      <c r="P997" s="532">
        <v>8.4000000000000005E-2</v>
      </c>
      <c r="Q997" s="539" t="s">
        <v>7747</v>
      </c>
      <c r="R997" s="539"/>
      <c r="S997" s="539" t="s">
        <v>7748</v>
      </c>
      <c r="T997" s="532">
        <v>2011</v>
      </c>
      <c r="U997" s="532">
        <v>0.33100000000000002</v>
      </c>
      <c r="V997" s="539" t="s">
        <v>7669</v>
      </c>
    </row>
    <row r="998" spans="1:22" s="631" customFormat="1" ht="12">
      <c r="A998" s="588"/>
      <c r="B998" s="539"/>
      <c r="C998" s="543"/>
      <c r="D998" s="539"/>
      <c r="E998" s="539"/>
      <c r="F998" s="821"/>
      <c r="G998" s="822"/>
      <c r="H998" s="603"/>
      <c r="I998" s="819"/>
      <c r="J998" s="820"/>
      <c r="K998" s="547"/>
      <c r="L998" s="546"/>
      <c r="M998" s="546"/>
      <c r="N998" s="539"/>
      <c r="O998" s="538"/>
      <c r="P998" s="538"/>
      <c r="Q998" s="539"/>
      <c r="R998" s="539"/>
      <c r="S998" s="539"/>
      <c r="T998" s="538"/>
      <c r="U998" s="538"/>
      <c r="V998" s="539"/>
    </row>
    <row r="999" spans="1:22" s="631" customFormat="1" ht="12">
      <c r="A999" s="588"/>
      <c r="B999" s="539"/>
      <c r="C999" s="543"/>
      <c r="D999" s="539"/>
      <c r="E999" s="539"/>
      <c r="F999" s="821"/>
      <c r="G999" s="822"/>
      <c r="H999" s="603"/>
      <c r="I999" s="819" t="s">
        <v>7749</v>
      </c>
      <c r="J999" s="820"/>
      <c r="K999" s="533"/>
      <c r="L999" s="546"/>
      <c r="M999" s="546"/>
      <c r="N999" s="539" t="s">
        <v>7746</v>
      </c>
      <c r="O999" s="532">
        <v>2011</v>
      </c>
      <c r="P999" s="532">
        <v>0.17399999999999999</v>
      </c>
      <c r="Q999" s="539" t="s">
        <v>7747</v>
      </c>
      <c r="R999" s="539"/>
      <c r="S999" s="539" t="s">
        <v>7750</v>
      </c>
      <c r="T999" s="532">
        <v>2011</v>
      </c>
      <c r="U999" s="532">
        <v>0.255</v>
      </c>
      <c r="V999" s="539" t="s">
        <v>7669</v>
      </c>
    </row>
    <row r="1000" spans="1:22" s="631" customFormat="1" ht="12">
      <c r="A1000" s="588"/>
      <c r="B1000" s="539"/>
      <c r="C1000" s="543"/>
      <c r="D1000" s="539"/>
      <c r="E1000" s="539"/>
      <c r="F1000" s="821"/>
      <c r="G1000" s="822"/>
      <c r="H1000" s="603"/>
      <c r="I1000" s="819"/>
      <c r="J1000" s="820"/>
      <c r="K1000" s="547"/>
      <c r="L1000" s="546"/>
      <c r="M1000" s="546"/>
      <c r="N1000" s="539"/>
      <c r="O1000" s="538"/>
      <c r="P1000" s="538"/>
      <c r="Q1000" s="539"/>
      <c r="R1000" s="539"/>
      <c r="S1000" s="539"/>
      <c r="T1000" s="538"/>
      <c r="U1000" s="538"/>
      <c r="V1000" s="539"/>
    </row>
    <row r="1001" spans="1:22" s="631" customFormat="1" ht="12">
      <c r="A1001" s="588"/>
      <c r="B1001" s="565"/>
      <c r="C1001" s="559"/>
      <c r="D1001" s="565" t="s">
        <v>1189</v>
      </c>
      <c r="E1001" s="565" t="s">
        <v>7005</v>
      </c>
      <c r="F1001" s="599" t="s">
        <v>7751</v>
      </c>
      <c r="G1001" s="604">
        <v>2003</v>
      </c>
      <c r="H1001" s="603"/>
      <c r="I1001" s="819" t="s">
        <v>7695</v>
      </c>
      <c r="J1001" s="820"/>
      <c r="K1001" s="547"/>
      <c r="L1001" s="546"/>
      <c r="M1001" s="546"/>
      <c r="N1001" s="539" t="s">
        <v>7746</v>
      </c>
      <c r="O1001" s="538">
        <v>2011</v>
      </c>
      <c r="P1001" s="538">
        <v>0.17399999999999999</v>
      </c>
      <c r="Q1001" s="539" t="s">
        <v>7747</v>
      </c>
      <c r="R1001" s="539"/>
      <c r="S1001" s="539" t="s">
        <v>7752</v>
      </c>
      <c r="T1001" s="538">
        <v>2011</v>
      </c>
      <c r="U1001" s="538">
        <v>0.44800000000000001</v>
      </c>
      <c r="V1001" s="539" t="s">
        <v>7669</v>
      </c>
    </row>
    <row r="1002" spans="1:22" s="631" customFormat="1" ht="12">
      <c r="A1002" s="564"/>
      <c r="B1002" s="541"/>
      <c r="C1002" s="542"/>
      <c r="D1002" s="541"/>
      <c r="E1002" s="541"/>
      <c r="F1002" s="547"/>
      <c r="G1002" s="538"/>
      <c r="H1002" s="603"/>
      <c r="I1002" s="819"/>
      <c r="J1002" s="820"/>
      <c r="K1002" s="533"/>
      <c r="L1002" s="546"/>
      <c r="M1002" s="546"/>
      <c r="N1002" s="539"/>
      <c r="O1002" s="532"/>
      <c r="P1002" s="532"/>
      <c r="Q1002" s="539"/>
      <c r="R1002" s="539"/>
      <c r="S1002" s="539"/>
      <c r="T1002" s="532"/>
      <c r="U1002" s="532"/>
      <c r="V1002" s="539"/>
    </row>
    <row r="1003" spans="1:22" s="631" customFormat="1" ht="12">
      <c r="A1003" s="536"/>
      <c r="B1003" s="541"/>
      <c r="C1003" s="542"/>
      <c r="D1003" s="541"/>
      <c r="E1003" s="541"/>
      <c r="F1003" s="547"/>
      <c r="G1003" s="538"/>
      <c r="H1003" s="564" t="s">
        <v>7753</v>
      </c>
      <c r="I1003" s="605" t="s">
        <v>7754</v>
      </c>
      <c r="J1003" s="562">
        <v>2003</v>
      </c>
      <c r="K1003" s="548">
        <v>0.31900000000000001</v>
      </c>
      <c r="L1003" s="600" t="s">
        <v>721</v>
      </c>
      <c r="M1003" s="600"/>
      <c r="N1003" s="605"/>
      <c r="O1003" s="562"/>
      <c r="P1003" s="562"/>
      <c r="Q1003" s="606"/>
      <c r="R1003" s="606"/>
      <c r="S1003" s="605"/>
      <c r="T1003" s="562"/>
      <c r="U1003" s="562"/>
      <c r="V1003" s="606"/>
    </row>
    <row r="1004" spans="1:22" s="631" customFormat="1" ht="12">
      <c r="A1004" s="536"/>
      <c r="B1004" s="541"/>
      <c r="C1004" s="542"/>
      <c r="D1004" s="541"/>
      <c r="E1004" s="541"/>
      <c r="F1004" s="547"/>
      <c r="G1004" s="538"/>
      <c r="H1004" s="536"/>
      <c r="I1004" s="537"/>
      <c r="J1004" s="532"/>
      <c r="K1004" s="533"/>
      <c r="L1004" s="534"/>
      <c r="M1004" s="815">
        <v>90000315</v>
      </c>
      <c r="N1004" s="537" t="s">
        <v>7755</v>
      </c>
      <c r="O1004" s="532">
        <v>2003</v>
      </c>
      <c r="P1004" s="532">
        <v>0.183</v>
      </c>
      <c r="Q1004" s="535" t="s">
        <v>7756</v>
      </c>
      <c r="R1004" s="535"/>
      <c r="S1004" s="537"/>
      <c r="T1004" s="532"/>
      <c r="U1004" s="532"/>
      <c r="V1004" s="535"/>
    </row>
    <row r="1005" spans="1:22" s="631" customFormat="1" ht="12">
      <c r="A1005" s="536"/>
      <c r="B1005" s="541"/>
      <c r="C1005" s="542"/>
      <c r="D1005" s="541"/>
      <c r="E1005" s="541"/>
      <c r="F1005" s="547"/>
      <c r="G1005" s="538"/>
      <c r="H1005" s="536"/>
      <c r="I1005" s="537"/>
      <c r="J1005" s="532"/>
      <c r="K1005" s="533"/>
      <c r="L1005" s="534"/>
      <c r="M1005" s="816"/>
      <c r="N1005" s="537" t="s">
        <v>7755</v>
      </c>
      <c r="O1005" s="532">
        <v>2003</v>
      </c>
      <c r="P1005" s="532">
        <v>0.183</v>
      </c>
      <c r="Q1005" s="535" t="s">
        <v>7756</v>
      </c>
      <c r="R1005" s="535"/>
      <c r="S1005" s="537"/>
      <c r="T1005" s="532"/>
      <c r="U1005" s="532"/>
      <c r="V1005" s="535"/>
    </row>
    <row r="1006" spans="1:22" s="631" customFormat="1" ht="12">
      <c r="A1006" s="536"/>
      <c r="B1006" s="541"/>
      <c r="C1006" s="542"/>
      <c r="D1006" s="541"/>
      <c r="E1006" s="541"/>
      <c r="F1006" s="547"/>
      <c r="G1006" s="538"/>
      <c r="H1006" s="536"/>
      <c r="I1006" s="537"/>
      <c r="J1006" s="532"/>
      <c r="K1006" s="533"/>
      <c r="L1006" s="534"/>
      <c r="M1006" s="816"/>
      <c r="N1006" s="537" t="s">
        <v>7757</v>
      </c>
      <c r="O1006" s="532">
        <v>2003</v>
      </c>
      <c r="P1006" s="532">
        <v>0.14299999999999999</v>
      </c>
      <c r="Q1006" s="535" t="s">
        <v>7758</v>
      </c>
      <c r="R1006" s="535"/>
      <c r="S1006" s="537"/>
      <c r="T1006" s="532"/>
      <c r="U1006" s="532"/>
      <c r="V1006" s="535"/>
    </row>
    <row r="1007" spans="1:22" s="631" customFormat="1" ht="12">
      <c r="A1007" s="536"/>
      <c r="B1007" s="541"/>
      <c r="C1007" s="542"/>
      <c r="D1007" s="541"/>
      <c r="E1007" s="541"/>
      <c r="F1007" s="547"/>
      <c r="G1007" s="538"/>
      <c r="H1007" s="536"/>
      <c r="I1007" s="537"/>
      <c r="J1007" s="532"/>
      <c r="K1007" s="533"/>
      <c r="L1007" s="534"/>
      <c r="M1007" s="816"/>
      <c r="N1007" s="537" t="s">
        <v>7757</v>
      </c>
      <c r="O1007" s="532">
        <v>2003</v>
      </c>
      <c r="P1007" s="532">
        <v>0.14299999999999999</v>
      </c>
      <c r="Q1007" s="535" t="s">
        <v>7758</v>
      </c>
      <c r="R1007" s="535"/>
      <c r="S1007" s="537"/>
      <c r="T1007" s="532"/>
      <c r="U1007" s="532"/>
      <c r="V1007" s="535"/>
    </row>
    <row r="1008" spans="1:22" s="631" customFormat="1" ht="12">
      <c r="A1008" s="536"/>
      <c r="B1008" s="541"/>
      <c r="C1008" s="542"/>
      <c r="D1008" s="541"/>
      <c r="E1008" s="541"/>
      <c r="F1008" s="547"/>
      <c r="G1008" s="538"/>
      <c r="H1008" s="536"/>
      <c r="I1008" s="537"/>
      <c r="J1008" s="532"/>
      <c r="K1008" s="533"/>
      <c r="L1008" s="534"/>
      <c r="M1008" s="816"/>
      <c r="N1008" s="537" t="s">
        <v>7759</v>
      </c>
      <c r="O1008" s="532">
        <v>2003</v>
      </c>
      <c r="P1008" s="532">
        <v>6.9000000000000006E-2</v>
      </c>
      <c r="Q1008" s="535" t="s">
        <v>7760</v>
      </c>
      <c r="R1008" s="535"/>
      <c r="S1008" s="537"/>
      <c r="T1008" s="532"/>
      <c r="U1008" s="532"/>
      <c r="V1008" s="535"/>
    </row>
    <row r="1009" spans="1:22" s="631" customFormat="1" ht="12">
      <c r="A1009" s="536"/>
      <c r="B1009" s="541"/>
      <c r="C1009" s="542"/>
      <c r="D1009" s="541"/>
      <c r="E1009" s="541"/>
      <c r="F1009" s="547"/>
      <c r="G1009" s="538"/>
      <c r="H1009" s="536"/>
      <c r="I1009" s="537"/>
      <c r="J1009" s="532"/>
      <c r="K1009" s="533"/>
      <c r="L1009" s="534"/>
      <c r="M1009" s="816"/>
      <c r="N1009" s="537" t="s">
        <v>7759</v>
      </c>
      <c r="O1009" s="532">
        <v>2003</v>
      </c>
      <c r="P1009" s="532">
        <v>6.9000000000000006E-2</v>
      </c>
      <c r="Q1009" s="535" t="s">
        <v>7760</v>
      </c>
      <c r="R1009" s="535"/>
      <c r="S1009" s="537"/>
      <c r="T1009" s="532"/>
      <c r="U1009" s="532"/>
      <c r="V1009" s="535"/>
    </row>
    <row r="1010" spans="1:22" s="631" customFormat="1" ht="12">
      <c r="A1010" s="536"/>
      <c r="B1010" s="541"/>
      <c r="C1010" s="542"/>
      <c r="D1010" s="541"/>
      <c r="E1010" s="541"/>
      <c r="F1010" s="547"/>
      <c r="G1010" s="538"/>
      <c r="H1010" s="536"/>
      <c r="I1010" s="537"/>
      <c r="J1010" s="532"/>
      <c r="K1010" s="533"/>
      <c r="L1010" s="534"/>
      <c r="M1010" s="816"/>
      <c r="N1010" s="537" t="s">
        <v>7761</v>
      </c>
      <c r="O1010" s="532">
        <v>2003</v>
      </c>
      <c r="P1010" s="532">
        <v>0.127</v>
      </c>
      <c r="Q1010" s="535" t="s">
        <v>6885</v>
      </c>
      <c r="R1010" s="535"/>
      <c r="S1010" s="537"/>
      <c r="T1010" s="532"/>
      <c r="U1010" s="532"/>
      <c r="V1010" s="535"/>
    </row>
    <row r="1011" spans="1:22" s="631" customFormat="1" ht="12">
      <c r="A1011" s="536"/>
      <c r="B1011" s="541"/>
      <c r="C1011" s="542"/>
      <c r="D1011" s="541"/>
      <c r="E1011" s="541"/>
      <c r="F1011" s="547"/>
      <c r="G1011" s="538"/>
      <c r="H1011" s="536"/>
      <c r="I1011" s="537"/>
      <c r="J1011" s="532"/>
      <c r="K1011" s="533"/>
      <c r="L1011" s="534"/>
      <c r="M1011" s="816"/>
      <c r="N1011" s="537" t="s">
        <v>7761</v>
      </c>
      <c r="O1011" s="532">
        <v>2003</v>
      </c>
      <c r="P1011" s="532">
        <v>0.115</v>
      </c>
      <c r="Q1011" s="535" t="s">
        <v>7762</v>
      </c>
      <c r="R1011" s="535"/>
      <c r="S1011" s="537"/>
      <c r="T1011" s="532"/>
      <c r="U1011" s="532"/>
      <c r="V1011" s="535"/>
    </row>
    <row r="1012" spans="1:22" s="631" customFormat="1" ht="12">
      <c r="A1012" s="536"/>
      <c r="B1012" s="541"/>
      <c r="C1012" s="542"/>
      <c r="D1012" s="541"/>
      <c r="E1012" s="541"/>
      <c r="F1012" s="547"/>
      <c r="G1012" s="538"/>
      <c r="H1012" s="536"/>
      <c r="I1012" s="537"/>
      <c r="J1012" s="532"/>
      <c r="K1012" s="533"/>
      <c r="L1012" s="534"/>
      <c r="M1012" s="816"/>
      <c r="N1012" s="537" t="s">
        <v>7763</v>
      </c>
      <c r="O1012" s="532">
        <v>2004</v>
      </c>
      <c r="P1012" s="532">
        <v>7.6999999999999999E-2</v>
      </c>
      <c r="Q1012" s="535" t="s">
        <v>7764</v>
      </c>
      <c r="R1012" s="535"/>
      <c r="S1012" s="537"/>
      <c r="T1012" s="532"/>
      <c r="U1012" s="532"/>
      <c r="V1012" s="535"/>
    </row>
    <row r="1013" spans="1:22" s="631" customFormat="1" ht="12">
      <c r="A1013" s="536"/>
      <c r="B1013" s="541"/>
      <c r="C1013" s="542"/>
      <c r="D1013" s="541"/>
      <c r="E1013" s="541"/>
      <c r="F1013" s="547"/>
      <c r="G1013" s="538"/>
      <c r="H1013" s="536"/>
      <c r="I1013" s="537"/>
      <c r="J1013" s="532"/>
      <c r="K1013" s="533"/>
      <c r="L1013" s="534"/>
      <c r="M1013" s="816"/>
      <c r="N1013" s="537" t="s">
        <v>7763</v>
      </c>
      <c r="O1013" s="532">
        <v>2004</v>
      </c>
      <c r="P1013" s="532">
        <v>7.6999999999999999E-2</v>
      </c>
      <c r="Q1013" s="535" t="s">
        <v>7764</v>
      </c>
      <c r="R1013" s="535"/>
      <c r="S1013" s="537"/>
      <c r="T1013" s="532"/>
      <c r="U1013" s="532"/>
      <c r="V1013" s="535"/>
    </row>
    <row r="1014" spans="1:22" s="631" customFormat="1" ht="12">
      <c r="A1014" s="536"/>
      <c r="B1014" s="541"/>
      <c r="C1014" s="542"/>
      <c r="D1014" s="541"/>
      <c r="E1014" s="541"/>
      <c r="F1014" s="547"/>
      <c r="G1014" s="538"/>
      <c r="H1014" s="536"/>
      <c r="I1014" s="537"/>
      <c r="J1014" s="532"/>
      <c r="K1014" s="533"/>
      <c r="L1014" s="534"/>
      <c r="M1014" s="816"/>
      <c r="N1014" s="537" t="s">
        <v>7765</v>
      </c>
      <c r="O1014" s="532">
        <v>2004</v>
      </c>
      <c r="P1014" s="532">
        <v>0.13600000000000001</v>
      </c>
      <c r="Q1014" s="535" t="s">
        <v>7764</v>
      </c>
      <c r="R1014" s="535"/>
      <c r="S1014" s="537"/>
      <c r="T1014" s="532"/>
      <c r="U1014" s="532"/>
      <c r="V1014" s="535"/>
    </row>
    <row r="1015" spans="1:22" s="631" customFormat="1" ht="12">
      <c r="A1015" s="536"/>
      <c r="B1015" s="541"/>
      <c r="C1015" s="542" t="s">
        <v>7766</v>
      </c>
      <c r="D1015" s="541" t="s">
        <v>4320</v>
      </c>
      <c r="E1015" s="541" t="s">
        <v>396</v>
      </c>
      <c r="F1015" s="547" t="s">
        <v>1019</v>
      </c>
      <c r="G1015" s="538">
        <v>2015</v>
      </c>
      <c r="H1015" s="536"/>
      <c r="I1015" s="537"/>
      <c r="J1015" s="532"/>
      <c r="K1015" s="533"/>
      <c r="L1015" s="534"/>
      <c r="M1015" s="816"/>
      <c r="N1015" s="537" t="s">
        <v>7765</v>
      </c>
      <c r="O1015" s="532">
        <v>2004</v>
      </c>
      <c r="P1015" s="532">
        <v>0.13600000000000001</v>
      </c>
      <c r="Q1015" s="535" t="s">
        <v>7764</v>
      </c>
      <c r="R1015" s="535"/>
      <c r="S1015" s="537"/>
      <c r="T1015" s="532"/>
      <c r="U1015" s="532"/>
      <c r="V1015" s="535"/>
    </row>
    <row r="1016" spans="1:22" s="631" customFormat="1" ht="12">
      <c r="A1016" s="536"/>
      <c r="B1016" s="541"/>
      <c r="C1016" s="542" t="s">
        <v>7656</v>
      </c>
      <c r="D1016" s="541" t="s">
        <v>7767</v>
      </c>
      <c r="E1016" s="541"/>
      <c r="F1016" s="547" t="s">
        <v>1454</v>
      </c>
      <c r="G1016" s="538">
        <v>1986</v>
      </c>
      <c r="H1016" s="536"/>
      <c r="I1016" s="537"/>
      <c r="J1016" s="532"/>
      <c r="K1016" s="533"/>
      <c r="L1016" s="534"/>
      <c r="M1016" s="817"/>
      <c r="N1016" s="537" t="s">
        <v>7768</v>
      </c>
      <c r="O1016" s="532">
        <v>2013</v>
      </c>
      <c r="P1016" s="532">
        <v>0.28199999999999997</v>
      </c>
      <c r="Q1016" s="535" t="s">
        <v>7374</v>
      </c>
      <c r="R1016" s="535"/>
      <c r="S1016" s="537"/>
      <c r="T1016" s="532"/>
      <c r="U1016" s="532"/>
      <c r="V1016" s="535"/>
    </row>
    <row r="1017" spans="1:22" s="631" customFormat="1" ht="12">
      <c r="A1017" s="536"/>
      <c r="B1017" s="541"/>
      <c r="C1017" s="542"/>
      <c r="D1017" s="541"/>
      <c r="E1017" s="541"/>
      <c r="F1017" s="547"/>
      <c r="G1017" s="538"/>
      <c r="H1017" s="536" t="s">
        <v>7769</v>
      </c>
      <c r="I1017" s="541" t="s">
        <v>7770</v>
      </c>
      <c r="J1017" s="532">
        <v>2015</v>
      </c>
      <c r="K1017" s="533">
        <v>0.83899999999999997</v>
      </c>
      <c r="L1017" s="600" t="s">
        <v>721</v>
      </c>
      <c r="M1017" s="548"/>
      <c r="N1017" s="541"/>
      <c r="O1017" s="532"/>
      <c r="P1017" s="532"/>
      <c r="Q1017" s="535"/>
      <c r="R1017" s="535"/>
      <c r="S1017" s="541"/>
      <c r="T1017" s="532"/>
      <c r="U1017" s="532"/>
      <c r="V1017" s="535"/>
    </row>
    <row r="1018" spans="1:22" s="631" customFormat="1" ht="12">
      <c r="A1018" s="536"/>
      <c r="B1018" s="541"/>
      <c r="C1018" s="542"/>
      <c r="D1018" s="541"/>
      <c r="E1018" s="541"/>
      <c r="F1018" s="547"/>
      <c r="G1018" s="538"/>
      <c r="H1018" s="536" t="s">
        <v>7660</v>
      </c>
      <c r="I1018" s="541" t="s">
        <v>7771</v>
      </c>
      <c r="J1018" s="532">
        <v>1986</v>
      </c>
      <c r="K1018" s="533">
        <v>8.0000000000000002E-3</v>
      </c>
      <c r="L1018" s="600" t="s">
        <v>721</v>
      </c>
      <c r="M1018" s="534"/>
      <c r="N1018" s="541"/>
      <c r="O1018" s="532"/>
      <c r="P1018" s="532"/>
      <c r="Q1018" s="535"/>
      <c r="R1018" s="535"/>
      <c r="S1018" s="541"/>
      <c r="T1018" s="532"/>
      <c r="U1018" s="532"/>
      <c r="V1018" s="535"/>
    </row>
    <row r="1019" spans="1:22" s="631" customFormat="1" ht="12">
      <c r="A1019" s="536"/>
      <c r="B1019" s="541"/>
      <c r="C1019" s="542"/>
      <c r="D1019" s="541"/>
      <c r="E1019" s="541"/>
      <c r="F1019" s="547"/>
      <c r="G1019" s="538"/>
      <c r="H1019" s="536"/>
      <c r="I1019" s="537"/>
      <c r="J1019" s="532"/>
      <c r="K1019" s="533"/>
      <c r="L1019" s="534"/>
      <c r="M1019" s="815">
        <v>90000220</v>
      </c>
      <c r="N1019" s="537"/>
      <c r="O1019" s="532"/>
      <c r="P1019" s="532"/>
      <c r="Q1019" s="535"/>
      <c r="R1019" s="535"/>
      <c r="S1019" s="537"/>
      <c r="T1019" s="532"/>
      <c r="U1019" s="532"/>
      <c r="V1019" s="535"/>
    </row>
    <row r="1020" spans="1:22" s="631" customFormat="1" ht="12">
      <c r="A1020" s="536"/>
      <c r="B1020" s="541"/>
      <c r="C1020" s="542"/>
      <c r="D1020" s="541"/>
      <c r="E1020" s="541"/>
      <c r="F1020" s="547"/>
      <c r="G1020" s="538"/>
      <c r="H1020" s="536"/>
      <c r="I1020" s="537"/>
      <c r="J1020" s="532"/>
      <c r="K1020" s="533"/>
      <c r="L1020" s="534"/>
      <c r="M1020" s="816"/>
      <c r="N1020" s="537" t="s">
        <v>7772</v>
      </c>
      <c r="O1020" s="532">
        <v>1992</v>
      </c>
      <c r="P1020" s="532">
        <v>0.17</v>
      </c>
      <c r="Q1020" s="535" t="s">
        <v>7773</v>
      </c>
      <c r="R1020" s="535"/>
      <c r="S1020" s="537"/>
      <c r="T1020" s="532"/>
      <c r="U1020" s="532"/>
      <c r="V1020" s="535"/>
    </row>
    <row r="1021" spans="1:22" s="631" customFormat="1" ht="12">
      <c r="A1021" s="536"/>
      <c r="B1021" s="541"/>
      <c r="C1021" s="542"/>
      <c r="D1021" s="541"/>
      <c r="E1021" s="541"/>
      <c r="F1021" s="547"/>
      <c r="G1021" s="538"/>
      <c r="H1021" s="536"/>
      <c r="I1021" s="537"/>
      <c r="J1021" s="532"/>
      <c r="K1021" s="533"/>
      <c r="L1021" s="534"/>
      <c r="M1021" s="816"/>
      <c r="N1021" s="537" t="s">
        <v>7774</v>
      </c>
      <c r="O1021" s="532">
        <v>1987</v>
      </c>
      <c r="P1021" s="532">
        <v>5.0999999999999997E-2</v>
      </c>
      <c r="Q1021" s="535" t="s">
        <v>7775</v>
      </c>
      <c r="R1021" s="535"/>
      <c r="S1021" s="537"/>
      <c r="T1021" s="532"/>
      <c r="U1021" s="532"/>
      <c r="V1021" s="535"/>
    </row>
    <row r="1022" spans="1:22" s="631" customFormat="1" ht="12">
      <c r="A1022" s="536"/>
      <c r="B1022" s="541"/>
      <c r="C1022" s="542"/>
      <c r="D1022" s="541"/>
      <c r="E1022" s="541"/>
      <c r="F1022" s="547"/>
      <c r="G1022" s="538"/>
      <c r="H1022" s="536"/>
      <c r="I1022" s="537"/>
      <c r="J1022" s="532"/>
      <c r="K1022" s="533"/>
      <c r="L1022" s="534"/>
      <c r="M1022" s="816"/>
      <c r="N1022" s="537" t="s">
        <v>7776</v>
      </c>
      <c r="O1022" s="532">
        <v>1986</v>
      </c>
      <c r="P1022" s="532">
        <v>0.22</v>
      </c>
      <c r="Q1022" s="535" t="s">
        <v>6953</v>
      </c>
      <c r="R1022" s="535"/>
      <c r="S1022" s="537"/>
      <c r="T1022" s="532"/>
      <c r="U1022" s="532"/>
      <c r="V1022" s="535"/>
    </row>
    <row r="1023" spans="1:22" s="631" customFormat="1" ht="12">
      <c r="A1023" s="536"/>
      <c r="B1023" s="541"/>
      <c r="C1023" s="542"/>
      <c r="D1023" s="541"/>
      <c r="E1023" s="541"/>
      <c r="F1023" s="547"/>
      <c r="G1023" s="538"/>
      <c r="H1023" s="536"/>
      <c r="I1023" s="537"/>
      <c r="J1023" s="532"/>
      <c r="K1023" s="533"/>
      <c r="L1023" s="534"/>
      <c r="M1023" s="816"/>
      <c r="N1023" s="537" t="s">
        <v>7777</v>
      </c>
      <c r="O1023" s="532">
        <v>1987</v>
      </c>
      <c r="P1023" s="532">
        <v>0.17599999999999999</v>
      </c>
      <c r="Q1023" s="535" t="s">
        <v>6953</v>
      </c>
      <c r="R1023" s="535"/>
      <c r="S1023" s="537"/>
      <c r="T1023" s="532"/>
      <c r="U1023" s="532"/>
      <c r="V1023" s="535"/>
    </row>
    <row r="1024" spans="1:22" s="631" customFormat="1" ht="12">
      <c r="A1024" s="536"/>
      <c r="B1024" s="541"/>
      <c r="C1024" s="542"/>
      <c r="D1024" s="541"/>
      <c r="E1024" s="541"/>
      <c r="F1024" s="547"/>
      <c r="G1024" s="538"/>
      <c r="H1024" s="536"/>
      <c r="I1024" s="537"/>
      <c r="J1024" s="532"/>
      <c r="K1024" s="533"/>
      <c r="L1024" s="534"/>
      <c r="M1024" s="816"/>
      <c r="N1024" s="537" t="s">
        <v>7777</v>
      </c>
      <c r="O1024" s="532">
        <v>1987</v>
      </c>
      <c r="P1024" s="532">
        <v>0.17599999999999999</v>
      </c>
      <c r="Q1024" s="535" t="s">
        <v>6953</v>
      </c>
      <c r="R1024" s="535"/>
      <c r="S1024" s="537"/>
      <c r="T1024" s="532"/>
      <c r="U1024" s="532"/>
      <c r="V1024" s="535"/>
    </row>
    <row r="1025" spans="1:22" s="631" customFormat="1" ht="12">
      <c r="A1025" s="536"/>
      <c r="B1025" s="541"/>
      <c r="C1025" s="542"/>
      <c r="D1025" s="541"/>
      <c r="E1025" s="541"/>
      <c r="F1025" s="547"/>
      <c r="G1025" s="538"/>
      <c r="H1025" s="536"/>
      <c r="I1025" s="537"/>
      <c r="J1025" s="532"/>
      <c r="K1025" s="533"/>
      <c r="L1025" s="534"/>
      <c r="M1025" s="816"/>
      <c r="N1025" s="537" t="s">
        <v>7778</v>
      </c>
      <c r="O1025" s="532">
        <v>1989</v>
      </c>
      <c r="P1025" s="532">
        <v>2.3E-2</v>
      </c>
      <c r="Q1025" s="535" t="s">
        <v>7558</v>
      </c>
      <c r="R1025" s="535"/>
      <c r="S1025" s="537"/>
      <c r="T1025" s="532"/>
      <c r="U1025" s="532"/>
      <c r="V1025" s="535"/>
    </row>
    <row r="1026" spans="1:22" s="631" customFormat="1" ht="12">
      <c r="A1026" s="536"/>
      <c r="B1026" s="541"/>
      <c r="C1026" s="542"/>
      <c r="D1026" s="541"/>
      <c r="E1026" s="541"/>
      <c r="F1026" s="547"/>
      <c r="G1026" s="538"/>
      <c r="H1026" s="536"/>
      <c r="I1026" s="537"/>
      <c r="J1026" s="532"/>
      <c r="K1026" s="533"/>
      <c r="L1026" s="534"/>
      <c r="M1026" s="816"/>
      <c r="N1026" s="537" t="s">
        <v>7778</v>
      </c>
      <c r="O1026" s="532">
        <v>1989</v>
      </c>
      <c r="P1026" s="532">
        <v>2.3E-2</v>
      </c>
      <c r="Q1026" s="535" t="s">
        <v>7558</v>
      </c>
      <c r="R1026" s="535"/>
      <c r="S1026" s="537"/>
      <c r="T1026" s="532"/>
      <c r="U1026" s="532"/>
      <c r="V1026" s="535"/>
    </row>
    <row r="1027" spans="1:22" s="631" customFormat="1" ht="12">
      <c r="A1027" s="536"/>
      <c r="B1027" s="541"/>
      <c r="C1027" s="542"/>
      <c r="D1027" s="541"/>
      <c r="E1027" s="541"/>
      <c r="F1027" s="547"/>
      <c r="G1027" s="538"/>
      <c r="H1027" s="536"/>
      <c r="I1027" s="537"/>
      <c r="J1027" s="532"/>
      <c r="K1027" s="533"/>
      <c r="L1027" s="534"/>
      <c r="M1027" s="816"/>
      <c r="N1027" s="537" t="s">
        <v>7779</v>
      </c>
      <c r="O1027" s="532">
        <v>1993</v>
      </c>
      <c r="P1027" s="532">
        <v>0.106</v>
      </c>
      <c r="Q1027" s="535" t="s">
        <v>7780</v>
      </c>
      <c r="R1027" s="535"/>
      <c r="S1027" s="537"/>
      <c r="T1027" s="532"/>
      <c r="U1027" s="532"/>
      <c r="V1027" s="535"/>
    </row>
    <row r="1028" spans="1:22" s="631" customFormat="1" ht="12">
      <c r="A1028" s="536"/>
      <c r="B1028" s="541"/>
      <c r="C1028" s="542"/>
      <c r="D1028" s="541"/>
      <c r="E1028" s="541"/>
      <c r="F1028" s="547"/>
      <c r="G1028" s="538"/>
      <c r="H1028" s="536"/>
      <c r="I1028" s="537"/>
      <c r="J1028" s="532"/>
      <c r="K1028" s="533"/>
      <c r="L1028" s="534"/>
      <c r="M1028" s="816"/>
      <c r="N1028" s="537" t="s">
        <v>7779</v>
      </c>
      <c r="O1028" s="532">
        <v>1993</v>
      </c>
      <c r="P1028" s="532">
        <v>0.107</v>
      </c>
      <c r="Q1028" s="535" t="s">
        <v>7780</v>
      </c>
      <c r="R1028" s="535"/>
      <c r="S1028" s="537"/>
      <c r="T1028" s="532"/>
      <c r="U1028" s="532"/>
      <c r="V1028" s="535"/>
    </row>
    <row r="1029" spans="1:22" s="631" customFormat="1" ht="12">
      <c r="A1029" s="536"/>
      <c r="B1029" s="541"/>
      <c r="C1029" s="542"/>
      <c r="D1029" s="541"/>
      <c r="E1029" s="541"/>
      <c r="F1029" s="547"/>
      <c r="G1029" s="538"/>
      <c r="H1029" s="536"/>
      <c r="I1029" s="537"/>
      <c r="J1029" s="532"/>
      <c r="K1029" s="533"/>
      <c r="L1029" s="534"/>
      <c r="M1029" s="816"/>
      <c r="N1029" s="537" t="s">
        <v>7781</v>
      </c>
      <c r="O1029" s="532">
        <v>1992</v>
      </c>
      <c r="P1029" s="532">
        <v>0.19500000000000001</v>
      </c>
      <c r="Q1029" s="535" t="s">
        <v>7782</v>
      </c>
      <c r="R1029" s="535"/>
      <c r="S1029" s="537"/>
      <c r="T1029" s="532"/>
      <c r="U1029" s="532"/>
      <c r="V1029" s="535"/>
    </row>
    <row r="1030" spans="1:22" s="631" customFormat="1" ht="12">
      <c r="A1030" s="536"/>
      <c r="B1030" s="541"/>
      <c r="C1030" s="542"/>
      <c r="D1030" s="541"/>
      <c r="E1030" s="541"/>
      <c r="F1030" s="547"/>
      <c r="G1030" s="538"/>
      <c r="H1030" s="536"/>
      <c r="I1030" s="537"/>
      <c r="J1030" s="532"/>
      <c r="K1030" s="533"/>
      <c r="L1030" s="534"/>
      <c r="M1030" s="816"/>
      <c r="N1030" s="537" t="s">
        <v>7781</v>
      </c>
      <c r="O1030" s="532">
        <v>1992</v>
      </c>
      <c r="P1030" s="532">
        <v>0.19600000000000001</v>
      </c>
      <c r="Q1030" s="535" t="s">
        <v>7782</v>
      </c>
      <c r="R1030" s="535"/>
      <c r="S1030" s="537"/>
      <c r="T1030" s="532"/>
      <c r="U1030" s="532"/>
      <c r="V1030" s="535"/>
    </row>
    <row r="1031" spans="1:22" s="631" customFormat="1" ht="12">
      <c r="A1031" s="536"/>
      <c r="B1031" s="541"/>
      <c r="C1031" s="542"/>
      <c r="D1031" s="541"/>
      <c r="E1031" s="541"/>
      <c r="F1031" s="547"/>
      <c r="G1031" s="538"/>
      <c r="H1031" s="536"/>
      <c r="I1031" s="537"/>
      <c r="J1031" s="532"/>
      <c r="K1031" s="533"/>
      <c r="L1031" s="534"/>
      <c r="M1031" s="816"/>
      <c r="N1031" s="537" t="s">
        <v>7783</v>
      </c>
      <c r="O1031" s="532">
        <v>1988</v>
      </c>
      <c r="P1031" s="532">
        <v>9.8000000000000004E-2</v>
      </c>
      <c r="Q1031" s="535" t="s">
        <v>7784</v>
      </c>
      <c r="R1031" s="535"/>
      <c r="S1031" s="537"/>
      <c r="T1031" s="532"/>
      <c r="U1031" s="532"/>
      <c r="V1031" s="535"/>
    </row>
    <row r="1032" spans="1:22" s="631" customFormat="1" ht="12">
      <c r="A1032" s="536"/>
      <c r="B1032" s="541"/>
      <c r="C1032" s="542"/>
      <c r="D1032" s="541"/>
      <c r="E1032" s="541"/>
      <c r="F1032" s="547"/>
      <c r="G1032" s="538"/>
      <c r="H1032" s="536"/>
      <c r="I1032" s="537"/>
      <c r="J1032" s="532"/>
      <c r="K1032" s="533"/>
      <c r="L1032" s="534"/>
      <c r="M1032" s="816"/>
      <c r="N1032" s="537" t="s">
        <v>7774</v>
      </c>
      <c r="O1032" s="532">
        <v>1987</v>
      </c>
      <c r="P1032" s="532">
        <v>5.0999999999999997E-2</v>
      </c>
      <c r="Q1032" s="535" t="s">
        <v>7775</v>
      </c>
      <c r="R1032" s="535"/>
      <c r="S1032" s="537"/>
      <c r="T1032" s="532"/>
      <c r="U1032" s="532"/>
      <c r="V1032" s="535"/>
    </row>
    <row r="1033" spans="1:22" s="631" customFormat="1" ht="12">
      <c r="A1033" s="536"/>
      <c r="B1033" s="541"/>
      <c r="C1033" s="542"/>
      <c r="D1033" s="541"/>
      <c r="E1033" s="541"/>
      <c r="F1033" s="547"/>
      <c r="G1033" s="538"/>
      <c r="H1033" s="536"/>
      <c r="I1033" s="537"/>
      <c r="J1033" s="532"/>
      <c r="K1033" s="533"/>
      <c r="L1033" s="534"/>
      <c r="M1033" s="816"/>
      <c r="N1033" s="537" t="s">
        <v>7785</v>
      </c>
      <c r="O1033" s="532">
        <v>1989</v>
      </c>
      <c r="P1033" s="532">
        <v>0.17199999999999999</v>
      </c>
      <c r="Q1033" s="535" t="s">
        <v>7786</v>
      </c>
      <c r="R1033" s="535"/>
      <c r="S1033" s="537"/>
      <c r="T1033" s="532"/>
      <c r="U1033" s="532"/>
      <c r="V1033" s="535"/>
    </row>
    <row r="1034" spans="1:22" s="631" customFormat="1" ht="12">
      <c r="A1034" s="536"/>
      <c r="B1034" s="541"/>
      <c r="C1034" s="542"/>
      <c r="D1034" s="541"/>
      <c r="E1034" s="541"/>
      <c r="F1034" s="547"/>
      <c r="G1034" s="538"/>
      <c r="H1034" s="536"/>
      <c r="I1034" s="537"/>
      <c r="J1034" s="532"/>
      <c r="K1034" s="533"/>
      <c r="L1034" s="534"/>
      <c r="M1034" s="816"/>
      <c r="N1034" s="537" t="s">
        <v>7787</v>
      </c>
      <c r="O1034" s="532">
        <v>1988</v>
      </c>
      <c r="P1034" s="532">
        <v>8.7999999999999995E-2</v>
      </c>
      <c r="Q1034" s="535" t="s">
        <v>7786</v>
      </c>
      <c r="R1034" s="535"/>
      <c r="S1034" s="537"/>
      <c r="T1034" s="532"/>
      <c r="U1034" s="532"/>
      <c r="V1034" s="535"/>
    </row>
    <row r="1035" spans="1:22" s="631" customFormat="1" ht="12">
      <c r="A1035" s="536"/>
      <c r="B1035" s="541"/>
      <c r="C1035" s="542"/>
      <c r="D1035" s="541"/>
      <c r="E1035" s="541"/>
      <c r="F1035" s="547"/>
      <c r="G1035" s="538"/>
      <c r="H1035" s="536"/>
      <c r="I1035" s="537"/>
      <c r="J1035" s="532"/>
      <c r="K1035" s="533"/>
      <c r="L1035" s="534"/>
      <c r="M1035" s="816"/>
      <c r="N1035" s="537" t="s">
        <v>7788</v>
      </c>
      <c r="O1035" s="532">
        <v>1998</v>
      </c>
      <c r="P1035" s="532">
        <v>4.8000000000000001E-2</v>
      </c>
      <c r="Q1035" s="535" t="s">
        <v>7786</v>
      </c>
      <c r="R1035" s="535"/>
      <c r="S1035" s="537"/>
      <c r="T1035" s="532"/>
      <c r="U1035" s="532"/>
      <c r="V1035" s="535"/>
    </row>
    <row r="1036" spans="1:22" s="631" customFormat="1" ht="12">
      <c r="A1036" s="536"/>
      <c r="B1036" s="541"/>
      <c r="C1036" s="542"/>
      <c r="D1036" s="541"/>
      <c r="E1036" s="541"/>
      <c r="F1036" s="547"/>
      <c r="G1036" s="538"/>
      <c r="H1036" s="536"/>
      <c r="I1036" s="537"/>
      <c r="J1036" s="532"/>
      <c r="K1036" s="533"/>
      <c r="L1036" s="534"/>
      <c r="M1036" s="816"/>
      <c r="N1036" s="537" t="s">
        <v>7789</v>
      </c>
      <c r="O1036" s="532">
        <v>1988</v>
      </c>
      <c r="P1036" s="532">
        <v>4.8000000000000001E-2</v>
      </c>
      <c r="Q1036" s="535" t="s">
        <v>7786</v>
      </c>
      <c r="R1036" s="535"/>
      <c r="S1036" s="537"/>
      <c r="T1036" s="532"/>
      <c r="U1036" s="532"/>
      <c r="V1036" s="535"/>
    </row>
    <row r="1037" spans="1:22" s="631" customFormat="1" ht="12">
      <c r="A1037" s="536"/>
      <c r="B1037" s="541"/>
      <c r="C1037" s="542"/>
      <c r="D1037" s="541"/>
      <c r="E1037" s="541"/>
      <c r="F1037" s="547"/>
      <c r="G1037" s="538"/>
      <c r="H1037" s="536"/>
      <c r="I1037" s="537"/>
      <c r="J1037" s="532"/>
      <c r="K1037" s="533"/>
      <c r="L1037" s="534"/>
      <c r="M1037" s="816"/>
      <c r="N1037" s="537" t="s">
        <v>7788</v>
      </c>
      <c r="O1037" s="532">
        <v>1988</v>
      </c>
      <c r="P1037" s="532">
        <v>0.09</v>
      </c>
      <c r="Q1037" s="535" t="s">
        <v>7786</v>
      </c>
      <c r="R1037" s="535"/>
      <c r="S1037" s="537"/>
      <c r="T1037" s="532"/>
      <c r="U1037" s="532"/>
      <c r="V1037" s="535"/>
    </row>
    <row r="1038" spans="1:22" s="631" customFormat="1" ht="12">
      <c r="A1038" s="536"/>
      <c r="B1038" s="541"/>
      <c r="C1038" s="542"/>
      <c r="D1038" s="541"/>
      <c r="E1038" s="541"/>
      <c r="F1038" s="547"/>
      <c r="G1038" s="538"/>
      <c r="H1038" s="536"/>
      <c r="I1038" s="537"/>
      <c r="J1038" s="532"/>
      <c r="K1038" s="533"/>
      <c r="L1038" s="534"/>
      <c r="M1038" s="816"/>
      <c r="N1038" s="537" t="s">
        <v>7788</v>
      </c>
      <c r="O1038" s="532">
        <v>1988</v>
      </c>
      <c r="P1038" s="532">
        <v>0.09</v>
      </c>
      <c r="Q1038" s="535" t="s">
        <v>7786</v>
      </c>
      <c r="R1038" s="535"/>
      <c r="S1038" s="537"/>
      <c r="T1038" s="532"/>
      <c r="U1038" s="532"/>
      <c r="V1038" s="535"/>
    </row>
    <row r="1039" spans="1:22" s="631" customFormat="1" ht="12">
      <c r="A1039" s="536"/>
      <c r="B1039" s="541"/>
      <c r="C1039" s="542"/>
      <c r="D1039" s="541"/>
      <c r="E1039" s="541"/>
      <c r="F1039" s="547"/>
      <c r="G1039" s="538"/>
      <c r="H1039" s="536"/>
      <c r="I1039" s="537"/>
      <c r="J1039" s="532"/>
      <c r="K1039" s="533"/>
      <c r="L1039" s="534"/>
      <c r="M1039" s="816"/>
      <c r="N1039" s="537" t="s">
        <v>7790</v>
      </c>
      <c r="O1039" s="532">
        <v>1988</v>
      </c>
      <c r="P1039" s="532">
        <v>0.105</v>
      </c>
      <c r="Q1039" s="535" t="s">
        <v>7584</v>
      </c>
      <c r="R1039" s="535"/>
      <c r="S1039" s="537"/>
      <c r="T1039" s="532"/>
      <c r="U1039" s="532"/>
      <c r="V1039" s="535"/>
    </row>
    <row r="1040" spans="1:22" s="631" customFormat="1" ht="12">
      <c r="A1040" s="536"/>
      <c r="B1040" s="541"/>
      <c r="C1040" s="542"/>
      <c r="D1040" s="541"/>
      <c r="E1040" s="541"/>
      <c r="F1040" s="547"/>
      <c r="G1040" s="538"/>
      <c r="H1040" s="536"/>
      <c r="I1040" s="537"/>
      <c r="J1040" s="532"/>
      <c r="K1040" s="533"/>
      <c r="L1040" s="534"/>
      <c r="M1040" s="816"/>
      <c r="N1040" s="537" t="s">
        <v>7790</v>
      </c>
      <c r="O1040" s="532">
        <v>1988</v>
      </c>
      <c r="P1040" s="532">
        <v>0.105</v>
      </c>
      <c r="Q1040" s="535" t="s">
        <v>7584</v>
      </c>
      <c r="R1040" s="535"/>
      <c r="S1040" s="537"/>
      <c r="T1040" s="532"/>
      <c r="U1040" s="532"/>
      <c r="V1040" s="535"/>
    </row>
    <row r="1041" spans="1:22" s="631" customFormat="1" ht="12">
      <c r="A1041" s="536"/>
      <c r="B1041" s="541"/>
      <c r="C1041" s="542"/>
      <c r="D1041" s="541"/>
      <c r="E1041" s="541"/>
      <c r="F1041" s="547"/>
      <c r="G1041" s="538"/>
      <c r="H1041" s="536"/>
      <c r="I1041" s="537"/>
      <c r="J1041" s="532"/>
      <c r="K1041" s="533"/>
      <c r="L1041" s="534"/>
      <c r="M1041" s="816"/>
      <c r="N1041" s="537" t="s">
        <v>7791</v>
      </c>
      <c r="O1041" s="532">
        <v>1993</v>
      </c>
      <c r="P1041" s="532">
        <v>0.13</v>
      </c>
      <c r="Q1041" s="535" t="s">
        <v>7584</v>
      </c>
      <c r="R1041" s="535"/>
      <c r="S1041" s="537"/>
      <c r="T1041" s="532"/>
      <c r="U1041" s="532"/>
      <c r="V1041" s="535"/>
    </row>
    <row r="1042" spans="1:22" s="631" customFormat="1" ht="12">
      <c r="A1042" s="536"/>
      <c r="B1042" s="541"/>
      <c r="C1042" s="542"/>
      <c r="D1042" s="541"/>
      <c r="E1042" s="541"/>
      <c r="F1042" s="547"/>
      <c r="G1042" s="538"/>
      <c r="H1042" s="536"/>
      <c r="I1042" s="537"/>
      <c r="J1042" s="532"/>
      <c r="K1042" s="533"/>
      <c r="L1042" s="534"/>
      <c r="M1042" s="816"/>
      <c r="N1042" s="537" t="s">
        <v>7792</v>
      </c>
      <c r="O1042" s="532">
        <v>1988</v>
      </c>
      <c r="P1042" s="532">
        <v>0.20399999999999999</v>
      </c>
      <c r="Q1042" s="535" t="s">
        <v>7584</v>
      </c>
      <c r="R1042" s="535"/>
      <c r="S1042" s="537"/>
      <c r="T1042" s="532"/>
      <c r="U1042" s="532"/>
      <c r="V1042" s="535"/>
    </row>
    <row r="1043" spans="1:22" s="631" customFormat="1" ht="12">
      <c r="A1043" s="536"/>
      <c r="B1043" s="541"/>
      <c r="C1043" s="542"/>
      <c r="D1043" s="541"/>
      <c r="E1043" s="541"/>
      <c r="F1043" s="547"/>
      <c r="G1043" s="538"/>
      <c r="H1043" s="536"/>
      <c r="I1043" s="537"/>
      <c r="J1043" s="532"/>
      <c r="K1043" s="533"/>
      <c r="L1043" s="534"/>
      <c r="M1043" s="816"/>
      <c r="N1043" s="537" t="s">
        <v>7793</v>
      </c>
      <c r="O1043" s="532">
        <v>1992</v>
      </c>
      <c r="P1043" s="532">
        <v>0.17</v>
      </c>
      <c r="Q1043" s="535" t="s">
        <v>7773</v>
      </c>
      <c r="R1043" s="535"/>
      <c r="S1043" s="537"/>
      <c r="T1043" s="532"/>
      <c r="U1043" s="532"/>
      <c r="V1043" s="535"/>
    </row>
    <row r="1044" spans="1:22" s="631" customFormat="1" ht="12">
      <c r="A1044" s="536"/>
      <c r="B1044" s="541"/>
      <c r="C1044" s="542"/>
      <c r="D1044" s="541"/>
      <c r="E1044" s="541"/>
      <c r="F1044" s="547"/>
      <c r="G1044" s="538"/>
      <c r="H1044" s="536"/>
      <c r="I1044" s="537"/>
      <c r="J1044" s="532"/>
      <c r="K1044" s="533"/>
      <c r="L1044" s="534"/>
      <c r="M1044" s="816"/>
      <c r="N1044" s="537" t="s">
        <v>7793</v>
      </c>
      <c r="O1044" s="532">
        <v>1992</v>
      </c>
      <c r="P1044" s="532">
        <v>0.17</v>
      </c>
      <c r="Q1044" s="535" t="s">
        <v>7773</v>
      </c>
      <c r="R1044" s="535"/>
      <c r="S1044" s="537"/>
      <c r="T1044" s="532"/>
      <c r="U1044" s="532"/>
      <c r="V1044" s="535"/>
    </row>
    <row r="1045" spans="1:22" s="631" customFormat="1" ht="12">
      <c r="A1045" s="536"/>
      <c r="B1045" s="541"/>
      <c r="C1045" s="542"/>
      <c r="D1045" s="541"/>
      <c r="E1045" s="541"/>
      <c r="F1045" s="547"/>
      <c r="G1045" s="538"/>
      <c r="H1045" s="536"/>
      <c r="I1045" s="537"/>
      <c r="J1045" s="532"/>
      <c r="K1045" s="533"/>
      <c r="L1045" s="534"/>
      <c r="M1045" s="816"/>
      <c r="N1045" s="537" t="s">
        <v>7793</v>
      </c>
      <c r="O1045" s="532">
        <v>1992</v>
      </c>
      <c r="P1045" s="532">
        <v>0.17</v>
      </c>
      <c r="Q1045" s="535" t="s">
        <v>7773</v>
      </c>
      <c r="R1045" s="535"/>
      <c r="S1045" s="537"/>
      <c r="T1045" s="532"/>
      <c r="U1045" s="532"/>
      <c r="V1045" s="535"/>
    </row>
    <row r="1046" spans="1:22" s="631" customFormat="1" ht="12">
      <c r="A1046" s="536"/>
      <c r="B1046" s="541"/>
      <c r="C1046" s="542"/>
      <c r="D1046" s="541"/>
      <c r="E1046" s="541"/>
      <c r="F1046" s="547"/>
      <c r="G1046" s="538"/>
      <c r="H1046" s="536"/>
      <c r="I1046" s="537"/>
      <c r="J1046" s="532"/>
      <c r="K1046" s="533"/>
      <c r="L1046" s="534"/>
      <c r="M1046" s="816"/>
      <c r="N1046" s="537" t="s">
        <v>7793</v>
      </c>
      <c r="O1046" s="532">
        <v>1992</v>
      </c>
      <c r="P1046" s="532">
        <v>0.16900000000000001</v>
      </c>
      <c r="Q1046" s="535" t="s">
        <v>7773</v>
      </c>
      <c r="R1046" s="535"/>
      <c r="S1046" s="537"/>
      <c r="T1046" s="532"/>
      <c r="U1046" s="532"/>
      <c r="V1046" s="535"/>
    </row>
    <row r="1047" spans="1:22" s="631" customFormat="1" ht="12">
      <c r="A1047" s="536"/>
      <c r="B1047" s="541"/>
      <c r="C1047" s="542"/>
      <c r="D1047" s="541"/>
      <c r="E1047" s="541"/>
      <c r="F1047" s="547"/>
      <c r="G1047" s="538"/>
      <c r="H1047" s="536"/>
      <c r="I1047" s="537"/>
      <c r="J1047" s="532"/>
      <c r="K1047" s="533"/>
      <c r="L1047" s="534"/>
      <c r="M1047" s="816"/>
      <c r="N1047" s="537" t="s">
        <v>7794</v>
      </c>
      <c r="O1047" s="532">
        <v>1993</v>
      </c>
      <c r="P1047" s="532">
        <v>0.14799999999999999</v>
      </c>
      <c r="Q1047" s="535" t="s">
        <v>7795</v>
      </c>
      <c r="R1047" s="535"/>
      <c r="S1047" s="537"/>
      <c r="T1047" s="532"/>
      <c r="U1047" s="532"/>
      <c r="V1047" s="535"/>
    </row>
    <row r="1048" spans="1:22" s="631" customFormat="1" ht="12">
      <c r="A1048" s="536"/>
      <c r="B1048" s="541"/>
      <c r="C1048" s="542"/>
      <c r="D1048" s="541"/>
      <c r="E1048" s="541"/>
      <c r="F1048" s="547"/>
      <c r="G1048" s="538"/>
      <c r="H1048" s="536"/>
      <c r="I1048" s="537"/>
      <c r="J1048" s="532"/>
      <c r="K1048" s="533"/>
      <c r="L1048" s="534"/>
      <c r="M1048" s="816"/>
      <c r="N1048" s="537" t="s">
        <v>7794</v>
      </c>
      <c r="O1048" s="532">
        <v>1993</v>
      </c>
      <c r="P1048" s="532">
        <v>0.14799999999999999</v>
      </c>
      <c r="Q1048" s="535" t="s">
        <v>7795</v>
      </c>
      <c r="R1048" s="535"/>
      <c r="S1048" s="537"/>
      <c r="T1048" s="532"/>
      <c r="U1048" s="532"/>
      <c r="V1048" s="535"/>
    </row>
    <row r="1049" spans="1:22" s="631" customFormat="1" ht="12">
      <c r="A1049" s="536"/>
      <c r="B1049" s="541"/>
      <c r="C1049" s="542"/>
      <c r="D1049" s="541"/>
      <c r="E1049" s="541"/>
      <c r="F1049" s="547"/>
      <c r="G1049" s="538"/>
      <c r="H1049" s="536"/>
      <c r="I1049" s="537"/>
      <c r="J1049" s="532"/>
      <c r="K1049" s="533"/>
      <c r="L1049" s="534"/>
      <c r="M1049" s="816"/>
      <c r="N1049" s="537" t="s">
        <v>7796</v>
      </c>
      <c r="O1049" s="532">
        <v>1989</v>
      </c>
      <c r="P1049" s="532">
        <v>0.12</v>
      </c>
      <c r="Q1049" s="535" t="s">
        <v>7558</v>
      </c>
      <c r="R1049" s="535"/>
      <c r="S1049" s="537"/>
      <c r="T1049" s="532"/>
      <c r="U1049" s="532"/>
      <c r="V1049" s="535"/>
    </row>
    <row r="1050" spans="1:22" s="631" customFormat="1" ht="12">
      <c r="A1050" s="536"/>
      <c r="B1050" s="541"/>
      <c r="C1050" s="542"/>
      <c r="D1050" s="541"/>
      <c r="E1050" s="541"/>
      <c r="F1050" s="547"/>
      <c r="G1050" s="538"/>
      <c r="H1050" s="536"/>
      <c r="I1050" s="537"/>
      <c r="J1050" s="532"/>
      <c r="K1050" s="533"/>
      <c r="L1050" s="534"/>
      <c r="M1050" s="816"/>
      <c r="N1050" s="537" t="s">
        <v>7797</v>
      </c>
      <c r="O1050" s="532">
        <v>1992</v>
      </c>
      <c r="P1050" s="532">
        <v>8.1000000000000003E-2</v>
      </c>
      <c r="Q1050" s="535" t="s">
        <v>7558</v>
      </c>
      <c r="R1050" s="535"/>
      <c r="S1050" s="537"/>
      <c r="T1050" s="532"/>
      <c r="U1050" s="532"/>
      <c r="V1050" s="535"/>
    </row>
    <row r="1051" spans="1:22" s="631" customFormat="1" ht="12">
      <c r="A1051" s="538" t="s">
        <v>5484</v>
      </c>
      <c r="B1051" s="541" t="s">
        <v>7798</v>
      </c>
      <c r="C1051" s="542"/>
      <c r="D1051" s="541" t="s">
        <v>7799</v>
      </c>
      <c r="E1051" s="541"/>
      <c r="F1051" s="547"/>
      <c r="G1051" s="538">
        <v>1978</v>
      </c>
      <c r="H1051" s="553"/>
      <c r="I1051" s="539"/>
      <c r="J1051" s="532"/>
      <c r="K1051" s="533"/>
      <c r="L1051" s="818"/>
      <c r="M1051" s="816"/>
      <c r="N1051" s="539"/>
      <c r="O1051" s="532"/>
      <c r="P1051" s="532"/>
      <c r="Q1051" s="809"/>
      <c r="R1051" s="545"/>
      <c r="S1051" s="539"/>
      <c r="T1051" s="532"/>
      <c r="U1051" s="532"/>
      <c r="V1051" s="535"/>
    </row>
    <row r="1052" spans="1:22" s="631" customFormat="1" ht="12">
      <c r="A1052" s="538"/>
      <c r="B1052" s="541"/>
      <c r="C1052" s="542"/>
      <c r="D1052" s="541"/>
      <c r="E1052" s="541"/>
      <c r="F1052" s="547"/>
      <c r="G1052" s="538"/>
      <c r="H1052" s="553"/>
      <c r="I1052" s="539"/>
      <c r="J1052" s="532"/>
      <c r="K1052" s="533"/>
      <c r="L1052" s="818"/>
      <c r="M1052" s="816"/>
      <c r="N1052" s="539"/>
      <c r="O1052" s="532"/>
      <c r="P1052" s="532"/>
      <c r="Q1052" s="809"/>
      <c r="R1052" s="545"/>
      <c r="S1052" s="539"/>
      <c r="T1052" s="532"/>
      <c r="U1052" s="532"/>
      <c r="V1052" s="535"/>
    </row>
    <row r="1053" spans="1:22" s="631" customFormat="1" ht="12">
      <c r="A1053" s="538"/>
      <c r="B1053" s="541"/>
      <c r="C1053" s="542"/>
      <c r="D1053" s="541"/>
      <c r="E1053" s="541"/>
      <c r="F1053" s="547"/>
      <c r="G1053" s="538"/>
      <c r="H1053" s="553"/>
      <c r="I1053" s="539"/>
      <c r="J1053" s="532"/>
      <c r="K1053" s="533"/>
      <c r="L1053" s="818"/>
      <c r="M1053" s="816"/>
      <c r="N1053" s="539"/>
      <c r="O1053" s="532"/>
      <c r="P1053" s="532"/>
      <c r="Q1053" s="809"/>
      <c r="R1053" s="545"/>
      <c r="S1053" s="539"/>
      <c r="T1053" s="532"/>
      <c r="U1053" s="532"/>
      <c r="V1053" s="535"/>
    </row>
    <row r="1054" spans="1:22" s="631" customFormat="1" ht="12">
      <c r="A1054" s="538"/>
      <c r="B1054" s="541"/>
      <c r="C1054" s="542"/>
      <c r="D1054" s="541" t="s">
        <v>7800</v>
      </c>
      <c r="E1054" s="541"/>
      <c r="F1054" s="547" t="s">
        <v>278</v>
      </c>
      <c r="G1054" s="538">
        <v>1978</v>
      </c>
      <c r="H1054" s="553"/>
      <c r="I1054" s="539"/>
      <c r="J1054" s="532"/>
      <c r="K1054" s="533"/>
      <c r="L1054" s="818"/>
      <c r="M1054" s="816"/>
      <c r="N1054" s="539"/>
      <c r="O1054" s="532"/>
      <c r="P1054" s="532"/>
      <c r="Q1054" s="809"/>
      <c r="R1054" s="545"/>
      <c r="S1054" s="539"/>
      <c r="T1054" s="532"/>
      <c r="U1054" s="532"/>
      <c r="V1054" s="535"/>
    </row>
    <row r="1055" spans="1:22" s="631" customFormat="1" ht="12">
      <c r="A1055" s="538"/>
      <c r="B1055" s="541"/>
      <c r="C1055" s="542"/>
      <c r="D1055" s="541"/>
      <c r="E1055" s="541"/>
      <c r="F1055" s="547"/>
      <c r="G1055" s="538"/>
      <c r="H1055" s="553"/>
      <c r="I1055" s="539"/>
      <c r="J1055" s="532"/>
      <c r="K1055" s="533"/>
      <c r="L1055" s="818"/>
      <c r="M1055" s="817"/>
      <c r="N1055" s="539"/>
      <c r="O1055" s="532"/>
      <c r="P1055" s="532"/>
      <c r="Q1055" s="809"/>
      <c r="R1055" s="545"/>
      <c r="S1055" s="539"/>
      <c r="T1055" s="532"/>
      <c r="U1055" s="532"/>
      <c r="V1055" s="535"/>
    </row>
    <row r="1056" spans="1:22" s="631" customFormat="1" ht="12">
      <c r="A1056" s="536"/>
      <c r="B1056" s="541"/>
      <c r="C1056" s="542"/>
      <c r="D1056" s="541"/>
      <c r="E1056" s="541"/>
      <c r="F1056" s="547"/>
      <c r="G1056" s="538"/>
      <c r="H1056" s="536" t="s">
        <v>7801</v>
      </c>
      <c r="I1056" s="541" t="s">
        <v>7802</v>
      </c>
      <c r="J1056" s="532">
        <v>2007</v>
      </c>
      <c r="K1056" s="533">
        <v>1.17</v>
      </c>
      <c r="L1056" s="534" t="s">
        <v>2604</v>
      </c>
      <c r="M1056" s="534"/>
      <c r="N1056" s="541"/>
      <c r="O1056" s="532"/>
      <c r="P1056" s="532"/>
      <c r="Q1056" s="535"/>
      <c r="R1056" s="535"/>
      <c r="S1056" s="541"/>
      <c r="T1056" s="532"/>
      <c r="U1056" s="532"/>
      <c r="V1056" s="535"/>
    </row>
    <row r="1057" spans="1:22" s="631" customFormat="1" ht="12">
      <c r="A1057" s="536"/>
      <c r="B1057" s="541"/>
      <c r="C1057" s="542"/>
      <c r="D1057" s="541"/>
      <c r="E1057" s="541"/>
      <c r="F1057" s="547"/>
      <c r="G1057" s="538"/>
      <c r="H1057" s="536" t="s">
        <v>7803</v>
      </c>
      <c r="I1057" s="541" t="s">
        <v>7804</v>
      </c>
      <c r="J1057" s="532">
        <v>1978</v>
      </c>
      <c r="K1057" s="533">
        <v>0.14299999999999999</v>
      </c>
      <c r="L1057" s="534" t="s">
        <v>7805</v>
      </c>
      <c r="M1057" s="534"/>
      <c r="N1057" s="541"/>
      <c r="O1057" s="532"/>
      <c r="P1057" s="532"/>
      <c r="Q1057" s="535"/>
      <c r="R1057" s="535"/>
      <c r="S1057" s="541"/>
      <c r="T1057" s="532"/>
      <c r="U1057" s="532"/>
      <c r="V1057" s="535"/>
    </row>
    <row r="1058" spans="1:22" s="631" customFormat="1" ht="12">
      <c r="A1058" s="536"/>
      <c r="B1058" s="541"/>
      <c r="C1058" s="542"/>
      <c r="D1058" s="541"/>
      <c r="E1058" s="541"/>
      <c r="F1058" s="547"/>
      <c r="G1058" s="538"/>
      <c r="H1058" s="536"/>
      <c r="I1058" s="537"/>
      <c r="J1058" s="532"/>
      <c r="K1058" s="533"/>
      <c r="L1058" s="534"/>
      <c r="M1058" s="815"/>
      <c r="N1058" s="537"/>
      <c r="O1058" s="532"/>
      <c r="P1058" s="532"/>
      <c r="Q1058" s="535"/>
      <c r="R1058" s="535"/>
      <c r="S1058" s="537"/>
      <c r="T1058" s="532"/>
      <c r="U1058" s="532"/>
      <c r="V1058" s="535"/>
    </row>
    <row r="1059" spans="1:22" s="631" customFormat="1" ht="12">
      <c r="A1059" s="536"/>
      <c r="B1059" s="541"/>
      <c r="C1059" s="542"/>
      <c r="D1059" s="541"/>
      <c r="E1059" s="541"/>
      <c r="F1059" s="547"/>
      <c r="G1059" s="538"/>
      <c r="H1059" s="536"/>
      <c r="I1059" s="541" t="s">
        <v>7806</v>
      </c>
      <c r="J1059" s="532">
        <v>2011</v>
      </c>
      <c r="K1059" s="533">
        <v>0.11799999999999999</v>
      </c>
      <c r="L1059" s="534" t="s">
        <v>713</v>
      </c>
      <c r="M1059" s="816"/>
      <c r="N1059" s="537"/>
      <c r="O1059" s="532"/>
      <c r="P1059" s="532"/>
      <c r="Q1059" s="535"/>
      <c r="R1059" s="535"/>
      <c r="S1059" s="537"/>
      <c r="T1059" s="532"/>
      <c r="U1059" s="532"/>
      <c r="V1059" s="535"/>
    </row>
    <row r="1060" spans="1:22" s="631" customFormat="1" ht="12">
      <c r="A1060" s="536"/>
      <c r="B1060" s="541"/>
      <c r="C1060" s="542"/>
      <c r="D1060" s="541"/>
      <c r="E1060" s="541"/>
      <c r="F1060" s="547"/>
      <c r="G1060" s="538"/>
      <c r="H1060" s="536"/>
      <c r="I1060" s="541" t="s">
        <v>7807</v>
      </c>
      <c r="J1060" s="532">
        <v>2011</v>
      </c>
      <c r="K1060" s="533">
        <v>0.38800000000000001</v>
      </c>
      <c r="L1060" s="534" t="s">
        <v>7808</v>
      </c>
      <c r="M1060" s="816"/>
      <c r="N1060" s="537"/>
      <c r="O1060" s="532"/>
      <c r="P1060" s="532"/>
      <c r="Q1060" s="535"/>
      <c r="R1060" s="535"/>
      <c r="S1060" s="537"/>
      <c r="T1060" s="532"/>
      <c r="U1060" s="532"/>
      <c r="V1060" s="535"/>
    </row>
    <row r="1061" spans="1:22" s="631" customFormat="1" ht="12">
      <c r="A1061" s="536"/>
      <c r="B1061" s="541"/>
      <c r="C1061" s="542"/>
      <c r="D1061" s="541"/>
      <c r="E1061" s="541"/>
      <c r="F1061" s="547"/>
      <c r="G1061" s="538"/>
      <c r="H1061" s="536"/>
      <c r="I1061" s="537"/>
      <c r="J1061" s="532"/>
      <c r="K1061" s="533"/>
      <c r="L1061" s="534"/>
      <c r="M1061" s="816"/>
      <c r="N1061" s="537"/>
      <c r="O1061" s="532"/>
      <c r="P1061" s="532"/>
      <c r="Q1061" s="535"/>
      <c r="R1061" s="535"/>
      <c r="S1061" s="537"/>
      <c r="T1061" s="532"/>
      <c r="U1061" s="532"/>
      <c r="V1061" s="535"/>
    </row>
    <row r="1062" spans="1:22" s="631" customFormat="1" ht="12">
      <c r="A1062" s="536"/>
      <c r="B1062" s="541"/>
      <c r="C1062" s="542"/>
      <c r="D1062" s="541" t="s">
        <v>3846</v>
      </c>
      <c r="E1062" s="541"/>
      <c r="F1062" s="547" t="s">
        <v>1019</v>
      </c>
      <c r="G1062" s="538">
        <v>1980</v>
      </c>
      <c r="H1062" s="536"/>
      <c r="I1062" s="537"/>
      <c r="J1062" s="532"/>
      <c r="K1062" s="533"/>
      <c r="L1062" s="534"/>
      <c r="M1062" s="816"/>
      <c r="N1062" s="537"/>
      <c r="O1062" s="532"/>
      <c r="P1062" s="532"/>
      <c r="Q1062" s="535"/>
      <c r="R1062" s="535"/>
      <c r="S1062" s="537"/>
      <c r="T1062" s="532"/>
      <c r="U1062" s="532"/>
      <c r="V1062" s="535"/>
    </row>
    <row r="1063" spans="1:22" s="631" customFormat="1" ht="12">
      <c r="A1063" s="536"/>
      <c r="B1063" s="541"/>
      <c r="C1063" s="542"/>
      <c r="D1063" s="541"/>
      <c r="E1063" s="541"/>
      <c r="F1063" s="547"/>
      <c r="G1063" s="538"/>
      <c r="H1063" s="536"/>
      <c r="I1063" s="537"/>
      <c r="J1063" s="532"/>
      <c r="K1063" s="533"/>
      <c r="L1063" s="534"/>
      <c r="M1063" s="817"/>
      <c r="N1063" s="537"/>
      <c r="O1063" s="532"/>
      <c r="P1063" s="532"/>
      <c r="Q1063" s="535"/>
      <c r="R1063" s="535"/>
      <c r="S1063" s="537"/>
      <c r="T1063" s="532"/>
      <c r="U1063" s="532"/>
      <c r="V1063" s="535"/>
    </row>
    <row r="1064" spans="1:22" s="631" customFormat="1" ht="12">
      <c r="A1064" s="536"/>
      <c r="B1064" s="541"/>
      <c r="C1064" s="542"/>
      <c r="D1064" s="541"/>
      <c r="E1064" s="541"/>
      <c r="F1064" s="547"/>
      <c r="G1064" s="538"/>
      <c r="H1064" s="536" t="s">
        <v>7803</v>
      </c>
      <c r="I1064" s="546" t="s">
        <v>7809</v>
      </c>
      <c r="J1064" s="532">
        <v>1980</v>
      </c>
      <c r="K1064" s="533">
        <v>0.44600000000000001</v>
      </c>
      <c r="L1064" s="534" t="s">
        <v>721</v>
      </c>
      <c r="M1064" s="548"/>
      <c r="N1064" s="537"/>
      <c r="O1064" s="532"/>
      <c r="P1064" s="532"/>
      <c r="Q1064" s="535"/>
      <c r="R1064" s="535"/>
      <c r="S1064" s="537"/>
      <c r="T1064" s="532"/>
      <c r="U1064" s="532"/>
      <c r="V1064" s="535"/>
    </row>
    <row r="1065" spans="1:22" s="631" customFormat="1" ht="12">
      <c r="A1065" s="536"/>
      <c r="B1065" s="541"/>
      <c r="C1065" s="542"/>
      <c r="D1065" s="541"/>
      <c r="E1065" s="541"/>
      <c r="F1065" s="547"/>
      <c r="G1065" s="538"/>
      <c r="H1065" s="536" t="s">
        <v>7810</v>
      </c>
      <c r="I1065" s="546" t="s">
        <v>7811</v>
      </c>
      <c r="J1065" s="532">
        <v>1983</v>
      </c>
      <c r="K1065" s="533">
        <v>0.625</v>
      </c>
      <c r="L1065" s="534" t="s">
        <v>721</v>
      </c>
      <c r="M1065" s="534"/>
      <c r="N1065" s="546"/>
      <c r="O1065" s="532"/>
      <c r="P1065" s="532"/>
      <c r="Q1065" s="535"/>
      <c r="R1065" s="535"/>
      <c r="S1065" s="546"/>
      <c r="T1065" s="532"/>
      <c r="U1065" s="532"/>
      <c r="V1065" s="535"/>
    </row>
    <row r="1066" spans="1:22" s="631" customFormat="1" ht="12">
      <c r="A1066" s="536"/>
      <c r="B1066" s="541"/>
      <c r="C1066" s="542"/>
      <c r="D1066" s="541"/>
      <c r="E1066" s="541"/>
      <c r="F1066" s="547"/>
      <c r="G1066" s="538"/>
      <c r="H1066" s="536"/>
      <c r="I1066" s="537"/>
      <c r="J1066" s="532"/>
      <c r="K1066" s="533"/>
      <c r="L1066" s="534"/>
      <c r="M1066" s="815"/>
      <c r="N1066" s="537"/>
      <c r="O1066" s="532"/>
      <c r="P1066" s="532"/>
      <c r="Q1066" s="535"/>
      <c r="R1066" s="535"/>
      <c r="S1066" s="537"/>
      <c r="T1066" s="532"/>
      <c r="U1066" s="532"/>
      <c r="V1066" s="535"/>
    </row>
    <row r="1067" spans="1:22" s="631" customFormat="1" ht="12">
      <c r="A1067" s="536"/>
      <c r="B1067" s="541"/>
      <c r="C1067" s="542"/>
      <c r="D1067" s="541"/>
      <c r="E1067" s="541"/>
      <c r="F1067" s="547"/>
      <c r="G1067" s="538"/>
      <c r="H1067" s="536"/>
      <c r="I1067" s="541" t="s">
        <v>7812</v>
      </c>
      <c r="J1067" s="532">
        <v>1978</v>
      </c>
      <c r="K1067" s="533">
        <v>0.129</v>
      </c>
      <c r="L1067" s="534" t="s">
        <v>6905</v>
      </c>
      <c r="M1067" s="816"/>
      <c r="N1067" s="537"/>
      <c r="O1067" s="532"/>
      <c r="P1067" s="532"/>
      <c r="Q1067" s="535"/>
      <c r="R1067" s="535"/>
      <c r="S1067" s="537"/>
      <c r="T1067" s="532"/>
      <c r="U1067" s="532"/>
      <c r="V1067" s="535"/>
    </row>
    <row r="1068" spans="1:22" s="631" customFormat="1" ht="12">
      <c r="A1068" s="536"/>
      <c r="B1068" s="541"/>
      <c r="C1068" s="542"/>
      <c r="D1068" s="541"/>
      <c r="E1068" s="541"/>
      <c r="F1068" s="547"/>
      <c r="G1068" s="538"/>
      <c r="H1068" s="536"/>
      <c r="I1068" s="537"/>
      <c r="J1068" s="532"/>
      <c r="K1068" s="533"/>
      <c r="L1068" s="534"/>
      <c r="M1068" s="816"/>
      <c r="N1068" s="537"/>
      <c r="O1068" s="532"/>
      <c r="P1068" s="532"/>
      <c r="Q1068" s="535"/>
      <c r="R1068" s="535"/>
      <c r="S1068" s="537"/>
      <c r="T1068" s="532"/>
      <c r="U1068" s="532"/>
      <c r="V1068" s="535"/>
    </row>
    <row r="1069" spans="1:22" s="631" customFormat="1" ht="12">
      <c r="A1069" s="536"/>
      <c r="B1069" s="541"/>
      <c r="C1069" s="542"/>
      <c r="D1069" s="541"/>
      <c r="E1069" s="541"/>
      <c r="F1069" s="547"/>
      <c r="G1069" s="538"/>
      <c r="H1069" s="536"/>
      <c r="I1069" s="537"/>
      <c r="J1069" s="532"/>
      <c r="K1069" s="533"/>
      <c r="L1069" s="534"/>
      <c r="M1069" s="816"/>
      <c r="N1069" s="537"/>
      <c r="O1069" s="532"/>
      <c r="P1069" s="532"/>
      <c r="Q1069" s="535"/>
      <c r="R1069" s="535"/>
      <c r="S1069" s="537"/>
      <c r="T1069" s="532"/>
      <c r="U1069" s="532"/>
      <c r="V1069" s="535"/>
    </row>
    <row r="1070" spans="1:22" s="631" customFormat="1" ht="12">
      <c r="A1070" s="536"/>
      <c r="B1070" s="541"/>
      <c r="C1070" s="542" t="s">
        <v>7813</v>
      </c>
      <c r="D1070" s="541" t="s">
        <v>3830</v>
      </c>
      <c r="E1070" s="541" t="s">
        <v>7005</v>
      </c>
      <c r="F1070" s="547" t="s">
        <v>58</v>
      </c>
      <c r="G1070" s="538">
        <v>2014</v>
      </c>
      <c r="H1070" s="536"/>
      <c r="I1070" s="537"/>
      <c r="J1070" s="532"/>
      <c r="K1070" s="533"/>
      <c r="L1070" s="534"/>
      <c r="M1070" s="816"/>
      <c r="N1070" s="537"/>
      <c r="O1070" s="532"/>
      <c r="P1070" s="532"/>
      <c r="Q1070" s="535"/>
      <c r="R1070" s="535"/>
      <c r="S1070" s="537"/>
      <c r="T1070" s="532"/>
      <c r="U1070" s="532"/>
      <c r="V1070" s="535"/>
    </row>
    <row r="1071" spans="1:22" s="631" customFormat="1" ht="12">
      <c r="A1071" s="536"/>
      <c r="B1071" s="541"/>
      <c r="C1071" s="542"/>
      <c r="D1071" s="541"/>
      <c r="E1071" s="541"/>
      <c r="F1071" s="547"/>
      <c r="G1071" s="538"/>
      <c r="H1071" s="536"/>
      <c r="I1071" s="537"/>
      <c r="J1071" s="532"/>
      <c r="K1071" s="533"/>
      <c r="L1071" s="534"/>
      <c r="M1071" s="817"/>
      <c r="N1071" s="537"/>
      <c r="O1071" s="532"/>
      <c r="P1071" s="532"/>
      <c r="Q1071" s="535"/>
      <c r="R1071" s="535"/>
      <c r="S1071" s="537"/>
      <c r="T1071" s="532"/>
      <c r="U1071" s="532"/>
      <c r="V1071" s="535"/>
    </row>
    <row r="1072" spans="1:22" s="631" customFormat="1" ht="12">
      <c r="A1072" s="536"/>
      <c r="B1072" s="541"/>
      <c r="C1072" s="542"/>
      <c r="D1072" s="541" t="s">
        <v>1262</v>
      </c>
      <c r="E1072" s="541" t="s">
        <v>396</v>
      </c>
      <c r="F1072" s="547" t="s">
        <v>70</v>
      </c>
      <c r="G1072" s="538">
        <v>2005</v>
      </c>
      <c r="H1072" s="536" t="s">
        <v>7810</v>
      </c>
      <c r="I1072" s="546" t="s">
        <v>7814</v>
      </c>
      <c r="J1072" s="532">
        <v>1984</v>
      </c>
      <c r="K1072" s="533">
        <v>9.5000000000000001E-2</v>
      </c>
      <c r="L1072" s="534" t="s">
        <v>6905</v>
      </c>
      <c r="M1072" s="534"/>
      <c r="N1072" s="546"/>
      <c r="O1072" s="532"/>
      <c r="P1072" s="532"/>
      <c r="Q1072" s="535"/>
      <c r="R1072" s="535"/>
      <c r="S1072" s="546"/>
      <c r="T1072" s="532"/>
      <c r="U1072" s="532"/>
      <c r="V1072" s="535"/>
    </row>
    <row r="1073" spans="1:22" s="631" customFormat="1" ht="12">
      <c r="A1073" s="536"/>
      <c r="B1073" s="541"/>
      <c r="C1073" s="542"/>
      <c r="D1073" s="541"/>
      <c r="E1073" s="541"/>
      <c r="F1073" s="547"/>
      <c r="G1073" s="538"/>
      <c r="H1073" s="536"/>
      <c r="I1073" s="537"/>
      <c r="J1073" s="532"/>
      <c r="K1073" s="533"/>
      <c r="L1073" s="534"/>
      <c r="M1073" s="534"/>
      <c r="N1073" s="537"/>
      <c r="O1073" s="532"/>
      <c r="P1073" s="532"/>
      <c r="Q1073" s="535"/>
      <c r="R1073" s="535"/>
      <c r="S1073" s="537"/>
      <c r="T1073" s="532"/>
      <c r="U1073" s="532"/>
      <c r="V1073" s="535"/>
    </row>
    <row r="1074" spans="1:22" s="631" customFormat="1" ht="12">
      <c r="A1074" s="536"/>
      <c r="B1074" s="541"/>
      <c r="C1074" s="542"/>
      <c r="D1074" s="541"/>
      <c r="E1074" s="541"/>
      <c r="F1074" s="547"/>
      <c r="G1074" s="538"/>
      <c r="H1074" s="810" t="s">
        <v>7031</v>
      </c>
      <c r="I1074" s="546" t="s">
        <v>7815</v>
      </c>
      <c r="J1074" s="532">
        <v>2005</v>
      </c>
      <c r="K1074" s="533">
        <v>0.32800000000000001</v>
      </c>
      <c r="L1074" s="534" t="s">
        <v>712</v>
      </c>
      <c r="M1074" s="534"/>
      <c r="N1074" s="546"/>
      <c r="O1074" s="532"/>
      <c r="P1074" s="532"/>
      <c r="Q1074" s="535"/>
      <c r="R1074" s="535"/>
      <c r="S1074" s="546"/>
      <c r="T1074" s="532"/>
      <c r="U1074" s="532"/>
      <c r="V1074" s="535"/>
    </row>
    <row r="1075" spans="1:22" s="631" customFormat="1" ht="12">
      <c r="A1075" s="536"/>
      <c r="B1075" s="541"/>
      <c r="C1075" s="542"/>
      <c r="D1075" s="541"/>
      <c r="E1075" s="541"/>
      <c r="F1075" s="547"/>
      <c r="G1075" s="538"/>
      <c r="H1075" s="812"/>
      <c r="I1075" s="546" t="s">
        <v>7815</v>
      </c>
      <c r="J1075" s="532">
        <v>2005</v>
      </c>
      <c r="K1075" s="533">
        <v>0.32300000000000001</v>
      </c>
      <c r="L1075" s="534" t="s">
        <v>712</v>
      </c>
      <c r="M1075" s="534"/>
      <c r="N1075" s="546"/>
      <c r="O1075" s="532"/>
      <c r="P1075" s="532"/>
      <c r="Q1075" s="535"/>
      <c r="R1075" s="535"/>
      <c r="S1075" s="546"/>
      <c r="T1075" s="532"/>
      <c r="U1075" s="532"/>
      <c r="V1075" s="535"/>
    </row>
    <row r="1076" spans="1:22" s="631" customFormat="1" ht="12">
      <c r="A1076" s="536"/>
      <c r="B1076" s="541"/>
      <c r="C1076" s="542"/>
      <c r="D1076" s="541"/>
      <c r="E1076" s="541"/>
      <c r="F1076" s="547"/>
      <c r="G1076" s="538"/>
      <c r="H1076" s="536"/>
      <c r="I1076" s="537"/>
      <c r="J1076" s="532"/>
      <c r="K1076" s="533"/>
      <c r="L1076" s="534"/>
      <c r="M1076" s="815"/>
      <c r="N1076" s="537"/>
      <c r="O1076" s="532"/>
      <c r="P1076" s="532"/>
      <c r="Q1076" s="535"/>
      <c r="R1076" s="535"/>
      <c r="S1076" s="537"/>
      <c r="T1076" s="532"/>
      <c r="U1076" s="532"/>
      <c r="V1076" s="535"/>
    </row>
    <row r="1077" spans="1:22" s="631" customFormat="1" ht="12">
      <c r="A1077" s="536"/>
      <c r="B1077" s="541"/>
      <c r="C1077" s="542"/>
      <c r="D1077" s="541"/>
      <c r="E1077" s="541"/>
      <c r="F1077" s="547"/>
      <c r="G1077" s="538"/>
      <c r="H1077" s="536"/>
      <c r="I1077" s="537"/>
      <c r="J1077" s="532"/>
      <c r="K1077" s="533"/>
      <c r="L1077" s="534"/>
      <c r="M1077" s="816"/>
      <c r="N1077" s="537"/>
      <c r="O1077" s="532"/>
      <c r="P1077" s="532"/>
      <c r="Q1077" s="535"/>
      <c r="R1077" s="535"/>
      <c r="S1077" s="537"/>
      <c r="T1077" s="532"/>
      <c r="U1077" s="532"/>
      <c r="V1077" s="535"/>
    </row>
    <row r="1078" spans="1:22" s="631" customFormat="1" ht="12">
      <c r="A1078" s="536"/>
      <c r="B1078" s="541"/>
      <c r="C1078" s="542"/>
      <c r="D1078" s="541"/>
      <c r="E1078" s="541"/>
      <c r="F1078" s="547"/>
      <c r="G1078" s="538"/>
      <c r="H1078" s="536"/>
      <c r="I1078" s="537"/>
      <c r="J1078" s="532"/>
      <c r="K1078" s="533"/>
      <c r="L1078" s="534"/>
      <c r="M1078" s="817"/>
      <c r="N1078" s="537"/>
      <c r="O1078" s="532"/>
      <c r="P1078" s="532"/>
      <c r="Q1078" s="535"/>
      <c r="R1078" s="535"/>
      <c r="S1078" s="537"/>
      <c r="T1078" s="532"/>
      <c r="U1078" s="532"/>
      <c r="V1078" s="535"/>
    </row>
    <row r="1079" spans="1:22" s="631" customFormat="1" ht="12">
      <c r="A1079" s="536"/>
      <c r="B1079" s="541"/>
      <c r="C1079" s="542" t="s">
        <v>7816</v>
      </c>
      <c r="D1079" s="541" t="s">
        <v>1470</v>
      </c>
      <c r="E1079" s="541"/>
      <c r="F1079" s="547" t="s">
        <v>58</v>
      </c>
      <c r="G1079" s="538">
        <v>1971</v>
      </c>
      <c r="H1079" s="536"/>
      <c r="I1079" s="537"/>
      <c r="J1079" s="532"/>
      <c r="K1079" s="533"/>
      <c r="L1079" s="534"/>
      <c r="M1079" s="534"/>
      <c r="N1079" s="537"/>
      <c r="O1079" s="532"/>
      <c r="P1079" s="532"/>
      <c r="Q1079" s="535"/>
      <c r="R1079" s="535"/>
      <c r="S1079" s="537"/>
      <c r="T1079" s="532"/>
      <c r="U1079" s="532"/>
      <c r="V1079" s="535"/>
    </row>
    <row r="1080" spans="1:22" s="631" customFormat="1" ht="12">
      <c r="A1080" s="536"/>
      <c r="B1080" s="541"/>
      <c r="C1080" s="542"/>
      <c r="D1080" s="541"/>
      <c r="E1080" s="541"/>
      <c r="F1080" s="547"/>
      <c r="G1080" s="538"/>
      <c r="H1080" s="536"/>
      <c r="I1080" s="541"/>
      <c r="J1080" s="532"/>
      <c r="K1080" s="533"/>
      <c r="L1080" s="534"/>
      <c r="M1080" s="534"/>
      <c r="N1080" s="541"/>
      <c r="O1080" s="532"/>
      <c r="P1080" s="532"/>
      <c r="Q1080" s="535"/>
      <c r="R1080" s="535"/>
      <c r="S1080" s="541"/>
      <c r="T1080" s="532"/>
      <c r="U1080" s="532"/>
      <c r="V1080" s="535"/>
    </row>
    <row r="1081" spans="1:22" s="631" customFormat="1" ht="12">
      <c r="A1081" s="536"/>
      <c r="B1081" s="541"/>
      <c r="C1081" s="542"/>
      <c r="D1081" s="541"/>
      <c r="E1081" s="541"/>
      <c r="F1081" s="547"/>
      <c r="G1081" s="538"/>
      <c r="H1081" s="536" t="s">
        <v>7817</v>
      </c>
      <c r="I1081" s="546" t="s">
        <v>7818</v>
      </c>
      <c r="J1081" s="532">
        <v>1978</v>
      </c>
      <c r="K1081" s="533">
        <v>1.409</v>
      </c>
      <c r="L1081" s="534" t="s">
        <v>5038</v>
      </c>
      <c r="M1081" s="534"/>
      <c r="N1081" s="546"/>
      <c r="O1081" s="532"/>
      <c r="P1081" s="532"/>
      <c r="Q1081" s="535"/>
      <c r="R1081" s="535"/>
      <c r="S1081" s="546"/>
      <c r="T1081" s="532"/>
      <c r="U1081" s="532"/>
      <c r="V1081" s="535"/>
    </row>
    <row r="1082" spans="1:22" s="631" customFormat="1" ht="12">
      <c r="A1082" s="536"/>
      <c r="B1082" s="541"/>
      <c r="C1082" s="542"/>
      <c r="D1082" s="541"/>
      <c r="E1082" s="541"/>
      <c r="F1082" s="547"/>
      <c r="G1082" s="538"/>
      <c r="H1082" s="536"/>
      <c r="I1082" s="537"/>
      <c r="J1082" s="532"/>
      <c r="K1082" s="533"/>
      <c r="L1082" s="534"/>
      <c r="M1082" s="816">
        <v>90000469</v>
      </c>
      <c r="N1082" s="537" t="s">
        <v>7819</v>
      </c>
      <c r="O1082" s="532">
        <v>1977</v>
      </c>
      <c r="P1082" s="532">
        <v>0.182</v>
      </c>
      <c r="Q1082" s="535" t="s">
        <v>6926</v>
      </c>
      <c r="R1082" s="535"/>
      <c r="S1082" s="537"/>
      <c r="T1082" s="532"/>
      <c r="U1082" s="532"/>
      <c r="V1082" s="535"/>
    </row>
    <row r="1083" spans="1:22" s="631" customFormat="1" ht="12">
      <c r="A1083" s="536"/>
      <c r="B1083" s="541"/>
      <c r="C1083" s="542"/>
      <c r="D1083" s="541"/>
      <c r="E1083" s="541"/>
      <c r="F1083" s="547"/>
      <c r="G1083" s="538"/>
      <c r="H1083" s="536"/>
      <c r="I1083" s="537"/>
      <c r="J1083" s="532"/>
      <c r="K1083" s="533"/>
      <c r="L1083" s="534"/>
      <c r="M1083" s="816"/>
      <c r="N1083" s="537" t="s">
        <v>7820</v>
      </c>
      <c r="O1083" s="532">
        <v>1973</v>
      </c>
      <c r="P1083" s="532">
        <v>3.9E-2</v>
      </c>
      <c r="Q1083" s="535" t="s">
        <v>6926</v>
      </c>
      <c r="R1083" s="535"/>
      <c r="S1083" s="537"/>
      <c r="T1083" s="532"/>
      <c r="U1083" s="532"/>
      <c r="V1083" s="535"/>
    </row>
    <row r="1084" spans="1:22" s="631" customFormat="1" ht="12">
      <c r="A1084" s="536"/>
      <c r="B1084" s="541"/>
      <c r="C1084" s="542"/>
      <c r="D1084" s="541"/>
      <c r="E1084" s="541"/>
      <c r="F1084" s="547"/>
      <c r="G1084" s="538"/>
      <c r="H1084" s="536"/>
      <c r="I1084" s="537"/>
      <c r="J1084" s="532"/>
      <c r="K1084" s="533"/>
      <c r="L1084" s="534"/>
      <c r="M1084" s="816"/>
      <c r="N1084" s="537" t="s">
        <v>7820</v>
      </c>
      <c r="O1084" s="532">
        <v>1973</v>
      </c>
      <c r="P1084" s="532">
        <v>3.9E-2</v>
      </c>
      <c r="Q1084" s="535" t="s">
        <v>6926</v>
      </c>
      <c r="R1084" s="535"/>
      <c r="S1084" s="537"/>
      <c r="T1084" s="532"/>
      <c r="U1084" s="532"/>
      <c r="V1084" s="535"/>
    </row>
    <row r="1085" spans="1:22" s="631" customFormat="1" ht="12">
      <c r="A1085" s="536"/>
      <c r="B1085" s="541"/>
      <c r="C1085" s="542"/>
      <c r="D1085" s="541"/>
      <c r="E1085" s="541"/>
      <c r="F1085" s="547"/>
      <c r="G1085" s="538"/>
      <c r="H1085" s="536"/>
      <c r="I1085" s="537"/>
      <c r="J1085" s="532"/>
      <c r="K1085" s="533"/>
      <c r="L1085" s="534"/>
      <c r="M1085" s="816"/>
      <c r="N1085" s="537" t="s">
        <v>7821</v>
      </c>
      <c r="O1085" s="532">
        <v>1971</v>
      </c>
      <c r="P1085" s="532">
        <v>8.2000000000000003E-2</v>
      </c>
      <c r="Q1085" s="535" t="s">
        <v>6996</v>
      </c>
      <c r="R1085" s="535"/>
      <c r="S1085" s="537"/>
      <c r="T1085" s="532"/>
      <c r="U1085" s="532"/>
      <c r="V1085" s="535"/>
    </row>
    <row r="1086" spans="1:22" s="631" customFormat="1" ht="12">
      <c r="A1086" s="536"/>
      <c r="B1086" s="541"/>
      <c r="C1086" s="542"/>
      <c r="D1086" s="541"/>
      <c r="E1086" s="541"/>
      <c r="F1086" s="547"/>
      <c r="G1086" s="538"/>
      <c r="H1086" s="536"/>
      <c r="I1086" s="537"/>
      <c r="J1086" s="532"/>
      <c r="K1086" s="533"/>
      <c r="L1086" s="534"/>
      <c r="M1086" s="816"/>
      <c r="N1086" s="537" t="s">
        <v>7822</v>
      </c>
      <c r="O1086" s="532">
        <v>1971</v>
      </c>
      <c r="P1086" s="532">
        <v>0.157</v>
      </c>
      <c r="Q1086" s="535" t="s">
        <v>6996</v>
      </c>
      <c r="R1086" s="535"/>
      <c r="S1086" s="537"/>
      <c r="T1086" s="532"/>
      <c r="U1086" s="532"/>
      <c r="V1086" s="535"/>
    </row>
    <row r="1087" spans="1:22" s="631" customFormat="1" ht="12">
      <c r="A1087" s="536"/>
      <c r="B1087" s="541"/>
      <c r="C1087" s="542"/>
      <c r="D1087" s="541"/>
      <c r="E1087" s="541"/>
      <c r="F1087" s="547"/>
      <c r="G1087" s="538"/>
      <c r="H1087" s="536"/>
      <c r="I1087" s="537"/>
      <c r="J1087" s="532"/>
      <c r="K1087" s="533"/>
      <c r="L1087" s="534"/>
      <c r="M1087" s="816"/>
      <c r="N1087" s="537" t="s">
        <v>7823</v>
      </c>
      <c r="O1087" s="532"/>
      <c r="P1087" s="532">
        <v>7.0000000000000007E-2</v>
      </c>
      <c r="Q1087" s="535" t="s">
        <v>6996</v>
      </c>
      <c r="R1087" s="535"/>
      <c r="S1087" s="537"/>
      <c r="T1087" s="532"/>
      <c r="U1087" s="532"/>
      <c r="V1087" s="535"/>
    </row>
    <row r="1088" spans="1:22" s="631" customFormat="1" ht="12">
      <c r="A1088" s="536"/>
      <c r="B1088" s="541"/>
      <c r="C1088" s="542"/>
      <c r="D1088" s="541"/>
      <c r="E1088" s="541"/>
      <c r="F1088" s="547"/>
      <c r="G1088" s="538"/>
      <c r="H1088" s="536"/>
      <c r="I1088" s="537"/>
      <c r="J1088" s="532"/>
      <c r="K1088" s="533"/>
      <c r="L1088" s="534"/>
      <c r="M1088" s="816"/>
      <c r="N1088" s="537" t="s">
        <v>7824</v>
      </c>
      <c r="O1088" s="532"/>
      <c r="P1088" s="532">
        <v>5.6000000000000001E-2</v>
      </c>
      <c r="Q1088" s="535" t="s">
        <v>6996</v>
      </c>
      <c r="R1088" s="535"/>
      <c r="S1088" s="537"/>
      <c r="T1088" s="532"/>
      <c r="U1088" s="532"/>
      <c r="V1088" s="535"/>
    </row>
    <row r="1089" spans="1:22" s="631" customFormat="1" ht="12">
      <c r="A1089" s="536"/>
      <c r="B1089" s="541"/>
      <c r="C1089" s="542"/>
      <c r="D1089" s="541"/>
      <c r="E1089" s="541"/>
      <c r="F1089" s="547"/>
      <c r="G1089" s="538"/>
      <c r="H1089" s="536"/>
      <c r="I1089" s="537"/>
      <c r="J1089" s="532"/>
      <c r="K1089" s="533"/>
      <c r="L1089" s="534"/>
      <c r="M1089" s="816"/>
      <c r="N1089" s="537" t="s">
        <v>7825</v>
      </c>
      <c r="O1089" s="532">
        <v>1972</v>
      </c>
      <c r="P1089" s="532">
        <v>8.3000000000000004E-2</v>
      </c>
      <c r="Q1089" s="535" t="s">
        <v>6842</v>
      </c>
      <c r="R1089" s="535"/>
      <c r="S1089" s="537"/>
      <c r="T1089" s="532"/>
      <c r="U1089" s="532"/>
      <c r="V1089" s="535"/>
    </row>
    <row r="1090" spans="1:22" s="631" customFormat="1" ht="12">
      <c r="A1090" s="536"/>
      <c r="B1090" s="541"/>
      <c r="C1090" s="542"/>
      <c r="D1090" s="541"/>
      <c r="E1090" s="541"/>
      <c r="F1090" s="547"/>
      <c r="G1090" s="538"/>
      <c r="H1090" s="536"/>
      <c r="I1090" s="537"/>
      <c r="J1090" s="532"/>
      <c r="K1090" s="533"/>
      <c r="L1090" s="534"/>
      <c r="M1090" s="816"/>
      <c r="N1090" s="537" t="s">
        <v>7825</v>
      </c>
      <c r="O1090" s="532">
        <v>1972</v>
      </c>
      <c r="P1090" s="532">
        <v>8.3000000000000004E-2</v>
      </c>
      <c r="Q1090" s="535" t="s">
        <v>6842</v>
      </c>
      <c r="R1090" s="535"/>
      <c r="S1090" s="537"/>
      <c r="T1090" s="532"/>
      <c r="U1090" s="532"/>
      <c r="V1090" s="535"/>
    </row>
    <row r="1091" spans="1:22" s="631" customFormat="1" ht="12">
      <c r="A1091" s="536"/>
      <c r="B1091" s="541"/>
      <c r="C1091" s="542"/>
      <c r="D1091" s="541"/>
      <c r="E1091" s="541"/>
      <c r="F1091" s="547"/>
      <c r="G1091" s="538"/>
      <c r="H1091" s="536"/>
      <c r="I1091" s="537"/>
      <c r="J1091" s="532"/>
      <c r="K1091" s="533"/>
      <c r="L1091" s="534"/>
      <c r="M1091" s="816"/>
      <c r="N1091" s="537" t="s">
        <v>7820</v>
      </c>
      <c r="O1091" s="532">
        <v>1975</v>
      </c>
      <c r="P1091" s="532">
        <v>3.9E-2</v>
      </c>
      <c r="Q1091" s="535" t="s">
        <v>6926</v>
      </c>
      <c r="R1091" s="535"/>
      <c r="S1091" s="537"/>
      <c r="T1091" s="532"/>
      <c r="U1091" s="532"/>
      <c r="V1091" s="535"/>
    </row>
    <row r="1092" spans="1:22" s="631" customFormat="1" ht="12">
      <c r="A1092" s="536"/>
      <c r="B1092" s="541"/>
      <c r="C1092" s="542"/>
      <c r="D1092" s="541"/>
      <c r="E1092" s="541"/>
      <c r="F1092" s="547"/>
      <c r="G1092" s="538"/>
      <c r="H1092" s="536"/>
      <c r="I1092" s="537"/>
      <c r="J1092" s="532"/>
      <c r="K1092" s="533"/>
      <c r="L1092" s="534"/>
      <c r="M1092" s="816"/>
      <c r="N1092" s="537" t="s">
        <v>7826</v>
      </c>
      <c r="O1092" s="532"/>
      <c r="P1092" s="532">
        <v>9.6000000000000002E-2</v>
      </c>
      <c r="Q1092" s="535" t="s">
        <v>7499</v>
      </c>
      <c r="R1092" s="535"/>
      <c r="S1092" s="537"/>
      <c r="T1092" s="532"/>
      <c r="U1092" s="532"/>
      <c r="V1092" s="535"/>
    </row>
    <row r="1093" spans="1:22" s="631" customFormat="1" ht="12">
      <c r="A1093" s="536"/>
      <c r="B1093" s="541"/>
      <c r="C1093" s="542"/>
      <c r="D1093" s="541"/>
      <c r="E1093" s="541"/>
      <c r="F1093" s="547"/>
      <c r="G1093" s="538"/>
      <c r="H1093" s="536"/>
      <c r="I1093" s="537"/>
      <c r="J1093" s="532"/>
      <c r="K1093" s="533"/>
      <c r="L1093" s="534"/>
      <c r="M1093" s="816"/>
      <c r="N1093" s="537" t="s">
        <v>7827</v>
      </c>
      <c r="O1093" s="532"/>
      <c r="P1093" s="532">
        <v>8.2000000000000003E-2</v>
      </c>
      <c r="Q1093" s="535" t="s">
        <v>7499</v>
      </c>
      <c r="R1093" s="535"/>
      <c r="S1093" s="537"/>
      <c r="T1093" s="532"/>
      <c r="U1093" s="532"/>
      <c r="V1093" s="535"/>
    </row>
    <row r="1094" spans="1:22" s="631" customFormat="1" ht="12">
      <c r="A1094" s="536"/>
      <c r="B1094" s="541"/>
      <c r="C1094" s="542"/>
      <c r="D1094" s="541"/>
      <c r="E1094" s="541"/>
      <c r="F1094" s="547"/>
      <c r="G1094" s="538"/>
      <c r="H1094" s="536"/>
      <c r="I1094" s="537"/>
      <c r="J1094" s="532"/>
      <c r="K1094" s="533"/>
      <c r="L1094" s="534"/>
      <c r="M1094" s="816"/>
      <c r="N1094" s="537" t="s">
        <v>7828</v>
      </c>
      <c r="O1094" s="532"/>
      <c r="P1094" s="532">
        <v>0.14899999999999999</v>
      </c>
      <c r="Q1094" s="535" t="s">
        <v>7829</v>
      </c>
      <c r="R1094" s="535"/>
      <c r="S1094" s="537"/>
      <c r="T1094" s="532"/>
      <c r="U1094" s="532"/>
      <c r="V1094" s="535"/>
    </row>
    <row r="1095" spans="1:22" s="631" customFormat="1" ht="12">
      <c r="A1095" s="536"/>
      <c r="B1095" s="537"/>
      <c r="C1095" s="543"/>
      <c r="D1095" s="537"/>
      <c r="E1095" s="536"/>
      <c r="F1095" s="537"/>
      <c r="G1095" s="537"/>
      <c r="H1095" s="536"/>
      <c r="I1095" s="537"/>
      <c r="J1095" s="532"/>
      <c r="K1095" s="533"/>
      <c r="L1095" s="534"/>
      <c r="M1095" s="816"/>
      <c r="N1095" s="537" t="s">
        <v>7828</v>
      </c>
      <c r="O1095" s="532"/>
      <c r="P1095" s="532">
        <v>0.14899999999999999</v>
      </c>
      <c r="Q1095" s="535" t="s">
        <v>7829</v>
      </c>
      <c r="R1095" s="535"/>
      <c r="S1095" s="537"/>
      <c r="T1095" s="532"/>
      <c r="U1095" s="532"/>
      <c r="V1095" s="535"/>
    </row>
    <row r="1096" spans="1:22" s="631" customFormat="1" ht="12">
      <c r="A1096" s="536"/>
      <c r="B1096" s="537"/>
      <c r="C1096" s="543"/>
      <c r="D1096" s="537"/>
      <c r="E1096" s="536"/>
      <c r="F1096" s="537"/>
      <c r="G1096" s="537"/>
      <c r="H1096" s="536"/>
      <c r="I1096" s="537"/>
      <c r="J1096" s="532"/>
      <c r="K1096" s="533"/>
      <c r="L1096" s="534"/>
      <c r="M1096" s="816"/>
      <c r="N1096" s="537" t="s">
        <v>7828</v>
      </c>
      <c r="O1096" s="532"/>
      <c r="P1096" s="532">
        <v>0.22600000000000001</v>
      </c>
      <c r="Q1096" s="535" t="s">
        <v>7830</v>
      </c>
      <c r="R1096" s="535"/>
      <c r="S1096" s="537"/>
      <c r="T1096" s="532"/>
      <c r="U1096" s="532"/>
      <c r="V1096" s="535"/>
    </row>
    <row r="1097" spans="1:22" s="631" customFormat="1" ht="12">
      <c r="A1097" s="538"/>
      <c r="B1097" s="537"/>
      <c r="C1097" s="543"/>
      <c r="D1097" s="537"/>
      <c r="E1097" s="536"/>
      <c r="F1097" s="537"/>
      <c r="G1097" s="537"/>
      <c r="H1097" s="553"/>
      <c r="I1097" s="539"/>
      <c r="J1097" s="532"/>
      <c r="K1097" s="533"/>
      <c r="L1097" s="818"/>
      <c r="M1097" s="816"/>
      <c r="N1097" s="539"/>
      <c r="O1097" s="532"/>
      <c r="Q1097" s="809"/>
      <c r="R1097" s="545"/>
      <c r="S1097" s="539"/>
      <c r="T1097" s="532"/>
      <c r="U1097" s="532"/>
      <c r="V1097" s="809"/>
    </row>
    <row r="1098" spans="1:22" s="631" customFormat="1" ht="12">
      <c r="A1098" s="538"/>
      <c r="B1098" s="537"/>
      <c r="C1098" s="543"/>
      <c r="D1098" s="537"/>
      <c r="E1098" s="536"/>
      <c r="F1098" s="537"/>
      <c r="G1098" s="537"/>
      <c r="H1098" s="553"/>
      <c r="I1098" s="539"/>
      <c r="J1098" s="532"/>
      <c r="K1098" s="533"/>
      <c r="L1098" s="818"/>
      <c r="M1098" s="816"/>
      <c r="N1098" s="539"/>
      <c r="O1098" s="532"/>
      <c r="Q1098" s="809"/>
      <c r="R1098" s="545"/>
      <c r="S1098" s="539"/>
      <c r="T1098" s="532"/>
      <c r="U1098" s="532"/>
      <c r="V1098" s="809"/>
    </row>
    <row r="1099" spans="1:22" s="631" customFormat="1" ht="12">
      <c r="A1099" s="538"/>
      <c r="B1099" s="541"/>
      <c r="C1099" s="542" t="s">
        <v>7831</v>
      </c>
      <c r="D1099" s="541" t="s">
        <v>7832</v>
      </c>
      <c r="E1099" s="541"/>
      <c r="F1099" s="547" t="s">
        <v>58</v>
      </c>
      <c r="G1099" s="538">
        <v>1967</v>
      </c>
      <c r="H1099" s="553"/>
      <c r="I1099" s="539"/>
      <c r="J1099" s="532"/>
      <c r="K1099" s="533"/>
      <c r="L1099" s="818"/>
      <c r="M1099" s="816"/>
      <c r="N1099" s="539"/>
      <c r="O1099" s="532"/>
      <c r="Q1099" s="809"/>
      <c r="R1099" s="545"/>
      <c r="S1099" s="539"/>
      <c r="T1099" s="532"/>
      <c r="U1099" s="532"/>
      <c r="V1099" s="809"/>
    </row>
    <row r="1100" spans="1:22" s="631" customFormat="1" ht="12">
      <c r="A1100" s="538"/>
      <c r="B1100" s="541"/>
      <c r="C1100" s="542"/>
      <c r="D1100" s="541"/>
      <c r="E1100" s="541"/>
      <c r="F1100" s="547"/>
      <c r="G1100" s="538"/>
      <c r="H1100" s="553"/>
      <c r="I1100" s="539"/>
      <c r="J1100" s="532"/>
      <c r="K1100" s="533"/>
      <c r="L1100" s="818"/>
      <c r="M1100" s="816"/>
      <c r="N1100" s="539"/>
      <c r="O1100" s="532"/>
      <c r="Q1100" s="809"/>
      <c r="R1100" s="545"/>
      <c r="S1100" s="539"/>
      <c r="T1100" s="532"/>
      <c r="U1100" s="532"/>
      <c r="V1100" s="809"/>
    </row>
    <row r="1101" spans="1:22" s="631" customFormat="1" ht="12">
      <c r="A1101" s="536"/>
      <c r="B1101" s="541"/>
      <c r="C1101" s="542"/>
      <c r="D1101" s="541"/>
      <c r="E1101" s="541"/>
      <c r="F1101" s="547"/>
      <c r="G1101" s="538"/>
      <c r="H1101" s="536" t="s">
        <v>7817</v>
      </c>
      <c r="I1101" s="546" t="s">
        <v>7833</v>
      </c>
      <c r="J1101" s="532">
        <v>1971</v>
      </c>
      <c r="K1101" s="533">
        <v>0.30599999999999999</v>
      </c>
      <c r="L1101" s="534" t="s">
        <v>712</v>
      </c>
      <c r="M1101" s="534"/>
      <c r="N1101" s="546"/>
      <c r="O1101" s="532"/>
      <c r="P1101" s="532"/>
      <c r="Q1101" s="535"/>
      <c r="R1101" s="535"/>
      <c r="S1101" s="546"/>
      <c r="T1101" s="532"/>
      <c r="U1101" s="532"/>
      <c r="V1101" s="535"/>
    </row>
    <row r="1102" spans="1:22" s="631" customFormat="1" ht="12">
      <c r="A1102" s="536"/>
      <c r="B1102" s="541"/>
      <c r="C1102" s="542"/>
      <c r="D1102" s="541"/>
      <c r="E1102" s="541"/>
      <c r="F1102" s="547"/>
      <c r="G1102" s="538"/>
      <c r="H1102" s="536"/>
      <c r="I1102" s="537"/>
      <c r="J1102" s="532"/>
      <c r="K1102" s="533"/>
      <c r="L1102" s="534"/>
      <c r="M1102" s="815">
        <v>90000447</v>
      </c>
      <c r="N1102" s="537" t="s">
        <v>7834</v>
      </c>
      <c r="O1102" s="532"/>
      <c r="P1102" s="532">
        <v>0.125</v>
      </c>
      <c r="Q1102" s="535" t="s">
        <v>7829</v>
      </c>
      <c r="R1102" s="535"/>
      <c r="S1102" s="537"/>
      <c r="T1102" s="532"/>
      <c r="U1102" s="532"/>
      <c r="V1102" s="535"/>
    </row>
    <row r="1103" spans="1:22" s="631" customFormat="1" ht="12">
      <c r="A1103" s="536"/>
      <c r="B1103" s="541"/>
      <c r="C1103" s="542"/>
      <c r="D1103" s="541"/>
      <c r="E1103" s="541"/>
      <c r="F1103" s="547"/>
      <c r="G1103" s="538"/>
      <c r="H1103" s="536"/>
      <c r="I1103" s="537"/>
      <c r="J1103" s="532"/>
      <c r="K1103" s="533"/>
      <c r="L1103" s="534"/>
      <c r="M1103" s="816"/>
      <c r="N1103" s="537" t="s">
        <v>7834</v>
      </c>
      <c r="O1103" s="532"/>
      <c r="P1103" s="532">
        <v>0.125</v>
      </c>
      <c r="Q1103" s="535" t="s">
        <v>7829</v>
      </c>
      <c r="R1103" s="535"/>
      <c r="S1103" s="537"/>
      <c r="T1103" s="532"/>
      <c r="U1103" s="532"/>
      <c r="V1103" s="535"/>
    </row>
    <row r="1104" spans="1:22" s="631" customFormat="1" ht="12">
      <c r="A1104" s="536"/>
      <c r="B1104" s="541"/>
      <c r="C1104" s="542"/>
      <c r="D1104" s="541"/>
      <c r="E1104" s="541"/>
      <c r="F1104" s="547"/>
      <c r="G1104" s="538"/>
      <c r="H1104" s="536"/>
      <c r="I1104" s="537"/>
      <c r="J1104" s="532"/>
      <c r="K1104" s="533"/>
      <c r="L1104" s="534"/>
      <c r="M1104" s="816"/>
      <c r="N1104" s="537" t="s">
        <v>7835</v>
      </c>
      <c r="O1104" s="532"/>
      <c r="P1104" s="532">
        <v>3.6999999999999998E-2</v>
      </c>
      <c r="Q1104" s="535" t="s">
        <v>7836</v>
      </c>
      <c r="R1104" s="535"/>
      <c r="S1104" s="537"/>
      <c r="T1104" s="532"/>
      <c r="U1104" s="532"/>
      <c r="V1104" s="535"/>
    </row>
    <row r="1105" spans="1:22" s="631" customFormat="1" ht="12">
      <c r="A1105" s="536"/>
      <c r="B1105" s="541"/>
      <c r="C1105" s="542"/>
      <c r="D1105" s="541"/>
      <c r="E1105" s="541"/>
      <c r="F1105" s="547"/>
      <c r="G1105" s="538"/>
      <c r="H1105" s="536"/>
      <c r="I1105" s="537"/>
      <c r="J1105" s="532"/>
      <c r="K1105" s="533"/>
      <c r="L1105" s="534"/>
      <c r="M1105" s="816"/>
      <c r="N1105" s="537" t="s">
        <v>7837</v>
      </c>
      <c r="O1105" s="532"/>
      <c r="P1105" s="532">
        <v>7.0999999999999994E-2</v>
      </c>
      <c r="Q1105" s="535" t="s">
        <v>7836</v>
      </c>
      <c r="R1105" s="535"/>
      <c r="S1105" s="537"/>
      <c r="T1105" s="532"/>
      <c r="U1105" s="532"/>
      <c r="V1105" s="535"/>
    </row>
    <row r="1106" spans="1:22" s="631" customFormat="1" ht="12">
      <c r="A1106" s="536"/>
      <c r="B1106" s="541"/>
      <c r="C1106" s="542"/>
      <c r="D1106" s="541"/>
      <c r="E1106" s="541"/>
      <c r="F1106" s="547"/>
      <c r="G1106" s="538"/>
      <c r="H1106" s="536"/>
      <c r="I1106" s="537"/>
      <c r="J1106" s="532"/>
      <c r="K1106" s="533"/>
      <c r="L1106" s="534"/>
      <c r="M1106" s="816"/>
      <c r="N1106" s="537" t="s">
        <v>7838</v>
      </c>
      <c r="O1106" s="532"/>
      <c r="P1106" s="532">
        <v>0.02</v>
      </c>
      <c r="Q1106" s="535" t="s">
        <v>7836</v>
      </c>
      <c r="R1106" s="535"/>
      <c r="S1106" s="537"/>
      <c r="T1106" s="532"/>
      <c r="U1106" s="532"/>
      <c r="V1106" s="535"/>
    </row>
    <row r="1107" spans="1:22" s="631" customFormat="1" ht="12">
      <c r="A1107" s="536"/>
      <c r="B1107" s="541"/>
      <c r="C1107" s="542"/>
      <c r="D1107" s="541"/>
      <c r="E1107" s="541"/>
      <c r="F1107" s="547"/>
      <c r="G1107" s="538"/>
      <c r="H1107" s="536"/>
      <c r="I1107" s="537"/>
      <c r="J1107" s="532"/>
      <c r="K1107" s="533"/>
      <c r="L1107" s="534"/>
      <c r="M1107" s="816"/>
      <c r="N1107" s="537" t="s">
        <v>7839</v>
      </c>
      <c r="O1107" s="532"/>
      <c r="P1107" s="532">
        <v>0.11600000000000001</v>
      </c>
      <c r="Q1107" s="535" t="s">
        <v>6985</v>
      </c>
      <c r="R1107" s="535"/>
      <c r="S1107" s="537"/>
      <c r="T1107" s="532"/>
      <c r="U1107" s="532"/>
      <c r="V1107" s="535"/>
    </row>
    <row r="1108" spans="1:22" s="631" customFormat="1" ht="12">
      <c r="A1108" s="536"/>
      <c r="B1108" s="541"/>
      <c r="C1108" s="542"/>
      <c r="D1108" s="541"/>
      <c r="E1108" s="541"/>
      <c r="F1108" s="547"/>
      <c r="G1108" s="538"/>
      <c r="H1108" s="536"/>
      <c r="I1108" s="537"/>
      <c r="J1108" s="532"/>
      <c r="K1108" s="533"/>
      <c r="L1108" s="534"/>
      <c r="M1108" s="816"/>
      <c r="N1108" s="537" t="s">
        <v>7840</v>
      </c>
      <c r="O1108" s="532"/>
      <c r="P1108" s="532">
        <v>3.6999999999999998E-2</v>
      </c>
      <c r="Q1108" s="535" t="s">
        <v>7507</v>
      </c>
      <c r="R1108" s="535"/>
      <c r="S1108" s="537"/>
      <c r="T1108" s="532"/>
      <c r="U1108" s="532"/>
      <c r="V1108" s="535"/>
    </row>
    <row r="1109" spans="1:22" s="631" customFormat="1" ht="12">
      <c r="A1109" s="536"/>
      <c r="B1109" s="541"/>
      <c r="C1109" s="542"/>
      <c r="D1109" s="541"/>
      <c r="E1109" s="541"/>
      <c r="F1109" s="547"/>
      <c r="G1109" s="538"/>
      <c r="H1109" s="536"/>
      <c r="I1109" s="537"/>
      <c r="J1109" s="532"/>
      <c r="K1109" s="533"/>
      <c r="L1109" s="534"/>
      <c r="M1109" s="816"/>
      <c r="N1109" s="537" t="s">
        <v>7840</v>
      </c>
      <c r="O1109" s="532"/>
      <c r="P1109" s="532">
        <v>3.6999999999999998E-2</v>
      </c>
      <c r="Q1109" s="535" t="s">
        <v>7507</v>
      </c>
      <c r="R1109" s="535"/>
      <c r="S1109" s="537"/>
      <c r="T1109" s="532"/>
      <c r="U1109" s="532"/>
      <c r="V1109" s="535"/>
    </row>
    <row r="1110" spans="1:22" s="631" customFormat="1" ht="12">
      <c r="A1110" s="536"/>
      <c r="B1110" s="541"/>
      <c r="C1110" s="542"/>
      <c r="D1110" s="541"/>
      <c r="E1110" s="541"/>
      <c r="F1110" s="547"/>
      <c r="G1110" s="538"/>
      <c r="H1110" s="536"/>
      <c r="I1110" s="537"/>
      <c r="J1110" s="532"/>
      <c r="K1110" s="533"/>
      <c r="L1110" s="534"/>
      <c r="M1110" s="816"/>
      <c r="N1110" s="537" t="s">
        <v>7840</v>
      </c>
      <c r="O1110" s="532"/>
      <c r="P1110" s="532">
        <v>3.3000000000000002E-2</v>
      </c>
      <c r="Q1110" s="535" t="s">
        <v>7507</v>
      </c>
      <c r="R1110" s="535"/>
      <c r="S1110" s="537"/>
      <c r="T1110" s="532"/>
      <c r="U1110" s="532"/>
      <c r="V1110" s="535"/>
    </row>
    <row r="1111" spans="1:22" s="631" customFormat="1" ht="12">
      <c r="A1111" s="536"/>
      <c r="B1111" s="541"/>
      <c r="C1111" s="542"/>
      <c r="D1111" s="541"/>
      <c r="E1111" s="541"/>
      <c r="F1111" s="547"/>
      <c r="G1111" s="538"/>
      <c r="H1111" s="536"/>
      <c r="I1111" s="537"/>
      <c r="J1111" s="532"/>
      <c r="K1111" s="533"/>
      <c r="L1111" s="534"/>
      <c r="M1111" s="816"/>
      <c r="N1111" s="537" t="s">
        <v>7840</v>
      </c>
      <c r="O1111" s="532"/>
      <c r="P1111" s="532">
        <v>3.3000000000000002E-2</v>
      </c>
      <c r="Q1111" s="535" t="s">
        <v>7507</v>
      </c>
      <c r="R1111" s="535"/>
      <c r="S1111" s="537"/>
      <c r="T1111" s="532"/>
      <c r="U1111" s="532"/>
      <c r="V1111" s="535"/>
    </row>
    <row r="1112" spans="1:22" s="631" customFormat="1" ht="12">
      <c r="A1112" s="536"/>
      <c r="B1112" s="541"/>
      <c r="C1112" s="542"/>
      <c r="D1112" s="541"/>
      <c r="E1112" s="541"/>
      <c r="F1112" s="547"/>
      <c r="G1112" s="538"/>
      <c r="H1112" s="536"/>
      <c r="I1112" s="537"/>
      <c r="J1112" s="532"/>
      <c r="K1112" s="533"/>
      <c r="L1112" s="534"/>
      <c r="M1112" s="816"/>
      <c r="N1112" s="537" t="s">
        <v>7841</v>
      </c>
      <c r="O1112" s="532"/>
      <c r="P1112" s="532">
        <v>4.4999999999999998E-2</v>
      </c>
      <c r="Q1112" s="535" t="s">
        <v>6842</v>
      </c>
      <c r="R1112" s="535"/>
      <c r="S1112" s="537"/>
      <c r="T1112" s="532"/>
      <c r="U1112" s="532"/>
      <c r="V1112" s="535"/>
    </row>
    <row r="1113" spans="1:22" s="631" customFormat="1" ht="12">
      <c r="A1113" s="536"/>
      <c r="B1113" s="541"/>
      <c r="C1113" s="542"/>
      <c r="D1113" s="541"/>
      <c r="E1113" s="541"/>
      <c r="F1113" s="547"/>
      <c r="G1113" s="538"/>
      <c r="H1113" s="536"/>
      <c r="I1113" s="537"/>
      <c r="J1113" s="532"/>
      <c r="K1113" s="533"/>
      <c r="L1113" s="534"/>
      <c r="M1113" s="816"/>
      <c r="N1113" s="537" t="s">
        <v>7842</v>
      </c>
      <c r="O1113" s="532"/>
      <c r="P1113" s="532">
        <v>6.9000000000000006E-2</v>
      </c>
      <c r="Q1113" s="535" t="s">
        <v>6842</v>
      </c>
      <c r="R1113" s="535"/>
      <c r="S1113" s="537"/>
      <c r="T1113" s="532"/>
      <c r="U1113" s="532"/>
      <c r="V1113" s="535"/>
    </row>
    <row r="1114" spans="1:22" s="631" customFormat="1" ht="12">
      <c r="A1114" s="536"/>
      <c r="B1114" s="541"/>
      <c r="C1114" s="542"/>
      <c r="D1114" s="541"/>
      <c r="E1114" s="541"/>
      <c r="F1114" s="547"/>
      <c r="G1114" s="538"/>
      <c r="H1114" s="536"/>
      <c r="I1114" s="537"/>
      <c r="J1114" s="532"/>
      <c r="K1114" s="533"/>
      <c r="L1114" s="534"/>
      <c r="M1114" s="816"/>
      <c r="N1114" s="537" t="s">
        <v>7843</v>
      </c>
      <c r="O1114" s="532">
        <v>1977</v>
      </c>
      <c r="P1114" s="532">
        <v>0.108</v>
      </c>
      <c r="Q1114" s="535" t="s">
        <v>7054</v>
      </c>
      <c r="R1114" s="535"/>
      <c r="S1114" s="537"/>
      <c r="T1114" s="532"/>
      <c r="U1114" s="532"/>
      <c r="V1114" s="535"/>
    </row>
    <row r="1115" spans="1:22" s="631" customFormat="1" ht="12">
      <c r="A1115" s="536"/>
      <c r="B1115" s="537"/>
      <c r="C1115" s="543"/>
      <c r="D1115" s="541"/>
      <c r="E1115" s="541"/>
      <c r="F1115" s="547"/>
      <c r="G1115" s="538"/>
      <c r="H1115" s="536"/>
      <c r="I1115" s="537"/>
      <c r="J1115" s="532"/>
      <c r="K1115" s="533"/>
      <c r="L1115" s="534"/>
      <c r="M1115" s="816"/>
      <c r="N1115" s="537" t="s">
        <v>7844</v>
      </c>
      <c r="O1115" s="532"/>
      <c r="P1115" s="532">
        <v>0.11799999999999999</v>
      </c>
      <c r="Q1115" s="535" t="s">
        <v>6874</v>
      </c>
      <c r="R1115" s="535"/>
      <c r="S1115" s="537"/>
      <c r="T1115" s="532"/>
      <c r="U1115" s="532"/>
      <c r="V1115" s="535"/>
    </row>
    <row r="1116" spans="1:22" s="631" customFormat="1" ht="12">
      <c r="A1116" s="536"/>
      <c r="B1116" s="539"/>
      <c r="C1116" s="543"/>
      <c r="D1116" s="537"/>
      <c r="E1116" s="536"/>
      <c r="F1116" s="537"/>
      <c r="G1116" s="537"/>
      <c r="H1116" s="536"/>
      <c r="I1116" s="537"/>
      <c r="J1116" s="532"/>
      <c r="K1116" s="533"/>
      <c r="L1116" s="534"/>
      <c r="M1116" s="816"/>
      <c r="N1116" s="537" t="s">
        <v>7844</v>
      </c>
      <c r="O1116" s="532"/>
      <c r="P1116" s="532">
        <v>0.11799999999999999</v>
      </c>
      <c r="Q1116" s="535" t="s">
        <v>6874</v>
      </c>
      <c r="R1116" s="535"/>
      <c r="S1116" s="537"/>
      <c r="T1116" s="532"/>
      <c r="U1116" s="532"/>
      <c r="V1116" s="535"/>
    </row>
    <row r="1117" spans="1:22" s="631" customFormat="1" ht="12">
      <c r="A1117" s="538"/>
      <c r="B1117" s="541"/>
      <c r="C1117" s="542"/>
      <c r="D1117" s="538"/>
      <c r="E1117" s="536"/>
      <c r="F1117" s="537"/>
      <c r="G1117" s="537"/>
      <c r="H1117" s="553"/>
      <c r="I1117" s="539"/>
      <c r="J1117" s="532"/>
      <c r="K1117" s="533"/>
      <c r="L1117" s="818"/>
      <c r="M1117" s="816"/>
      <c r="N1117" s="539"/>
      <c r="O1117" s="532"/>
      <c r="Q1117" s="809"/>
      <c r="R1117" s="545"/>
      <c r="S1117" s="539"/>
      <c r="T1117" s="532"/>
      <c r="U1117" s="532"/>
      <c r="V1117" s="809"/>
    </row>
    <row r="1118" spans="1:22" s="631" customFormat="1" ht="12">
      <c r="A1118" s="538"/>
      <c r="B1118" s="541"/>
      <c r="C1118" s="542" t="s">
        <v>7845</v>
      </c>
      <c r="D1118" s="541" t="s">
        <v>186</v>
      </c>
      <c r="E1118" s="541"/>
      <c r="F1118" s="547" t="s">
        <v>58</v>
      </c>
      <c r="G1118" s="538">
        <v>1973</v>
      </c>
      <c r="H1118" s="553"/>
      <c r="I1118" s="539"/>
      <c r="J1118" s="532"/>
      <c r="K1118" s="533"/>
      <c r="L1118" s="818"/>
      <c r="M1118" s="816"/>
      <c r="N1118" s="539"/>
      <c r="O1118" s="532"/>
      <c r="Q1118" s="809"/>
      <c r="R1118" s="545"/>
      <c r="S1118" s="539"/>
      <c r="T1118" s="532"/>
      <c r="U1118" s="532"/>
      <c r="V1118" s="809"/>
    </row>
    <row r="1119" spans="1:22" s="631" customFormat="1" ht="12">
      <c r="A1119" s="538"/>
      <c r="B1119" s="541"/>
      <c r="C1119" s="542"/>
      <c r="D1119" s="541"/>
      <c r="E1119" s="541"/>
      <c r="F1119" s="547"/>
      <c r="G1119" s="538"/>
      <c r="H1119" s="553"/>
      <c r="I1119" s="539"/>
      <c r="J1119" s="532"/>
      <c r="K1119" s="533"/>
      <c r="L1119" s="818"/>
      <c r="M1119" s="817"/>
      <c r="N1119" s="539"/>
      <c r="O1119" s="532"/>
      <c r="Q1119" s="809"/>
      <c r="R1119" s="545"/>
      <c r="S1119" s="539"/>
      <c r="T1119" s="532"/>
      <c r="U1119" s="532"/>
      <c r="V1119" s="809"/>
    </row>
    <row r="1120" spans="1:22" s="631" customFormat="1" ht="12">
      <c r="A1120" s="536"/>
      <c r="B1120" s="541"/>
      <c r="C1120" s="542"/>
      <c r="D1120" s="541"/>
      <c r="E1120" s="541"/>
      <c r="F1120" s="547"/>
      <c r="G1120" s="538"/>
      <c r="H1120" s="536" t="s">
        <v>7846</v>
      </c>
      <c r="I1120" s="541" t="s">
        <v>7847</v>
      </c>
      <c r="J1120" s="532">
        <v>1973</v>
      </c>
      <c r="K1120" s="533">
        <v>0.48299999999999998</v>
      </c>
      <c r="L1120" s="534" t="s">
        <v>721</v>
      </c>
      <c r="M1120" s="534"/>
      <c r="N1120" s="541"/>
      <c r="O1120" s="532"/>
      <c r="P1120" s="532"/>
      <c r="Q1120" s="535"/>
      <c r="R1120" s="535"/>
      <c r="S1120" s="541"/>
      <c r="T1120" s="532"/>
      <c r="U1120" s="532"/>
      <c r="V1120" s="535"/>
    </row>
    <row r="1121" spans="1:22" s="631" customFormat="1" ht="12">
      <c r="A1121" s="536"/>
      <c r="B1121" s="541"/>
      <c r="C1121" s="542"/>
      <c r="D1121" s="541"/>
      <c r="E1121" s="541"/>
      <c r="F1121" s="547"/>
      <c r="G1121" s="538"/>
      <c r="H1121" s="536"/>
      <c r="I1121" s="537"/>
      <c r="J1121" s="532"/>
      <c r="K1121" s="533"/>
      <c r="L1121" s="534"/>
      <c r="M1121" s="815">
        <v>90000192</v>
      </c>
      <c r="N1121" s="537" t="s">
        <v>7848</v>
      </c>
      <c r="O1121" s="532"/>
      <c r="P1121" s="532">
        <v>0.27200000000000002</v>
      </c>
      <c r="Q1121" s="535" t="s">
        <v>6988</v>
      </c>
      <c r="R1121" s="535"/>
      <c r="S1121" s="537"/>
      <c r="T1121" s="532"/>
      <c r="U1121" s="532"/>
      <c r="V1121" s="535"/>
    </row>
    <row r="1122" spans="1:22" s="631" customFormat="1" ht="12">
      <c r="A1122" s="536"/>
      <c r="B1122" s="541"/>
      <c r="C1122" s="542"/>
      <c r="D1122" s="541"/>
      <c r="E1122" s="541"/>
      <c r="F1122" s="547"/>
      <c r="G1122" s="538"/>
      <c r="H1122" s="536"/>
      <c r="I1122" s="537"/>
      <c r="J1122" s="532"/>
      <c r="K1122" s="533"/>
      <c r="L1122" s="534"/>
      <c r="M1122" s="816"/>
      <c r="N1122" s="537" t="s">
        <v>7848</v>
      </c>
      <c r="O1122" s="532"/>
      <c r="P1122" s="532">
        <v>0.27200000000000002</v>
      </c>
      <c r="Q1122" s="535" t="s">
        <v>6988</v>
      </c>
      <c r="R1122" s="535"/>
      <c r="S1122" s="537"/>
      <c r="T1122" s="532"/>
      <c r="U1122" s="532"/>
      <c r="V1122" s="535"/>
    </row>
    <row r="1123" spans="1:22" s="631" customFormat="1" ht="12">
      <c r="A1123" s="536"/>
      <c r="B1123" s="541"/>
      <c r="C1123" s="542"/>
      <c r="D1123" s="541"/>
      <c r="E1123" s="541"/>
      <c r="F1123" s="547"/>
      <c r="G1123" s="538"/>
      <c r="H1123" s="536"/>
      <c r="I1123" s="537"/>
      <c r="J1123" s="532"/>
      <c r="K1123" s="533"/>
      <c r="L1123" s="534"/>
      <c r="M1123" s="816"/>
      <c r="N1123" s="537" t="s">
        <v>7849</v>
      </c>
      <c r="O1123" s="532"/>
      <c r="P1123" s="532">
        <v>0.27200000000000002</v>
      </c>
      <c r="Q1123" s="535" t="s">
        <v>6988</v>
      </c>
      <c r="R1123" s="535"/>
      <c r="S1123" s="537"/>
      <c r="T1123" s="532"/>
      <c r="U1123" s="532"/>
      <c r="V1123" s="535"/>
    </row>
    <row r="1124" spans="1:22" s="631" customFormat="1" ht="12">
      <c r="A1124" s="536"/>
      <c r="B1124" s="541"/>
      <c r="C1124" s="542"/>
      <c r="D1124" s="541"/>
      <c r="E1124" s="541"/>
      <c r="F1124" s="547"/>
      <c r="G1124" s="538"/>
      <c r="H1124" s="536"/>
      <c r="I1124" s="537"/>
      <c r="J1124" s="532"/>
      <c r="K1124" s="533"/>
      <c r="L1124" s="534"/>
      <c r="M1124" s="816"/>
      <c r="N1124" s="537" t="s">
        <v>7849</v>
      </c>
      <c r="O1124" s="532"/>
      <c r="P1124" s="532">
        <v>0.27200000000000002</v>
      </c>
      <c r="Q1124" s="535" t="s">
        <v>6988</v>
      </c>
      <c r="R1124" s="535"/>
      <c r="S1124" s="537"/>
      <c r="T1124" s="532"/>
      <c r="U1124" s="532"/>
      <c r="V1124" s="535"/>
    </row>
    <row r="1125" spans="1:22" s="631" customFormat="1" ht="12">
      <c r="A1125" s="536"/>
      <c r="B1125" s="541"/>
      <c r="C1125" s="542"/>
      <c r="D1125" s="541"/>
      <c r="E1125" s="541"/>
      <c r="F1125" s="547"/>
      <c r="G1125" s="538"/>
      <c r="H1125" s="536"/>
      <c r="I1125" s="537"/>
      <c r="J1125" s="532"/>
      <c r="K1125" s="533"/>
      <c r="L1125" s="534"/>
      <c r="M1125" s="816"/>
      <c r="N1125" s="537" t="s">
        <v>7850</v>
      </c>
      <c r="O1125" s="532"/>
      <c r="P1125" s="532">
        <v>0.438</v>
      </c>
      <c r="Q1125" s="535" t="s">
        <v>6988</v>
      </c>
      <c r="R1125" s="535"/>
      <c r="S1125" s="537"/>
      <c r="T1125" s="532"/>
      <c r="U1125" s="532"/>
      <c r="V1125" s="535"/>
    </row>
    <row r="1126" spans="1:22" s="631" customFormat="1" ht="12">
      <c r="A1126" s="536"/>
      <c r="B1126" s="541"/>
      <c r="C1126" s="542"/>
      <c r="D1126" s="541"/>
      <c r="E1126" s="541"/>
      <c r="F1126" s="547"/>
      <c r="G1126" s="538"/>
      <c r="H1126" s="536"/>
      <c r="I1126" s="537"/>
      <c r="J1126" s="532"/>
      <c r="K1126" s="533"/>
      <c r="L1126" s="534"/>
      <c r="M1126" s="816"/>
      <c r="N1126" s="537" t="s">
        <v>7851</v>
      </c>
      <c r="O1126" s="532"/>
      <c r="P1126" s="532">
        <v>0.126</v>
      </c>
      <c r="Q1126" s="535" t="s">
        <v>6926</v>
      </c>
      <c r="R1126" s="535"/>
      <c r="S1126" s="537"/>
      <c r="T1126" s="532"/>
      <c r="U1126" s="532"/>
      <c r="V1126" s="535"/>
    </row>
    <row r="1127" spans="1:22" s="631" customFormat="1" ht="12">
      <c r="A1127" s="536"/>
      <c r="B1127" s="541"/>
      <c r="C1127" s="542"/>
      <c r="D1127" s="541"/>
      <c r="E1127" s="541"/>
      <c r="F1127" s="547"/>
      <c r="G1127" s="538"/>
      <c r="H1127" s="536"/>
      <c r="I1127" s="537"/>
      <c r="J1127" s="532"/>
      <c r="K1127" s="533"/>
      <c r="L1127" s="534"/>
      <c r="M1127" s="816"/>
      <c r="N1127" s="537" t="s">
        <v>7852</v>
      </c>
      <c r="O1127" s="532"/>
      <c r="P1127" s="532">
        <v>6.7000000000000004E-2</v>
      </c>
      <c r="Q1127" s="535" t="s">
        <v>6926</v>
      </c>
      <c r="R1127" s="535"/>
      <c r="S1127" s="537"/>
      <c r="T1127" s="532"/>
      <c r="U1127" s="532"/>
      <c r="V1127" s="535"/>
    </row>
    <row r="1128" spans="1:22" s="631" customFormat="1" ht="12">
      <c r="A1128" s="536"/>
      <c r="B1128" s="541"/>
      <c r="C1128" s="542"/>
      <c r="D1128" s="541"/>
      <c r="E1128" s="541"/>
      <c r="F1128" s="547"/>
      <c r="G1128" s="538"/>
      <c r="H1128" s="536"/>
      <c r="I1128" s="537"/>
      <c r="J1128" s="532"/>
      <c r="K1128" s="533"/>
      <c r="L1128" s="534"/>
      <c r="M1128" s="816"/>
      <c r="N1128" s="537" t="s">
        <v>7853</v>
      </c>
      <c r="O1128" s="532">
        <v>2015</v>
      </c>
      <c r="P1128" s="532">
        <v>6.6000000000000003E-2</v>
      </c>
      <c r="Q1128" s="535" t="s">
        <v>7854</v>
      </c>
      <c r="R1128" s="535"/>
      <c r="S1128" s="537"/>
      <c r="T1128" s="532"/>
      <c r="U1128" s="532"/>
      <c r="V1128" s="535"/>
    </row>
    <row r="1129" spans="1:22" s="631" customFormat="1" ht="12">
      <c r="A1129" s="536"/>
      <c r="B1129" s="541"/>
      <c r="C1129" s="542"/>
      <c r="D1129" s="541"/>
      <c r="E1129" s="541"/>
      <c r="F1129" s="547"/>
      <c r="G1129" s="538"/>
      <c r="H1129" s="536"/>
      <c r="I1129" s="537"/>
      <c r="J1129" s="532"/>
      <c r="K1129" s="533"/>
      <c r="L1129" s="534"/>
      <c r="M1129" s="816"/>
      <c r="N1129" s="537" t="s">
        <v>7855</v>
      </c>
      <c r="O1129" s="532"/>
      <c r="P1129" s="532">
        <v>0.03</v>
      </c>
      <c r="Q1129" s="535" t="s">
        <v>6855</v>
      </c>
      <c r="R1129" s="535"/>
      <c r="S1129" s="537"/>
      <c r="T1129" s="532"/>
      <c r="U1129" s="532"/>
      <c r="V1129" s="535"/>
    </row>
    <row r="1130" spans="1:22" s="631" customFormat="1" ht="12">
      <c r="A1130" s="536"/>
      <c r="B1130" s="541"/>
      <c r="C1130" s="542"/>
      <c r="D1130" s="541"/>
      <c r="E1130" s="541"/>
      <c r="F1130" s="547"/>
      <c r="G1130" s="538"/>
      <c r="H1130" s="536"/>
      <c r="I1130" s="537"/>
      <c r="J1130" s="532"/>
      <c r="K1130" s="533"/>
      <c r="L1130" s="534"/>
      <c r="M1130" s="816"/>
      <c r="N1130" s="537" t="s">
        <v>7855</v>
      </c>
      <c r="O1130" s="532"/>
      <c r="P1130" s="532">
        <v>0.03</v>
      </c>
      <c r="Q1130" s="535" t="s">
        <v>6855</v>
      </c>
      <c r="R1130" s="535"/>
      <c r="S1130" s="537"/>
      <c r="T1130" s="532"/>
      <c r="U1130" s="532"/>
      <c r="V1130" s="535"/>
    </row>
    <row r="1131" spans="1:22" s="631" customFormat="1" ht="12">
      <c r="A1131" s="536"/>
      <c r="B1131" s="541"/>
      <c r="C1131" s="542"/>
      <c r="D1131" s="541"/>
      <c r="E1131" s="541"/>
      <c r="F1131" s="547"/>
      <c r="G1131" s="538"/>
      <c r="H1131" s="536"/>
      <c r="I1131" s="537"/>
      <c r="J1131" s="532"/>
      <c r="K1131" s="533"/>
      <c r="L1131" s="534"/>
      <c r="M1131" s="816"/>
      <c r="N1131" s="537" t="s">
        <v>7856</v>
      </c>
      <c r="O1131" s="532"/>
      <c r="P1131" s="532">
        <v>0.06</v>
      </c>
      <c r="Q1131" s="535" t="s">
        <v>7857</v>
      </c>
      <c r="R1131" s="535"/>
      <c r="S1131" s="537"/>
      <c r="T1131" s="532"/>
      <c r="U1131" s="532"/>
      <c r="V1131" s="535"/>
    </row>
    <row r="1132" spans="1:22" s="631" customFormat="1" ht="12">
      <c r="A1132" s="536"/>
      <c r="B1132" s="541"/>
      <c r="C1132" s="542"/>
      <c r="D1132" s="541"/>
      <c r="E1132" s="541"/>
      <c r="F1132" s="547"/>
      <c r="G1132" s="538"/>
      <c r="H1132" s="536"/>
      <c r="I1132" s="537"/>
      <c r="J1132" s="532"/>
      <c r="K1132" s="533"/>
      <c r="L1132" s="534"/>
      <c r="M1132" s="816"/>
      <c r="N1132" s="537" t="s">
        <v>7858</v>
      </c>
      <c r="O1132" s="532"/>
      <c r="P1132" s="532">
        <v>0.36199999999999999</v>
      </c>
      <c r="Q1132" s="535" t="s">
        <v>6992</v>
      </c>
      <c r="R1132" s="535"/>
      <c r="S1132" s="537"/>
      <c r="T1132" s="532"/>
      <c r="U1132" s="532"/>
      <c r="V1132" s="535"/>
    </row>
    <row r="1133" spans="1:22" s="631" customFormat="1" ht="12">
      <c r="A1133" s="536"/>
      <c r="B1133" s="537"/>
      <c r="C1133" s="543"/>
      <c r="D1133" s="541"/>
      <c r="E1133" s="541"/>
      <c r="F1133" s="547"/>
      <c r="G1133" s="538"/>
      <c r="H1133" s="536"/>
      <c r="I1133" s="537"/>
      <c r="J1133" s="532"/>
      <c r="K1133" s="533"/>
      <c r="L1133" s="534"/>
      <c r="M1133" s="816"/>
      <c r="N1133" s="537" t="s">
        <v>7858</v>
      </c>
      <c r="O1133" s="532"/>
      <c r="P1133" s="532">
        <v>0.36099999999999999</v>
      </c>
      <c r="Q1133" s="535" t="s">
        <v>6992</v>
      </c>
      <c r="R1133" s="535"/>
      <c r="S1133" s="537"/>
      <c r="T1133" s="532"/>
      <c r="U1133" s="532"/>
      <c r="V1133" s="535"/>
    </row>
    <row r="1134" spans="1:22" s="631" customFormat="1" ht="12">
      <c r="A1134" s="536"/>
      <c r="B1134" s="537"/>
      <c r="C1134" s="543"/>
      <c r="D1134" s="541"/>
      <c r="E1134" s="541"/>
      <c r="F1134" s="547"/>
      <c r="G1134" s="538"/>
      <c r="H1134" s="536"/>
      <c r="I1134" s="537"/>
      <c r="J1134" s="532"/>
      <c r="K1134" s="533"/>
      <c r="L1134" s="534"/>
      <c r="M1134" s="816"/>
      <c r="N1134" s="537" t="s">
        <v>7859</v>
      </c>
      <c r="O1134" s="532">
        <v>1985</v>
      </c>
      <c r="P1134" s="532">
        <v>0.105</v>
      </c>
      <c r="Q1134" s="535" t="s">
        <v>7860</v>
      </c>
      <c r="R1134" s="535"/>
      <c r="S1134" s="537"/>
      <c r="T1134" s="532"/>
      <c r="U1134" s="532"/>
      <c r="V1134" s="535"/>
    </row>
    <row r="1135" spans="1:22" s="631" customFormat="1" ht="12">
      <c r="A1135" s="536"/>
      <c r="B1135" s="541"/>
      <c r="C1135" s="542"/>
      <c r="D1135" s="538"/>
      <c r="E1135" s="536"/>
      <c r="F1135" s="537"/>
      <c r="G1135" s="537"/>
      <c r="H1135" s="536"/>
      <c r="I1135" s="537"/>
      <c r="J1135" s="532"/>
      <c r="K1135" s="533"/>
      <c r="L1135" s="534"/>
      <c r="M1135" s="816"/>
      <c r="N1135" s="537" t="s">
        <v>7861</v>
      </c>
      <c r="O1135" s="532"/>
      <c r="P1135" s="532">
        <v>5.0999999999999997E-2</v>
      </c>
      <c r="Q1135" s="535" t="s">
        <v>6874</v>
      </c>
      <c r="R1135" s="535"/>
      <c r="S1135" s="537"/>
      <c r="T1135" s="532"/>
      <c r="U1135" s="532"/>
      <c r="V1135" s="535"/>
    </row>
    <row r="1136" spans="1:22" s="631" customFormat="1" ht="12">
      <c r="A1136" s="536"/>
      <c r="B1136" s="541"/>
      <c r="C1136" s="542"/>
      <c r="D1136" s="541" t="s">
        <v>415</v>
      </c>
      <c r="E1136" s="541"/>
      <c r="F1136" s="547" t="s">
        <v>1019</v>
      </c>
      <c r="G1136" s="538">
        <v>1967</v>
      </c>
      <c r="H1136" s="536"/>
      <c r="I1136" s="537"/>
      <c r="J1136" s="532"/>
      <c r="K1136" s="533"/>
      <c r="L1136" s="534"/>
      <c r="M1136" s="816"/>
      <c r="N1136" s="537" t="s">
        <v>7862</v>
      </c>
      <c r="O1136" s="532"/>
      <c r="P1136" s="532">
        <v>0.03</v>
      </c>
      <c r="Q1136" s="535" t="s">
        <v>6879</v>
      </c>
      <c r="R1136" s="535"/>
      <c r="S1136" s="537"/>
      <c r="T1136" s="532"/>
      <c r="U1136" s="532"/>
      <c r="V1136" s="535"/>
    </row>
    <row r="1137" spans="1:22" s="631" customFormat="1" ht="12">
      <c r="A1137" s="538"/>
      <c r="B1137" s="541"/>
      <c r="C1137" s="542"/>
      <c r="D1137" s="541"/>
      <c r="E1137" s="541"/>
      <c r="F1137" s="547"/>
      <c r="G1137" s="538"/>
      <c r="H1137" s="553"/>
      <c r="I1137" s="539"/>
      <c r="J1137" s="532"/>
      <c r="K1137" s="533"/>
      <c r="L1137" s="550"/>
      <c r="M1137" s="817"/>
      <c r="N1137" s="539" t="s">
        <v>7863</v>
      </c>
      <c r="O1137" s="532">
        <v>2014</v>
      </c>
      <c r="P1137" s="532">
        <v>8.8999999999999996E-2</v>
      </c>
      <c r="Q1137" s="545" t="s">
        <v>7864</v>
      </c>
      <c r="R1137" s="545"/>
      <c r="S1137" s="539"/>
      <c r="T1137" s="532"/>
      <c r="U1137" s="532"/>
      <c r="V1137" s="545"/>
    </row>
    <row r="1138" spans="1:22" s="631" customFormat="1" ht="12">
      <c r="A1138" s="538"/>
      <c r="B1138" s="541"/>
      <c r="C1138" s="542"/>
      <c r="D1138" s="541"/>
      <c r="E1138" s="541"/>
      <c r="F1138" s="547"/>
      <c r="G1138" s="538"/>
      <c r="H1138" s="536" t="s">
        <v>7865</v>
      </c>
      <c r="I1138" s="546" t="s">
        <v>7866</v>
      </c>
      <c r="J1138" s="532">
        <v>1973</v>
      </c>
      <c r="K1138" s="533">
        <v>7.0000000000000007E-2</v>
      </c>
      <c r="L1138" s="534" t="s">
        <v>712</v>
      </c>
      <c r="M1138" s="548"/>
      <c r="N1138" s="539"/>
      <c r="O1138" s="532"/>
      <c r="P1138" s="532"/>
      <c r="Q1138" s="545"/>
      <c r="R1138" s="545"/>
      <c r="S1138" s="539"/>
      <c r="T1138" s="532"/>
      <c r="U1138" s="532"/>
      <c r="V1138" s="545"/>
    </row>
    <row r="1139" spans="1:22" s="631" customFormat="1" ht="12">
      <c r="A1139" s="538"/>
      <c r="B1139" s="541"/>
      <c r="C1139" s="542"/>
      <c r="D1139" s="541"/>
      <c r="E1139" s="541"/>
      <c r="F1139" s="547"/>
      <c r="G1139" s="538"/>
      <c r="H1139" s="536"/>
      <c r="I1139" s="546" t="s">
        <v>7867</v>
      </c>
      <c r="J1139" s="532">
        <v>1977</v>
      </c>
      <c r="K1139" s="533">
        <v>0.26100000000000001</v>
      </c>
      <c r="L1139" s="534" t="s">
        <v>712</v>
      </c>
      <c r="M1139" s="548"/>
      <c r="N1139" s="539"/>
      <c r="O1139" s="532"/>
      <c r="P1139" s="532"/>
      <c r="Q1139" s="545"/>
      <c r="R1139" s="545"/>
      <c r="S1139" s="539"/>
      <c r="T1139" s="532"/>
      <c r="U1139" s="532"/>
      <c r="V1139" s="545"/>
    </row>
    <row r="1140" spans="1:22" s="631" customFormat="1" ht="12">
      <c r="A1140" s="538"/>
      <c r="B1140" s="541"/>
      <c r="C1140" s="542"/>
      <c r="D1140" s="541"/>
      <c r="E1140" s="541"/>
      <c r="F1140" s="547"/>
      <c r="G1140" s="538"/>
      <c r="H1140" s="536"/>
      <c r="I1140" s="546"/>
      <c r="J1140" s="532"/>
      <c r="K1140" s="533"/>
      <c r="L1140" s="534"/>
      <c r="M1140" s="548"/>
      <c r="N1140" s="539"/>
      <c r="O1140" s="532"/>
      <c r="P1140" s="532"/>
      <c r="Q1140" s="545"/>
      <c r="R1140" s="545"/>
      <c r="S1140" s="539"/>
      <c r="T1140" s="532"/>
      <c r="U1140" s="532"/>
      <c r="V1140" s="545"/>
    </row>
    <row r="1141" spans="1:22" s="631" customFormat="1" ht="12">
      <c r="A1141" s="536"/>
      <c r="B1141" s="541"/>
      <c r="C1141" s="542"/>
      <c r="D1141" s="541"/>
      <c r="E1141" s="541"/>
      <c r="F1141" s="547"/>
      <c r="G1141" s="538"/>
      <c r="H1141" s="536" t="s">
        <v>7868</v>
      </c>
      <c r="I1141" s="541" t="s">
        <v>7869</v>
      </c>
      <c r="J1141" s="532">
        <v>1978</v>
      </c>
      <c r="K1141" s="533">
        <v>0.17699999999999999</v>
      </c>
      <c r="L1141" s="534" t="s">
        <v>712</v>
      </c>
      <c r="M1141" s="534"/>
      <c r="N1141" s="541"/>
      <c r="O1141" s="532"/>
      <c r="P1141" s="532"/>
      <c r="Q1141" s="535"/>
      <c r="R1141" s="535"/>
      <c r="S1141" s="541"/>
      <c r="T1141" s="532"/>
      <c r="U1141" s="532"/>
      <c r="V1141" s="535"/>
    </row>
    <row r="1142" spans="1:22" s="631" customFormat="1" ht="12">
      <c r="A1142" s="536"/>
      <c r="B1142" s="541"/>
      <c r="C1142" s="542"/>
      <c r="D1142" s="541"/>
      <c r="E1142" s="541"/>
      <c r="F1142" s="547"/>
      <c r="G1142" s="538"/>
      <c r="H1142" s="536"/>
      <c r="I1142" s="546"/>
      <c r="J1142" s="532"/>
      <c r="K1142" s="533"/>
      <c r="L1142" s="534"/>
      <c r="M1142" s="534"/>
      <c r="N1142" s="546"/>
      <c r="O1142" s="532"/>
      <c r="P1142" s="532"/>
      <c r="Q1142" s="535"/>
      <c r="R1142" s="535"/>
      <c r="S1142" s="546"/>
      <c r="T1142" s="532"/>
      <c r="U1142" s="532"/>
      <c r="V1142" s="535"/>
    </row>
    <row r="1143" spans="1:22" s="631" customFormat="1" ht="12">
      <c r="A1143" s="536"/>
      <c r="B1143" s="541"/>
      <c r="C1143" s="542"/>
      <c r="D1143" s="541"/>
      <c r="E1143" s="541"/>
      <c r="F1143" s="547"/>
      <c r="G1143" s="538"/>
      <c r="H1143" s="536"/>
      <c r="I1143" s="537"/>
      <c r="J1143" s="532"/>
      <c r="K1143" s="533"/>
      <c r="L1143" s="534"/>
      <c r="M1143" s="815"/>
      <c r="N1143" s="537"/>
      <c r="O1143" s="532"/>
      <c r="P1143" s="532"/>
      <c r="Q1143" s="535"/>
      <c r="R1143" s="535"/>
      <c r="S1143" s="537"/>
      <c r="T1143" s="532"/>
      <c r="U1143" s="532"/>
      <c r="V1143" s="535"/>
    </row>
    <row r="1144" spans="1:22" s="631" customFormat="1" ht="12">
      <c r="A1144" s="536"/>
      <c r="B1144" s="541"/>
      <c r="C1144" s="542" t="s">
        <v>7870</v>
      </c>
      <c r="D1144" s="541" t="s">
        <v>7871</v>
      </c>
      <c r="E1144" s="565" t="s">
        <v>7005</v>
      </c>
      <c r="F1144" s="547" t="s">
        <v>1454</v>
      </c>
      <c r="G1144" s="538">
        <v>2009</v>
      </c>
      <c r="H1144" s="536"/>
      <c r="I1144" s="537"/>
      <c r="J1144" s="532"/>
      <c r="K1144" s="533"/>
      <c r="L1144" s="534"/>
      <c r="M1144" s="817"/>
      <c r="N1144" s="537"/>
      <c r="O1144" s="532"/>
      <c r="P1144" s="532"/>
      <c r="Q1144" s="535"/>
      <c r="R1144" s="535"/>
      <c r="S1144" s="537"/>
      <c r="T1144" s="532"/>
      <c r="U1144" s="532"/>
      <c r="V1144" s="535"/>
    </row>
    <row r="1145" spans="1:22" s="631" customFormat="1" ht="12">
      <c r="A1145" s="536"/>
      <c r="B1145" s="541"/>
      <c r="C1145" s="542"/>
      <c r="D1145" s="541"/>
      <c r="E1145" s="541"/>
      <c r="F1145" s="547"/>
      <c r="G1145" s="538"/>
      <c r="H1145" s="536"/>
      <c r="I1145" s="546"/>
      <c r="J1145" s="532"/>
      <c r="K1145" s="533"/>
      <c r="L1145" s="534"/>
      <c r="M1145" s="534"/>
      <c r="N1145" s="546"/>
      <c r="O1145" s="532"/>
      <c r="P1145" s="532"/>
      <c r="Q1145" s="535"/>
      <c r="R1145" s="535"/>
      <c r="S1145" s="546"/>
      <c r="T1145" s="532"/>
      <c r="U1145" s="532"/>
      <c r="V1145" s="535"/>
    </row>
    <row r="1146" spans="1:22" s="631" customFormat="1" ht="12">
      <c r="A1146" s="536"/>
      <c r="B1146" s="541"/>
      <c r="C1146" s="542"/>
      <c r="D1146" s="541"/>
      <c r="E1146" s="541"/>
      <c r="F1146" s="547"/>
      <c r="G1146" s="538"/>
      <c r="H1146" s="536" t="s">
        <v>7872</v>
      </c>
      <c r="I1146" s="541" t="s">
        <v>7873</v>
      </c>
      <c r="J1146" s="532">
        <v>2009</v>
      </c>
      <c r="K1146" s="533">
        <v>0.39100000000000001</v>
      </c>
      <c r="L1146" s="534" t="s">
        <v>4234</v>
      </c>
      <c r="M1146" s="534"/>
      <c r="N1146" s="541"/>
      <c r="O1146" s="532"/>
      <c r="P1146" s="532"/>
      <c r="Q1146" s="535"/>
      <c r="R1146" s="535"/>
      <c r="S1146" s="541"/>
      <c r="T1146" s="532"/>
      <c r="U1146" s="532"/>
      <c r="V1146" s="535"/>
    </row>
    <row r="1147" spans="1:22" s="631" customFormat="1" ht="12">
      <c r="A1147" s="536"/>
      <c r="B1147" s="541"/>
      <c r="C1147" s="542"/>
      <c r="D1147" s="541"/>
      <c r="E1147" s="541"/>
      <c r="F1147" s="547"/>
      <c r="G1147" s="538"/>
      <c r="H1147" s="536"/>
      <c r="I1147" s="537"/>
      <c r="J1147" s="532"/>
      <c r="K1147" s="533"/>
      <c r="L1147" s="534"/>
      <c r="M1147" s="815"/>
      <c r="N1147" s="537"/>
      <c r="O1147" s="532"/>
      <c r="P1147" s="532"/>
      <c r="Q1147" s="535"/>
      <c r="R1147" s="535"/>
      <c r="S1147" s="537"/>
      <c r="T1147" s="532"/>
      <c r="U1147" s="532"/>
      <c r="V1147" s="535"/>
    </row>
    <row r="1148" spans="1:22" s="631" customFormat="1" ht="12">
      <c r="A1148" s="536"/>
      <c r="B1148" s="541"/>
      <c r="C1148" s="542"/>
      <c r="D1148" s="541"/>
      <c r="E1148" s="541"/>
      <c r="F1148" s="547"/>
      <c r="G1148" s="538"/>
      <c r="H1148" s="536"/>
      <c r="I1148" s="537"/>
      <c r="J1148" s="532"/>
      <c r="K1148" s="533"/>
      <c r="L1148" s="534"/>
      <c r="M1148" s="816"/>
      <c r="N1148" s="537"/>
      <c r="O1148" s="532"/>
      <c r="P1148" s="532"/>
      <c r="Q1148" s="535"/>
      <c r="R1148" s="535"/>
      <c r="S1148" s="537"/>
      <c r="T1148" s="532"/>
      <c r="U1148" s="532"/>
      <c r="V1148" s="535"/>
    </row>
    <row r="1149" spans="1:22" s="631" customFormat="1" ht="12">
      <c r="A1149" s="536"/>
      <c r="B1149" s="541"/>
      <c r="C1149" s="542"/>
      <c r="D1149" s="541"/>
      <c r="E1149" s="541"/>
      <c r="F1149" s="547"/>
      <c r="G1149" s="538"/>
      <c r="H1149" s="536"/>
      <c r="I1149" s="537"/>
      <c r="J1149" s="532"/>
      <c r="K1149" s="533"/>
      <c r="L1149" s="534"/>
      <c r="M1149" s="816"/>
      <c r="N1149" s="537"/>
      <c r="O1149" s="532"/>
      <c r="P1149" s="532"/>
      <c r="Q1149" s="535"/>
      <c r="R1149" s="535"/>
      <c r="S1149" s="537"/>
      <c r="T1149" s="532"/>
      <c r="U1149" s="532"/>
      <c r="V1149" s="535"/>
    </row>
    <row r="1150" spans="1:22" s="631" customFormat="1" ht="12">
      <c r="A1150" s="536"/>
      <c r="B1150" s="541"/>
      <c r="C1150" s="542" t="s">
        <v>7874</v>
      </c>
      <c r="D1150" s="541" t="s">
        <v>1457</v>
      </c>
      <c r="E1150" s="541"/>
      <c r="F1150" s="547" t="s">
        <v>58</v>
      </c>
      <c r="G1150" s="538">
        <v>1977</v>
      </c>
      <c r="H1150" s="536"/>
      <c r="I1150" s="537"/>
      <c r="J1150" s="532"/>
      <c r="K1150" s="533"/>
      <c r="L1150" s="534"/>
      <c r="M1150" s="816"/>
      <c r="N1150" s="537"/>
      <c r="O1150" s="532"/>
      <c r="P1150" s="532"/>
      <c r="Q1150" s="535"/>
      <c r="R1150" s="535"/>
      <c r="S1150" s="537"/>
      <c r="T1150" s="532"/>
      <c r="U1150" s="532"/>
      <c r="V1150" s="535"/>
    </row>
    <row r="1151" spans="1:22" s="631" customFormat="1" ht="12">
      <c r="A1151" s="536"/>
      <c r="B1151" s="541"/>
      <c r="C1151" s="542"/>
      <c r="D1151" s="541"/>
      <c r="E1151" s="541"/>
      <c r="F1151" s="547"/>
      <c r="G1151" s="538"/>
      <c r="H1151" s="536"/>
      <c r="I1151" s="537"/>
      <c r="J1151" s="532"/>
      <c r="K1151" s="533"/>
      <c r="L1151" s="534"/>
      <c r="M1151" s="817"/>
      <c r="N1151" s="537"/>
      <c r="O1151" s="532"/>
      <c r="P1151" s="532"/>
      <c r="Q1151" s="535"/>
      <c r="R1151" s="535"/>
      <c r="S1151" s="537"/>
      <c r="T1151" s="532"/>
      <c r="U1151" s="532"/>
      <c r="V1151" s="535"/>
    </row>
    <row r="1152" spans="1:22" s="631" customFormat="1" ht="12">
      <c r="A1152" s="536"/>
      <c r="B1152" s="541"/>
      <c r="C1152" s="542"/>
      <c r="D1152" s="541"/>
      <c r="E1152" s="541"/>
      <c r="F1152" s="547"/>
      <c r="G1152" s="538"/>
      <c r="H1152" s="536" t="s">
        <v>7817</v>
      </c>
      <c r="I1152" s="546" t="s">
        <v>7875</v>
      </c>
      <c r="J1152" s="532">
        <v>1978</v>
      </c>
      <c r="K1152" s="533">
        <v>0.35199999999999998</v>
      </c>
      <c r="L1152" s="534" t="s">
        <v>7876</v>
      </c>
      <c r="M1152" s="534"/>
      <c r="N1152" s="546"/>
      <c r="O1152" s="532"/>
      <c r="P1152" s="532"/>
      <c r="Q1152" s="535"/>
      <c r="R1152" s="535"/>
      <c r="S1152" s="546"/>
      <c r="T1152" s="532"/>
      <c r="U1152" s="532"/>
      <c r="V1152" s="535"/>
    </row>
    <row r="1153" spans="1:22" s="631" customFormat="1" ht="12">
      <c r="A1153" s="536"/>
      <c r="B1153" s="541"/>
      <c r="C1153" s="542"/>
      <c r="D1153" s="541"/>
      <c r="E1153" s="541"/>
      <c r="F1153" s="547"/>
      <c r="G1153" s="538"/>
      <c r="H1153" s="536"/>
      <c r="I1153" s="537"/>
      <c r="J1153" s="532"/>
      <c r="K1153" s="533"/>
      <c r="L1153" s="534"/>
      <c r="M1153" s="815">
        <v>90000463</v>
      </c>
      <c r="N1153" s="537" t="s">
        <v>7877</v>
      </c>
      <c r="O1153" s="532">
        <v>1978</v>
      </c>
      <c r="P1153" s="532">
        <v>7.0999999999999994E-2</v>
      </c>
      <c r="Q1153" s="535" t="s">
        <v>7417</v>
      </c>
      <c r="R1153" s="535"/>
      <c r="S1153" s="537"/>
      <c r="T1153" s="532"/>
      <c r="U1153" s="532"/>
      <c r="V1153" s="535"/>
    </row>
    <row r="1154" spans="1:22" s="631" customFormat="1" ht="12">
      <c r="A1154" s="536"/>
      <c r="B1154" s="541"/>
      <c r="C1154" s="542"/>
      <c r="D1154" s="541"/>
      <c r="E1154" s="541"/>
      <c r="F1154" s="547"/>
      <c r="G1154" s="538"/>
      <c r="H1154" s="536"/>
      <c r="I1154" s="537"/>
      <c r="J1154" s="532"/>
      <c r="K1154" s="533"/>
      <c r="L1154" s="534"/>
      <c r="M1154" s="816"/>
      <c r="N1154" s="537" t="s">
        <v>7878</v>
      </c>
      <c r="O1154" s="532">
        <v>1978</v>
      </c>
      <c r="P1154" s="532">
        <v>0.11600000000000001</v>
      </c>
      <c r="Q1154" s="535" t="s">
        <v>7417</v>
      </c>
      <c r="R1154" s="535"/>
      <c r="S1154" s="537"/>
      <c r="T1154" s="532"/>
      <c r="U1154" s="532"/>
      <c r="V1154" s="535"/>
    </row>
    <row r="1155" spans="1:22" s="631" customFormat="1" ht="12">
      <c r="A1155" s="536"/>
      <c r="B1155" s="541"/>
      <c r="C1155" s="542"/>
      <c r="D1155" s="541"/>
      <c r="E1155" s="541"/>
      <c r="F1155" s="547"/>
      <c r="G1155" s="538"/>
      <c r="H1155" s="536"/>
      <c r="I1155" s="537"/>
      <c r="J1155" s="532"/>
      <c r="K1155" s="533"/>
      <c r="L1155" s="534"/>
      <c r="M1155" s="816"/>
      <c r="N1155" s="537" t="s">
        <v>7879</v>
      </c>
      <c r="O1155" s="532"/>
      <c r="P1155" s="532">
        <v>2.5000000000000001E-2</v>
      </c>
      <c r="Q1155" s="535" t="s">
        <v>7880</v>
      </c>
      <c r="R1155" s="535"/>
      <c r="S1155" s="537"/>
      <c r="T1155" s="532"/>
      <c r="U1155" s="532"/>
      <c r="V1155" s="535"/>
    </row>
    <row r="1156" spans="1:22" s="631" customFormat="1" ht="12">
      <c r="A1156" s="536"/>
      <c r="B1156" s="541"/>
      <c r="C1156" s="542"/>
      <c r="D1156" s="541"/>
      <c r="E1156" s="541"/>
      <c r="F1156" s="547"/>
      <c r="G1156" s="538"/>
      <c r="H1156" s="536"/>
      <c r="I1156" s="537"/>
      <c r="J1156" s="532"/>
      <c r="K1156" s="533"/>
      <c r="L1156" s="534"/>
      <c r="M1156" s="816"/>
      <c r="N1156" s="537" t="s">
        <v>7881</v>
      </c>
      <c r="O1156" s="532"/>
      <c r="P1156" s="532">
        <v>0.06</v>
      </c>
      <c r="Q1156" s="535" t="s">
        <v>7880</v>
      </c>
      <c r="R1156" s="535"/>
      <c r="S1156" s="537"/>
      <c r="T1156" s="532"/>
      <c r="U1156" s="532"/>
      <c r="V1156" s="535"/>
    </row>
    <row r="1157" spans="1:22" s="631" customFormat="1" ht="12">
      <c r="A1157" s="536"/>
      <c r="B1157" s="541"/>
      <c r="C1157" s="542"/>
      <c r="D1157" s="541"/>
      <c r="E1157" s="541"/>
      <c r="F1157" s="547"/>
      <c r="G1157" s="538"/>
      <c r="H1157" s="536"/>
      <c r="I1157" s="537"/>
      <c r="J1157" s="532"/>
      <c r="K1157" s="533"/>
      <c r="L1157" s="534"/>
      <c r="M1157" s="816"/>
      <c r="N1157" s="537" t="s">
        <v>7882</v>
      </c>
      <c r="O1157" s="532"/>
      <c r="P1157" s="532">
        <v>2.3E-2</v>
      </c>
      <c r="Q1157" s="535" t="s">
        <v>7880</v>
      </c>
      <c r="R1157" s="535"/>
      <c r="S1157" s="537"/>
      <c r="T1157" s="532"/>
      <c r="U1157" s="532"/>
      <c r="V1157" s="535"/>
    </row>
    <row r="1158" spans="1:22" s="631" customFormat="1" ht="12">
      <c r="A1158" s="536"/>
      <c r="B1158" s="541"/>
      <c r="C1158" s="542"/>
      <c r="D1158" s="541"/>
      <c r="E1158" s="541"/>
      <c r="F1158" s="547"/>
      <c r="G1158" s="538"/>
      <c r="H1158" s="536"/>
      <c r="I1158" s="537"/>
      <c r="J1158" s="532"/>
      <c r="K1158" s="533"/>
      <c r="L1158" s="534"/>
      <c r="M1158" s="816"/>
      <c r="N1158" s="537" t="s">
        <v>7883</v>
      </c>
      <c r="O1158" s="532">
        <v>1976</v>
      </c>
      <c r="P1158" s="532">
        <v>0.13600000000000001</v>
      </c>
      <c r="Q1158" s="535" t="s">
        <v>7054</v>
      </c>
      <c r="R1158" s="535"/>
      <c r="S1158" s="537"/>
      <c r="T1158" s="532"/>
      <c r="U1158" s="532"/>
      <c r="V1158" s="535"/>
    </row>
    <row r="1159" spans="1:22" s="631" customFormat="1" ht="12">
      <c r="A1159" s="536"/>
      <c r="B1159" s="541"/>
      <c r="C1159" s="542"/>
      <c r="D1159" s="541"/>
      <c r="E1159" s="541"/>
      <c r="F1159" s="547"/>
      <c r="G1159" s="538"/>
      <c r="H1159" s="536"/>
      <c r="I1159" s="537"/>
      <c r="J1159" s="532"/>
      <c r="K1159" s="533"/>
      <c r="L1159" s="534"/>
      <c r="M1159" s="816"/>
      <c r="N1159" s="537" t="s">
        <v>7884</v>
      </c>
      <c r="O1159" s="532">
        <v>1979</v>
      </c>
      <c r="P1159" s="532">
        <v>0.1</v>
      </c>
      <c r="Q1159" s="535" t="s">
        <v>6874</v>
      </c>
      <c r="R1159" s="535"/>
      <c r="S1159" s="537"/>
      <c r="T1159" s="532"/>
      <c r="U1159" s="532"/>
      <c r="V1159" s="535"/>
    </row>
    <row r="1160" spans="1:22" s="631" customFormat="1" ht="12">
      <c r="A1160" s="536"/>
      <c r="B1160" s="537"/>
      <c r="C1160" s="543"/>
      <c r="D1160" s="541"/>
      <c r="E1160" s="541"/>
      <c r="F1160" s="547"/>
      <c r="G1160" s="538"/>
      <c r="H1160" s="536"/>
      <c r="I1160" s="537"/>
      <c r="J1160" s="532"/>
      <c r="K1160" s="533"/>
      <c r="L1160" s="534"/>
      <c r="M1160" s="816"/>
      <c r="N1160" s="537" t="s">
        <v>7884</v>
      </c>
      <c r="O1160" s="532">
        <v>1979</v>
      </c>
      <c r="P1160" s="532">
        <v>0.1</v>
      </c>
      <c r="Q1160" s="535" t="s">
        <v>6874</v>
      </c>
      <c r="R1160" s="535"/>
      <c r="S1160" s="537"/>
      <c r="T1160" s="532"/>
      <c r="U1160" s="532"/>
      <c r="V1160" s="535"/>
    </row>
    <row r="1161" spans="1:22" s="631" customFormat="1" ht="12">
      <c r="A1161" s="536"/>
      <c r="B1161" s="537"/>
      <c r="C1161" s="543"/>
      <c r="D1161" s="537"/>
      <c r="E1161" s="536"/>
      <c r="F1161" s="537"/>
      <c r="G1161" s="537"/>
      <c r="H1161" s="536"/>
      <c r="I1161" s="537"/>
      <c r="J1161" s="532"/>
      <c r="K1161" s="533"/>
      <c r="L1161" s="534"/>
      <c r="M1161" s="816"/>
      <c r="N1161" s="537" t="s">
        <v>7885</v>
      </c>
      <c r="O1161" s="532"/>
      <c r="P1161" s="532">
        <v>8.4000000000000005E-2</v>
      </c>
      <c r="Q1161" s="535" t="s">
        <v>7886</v>
      </c>
      <c r="R1161" s="535"/>
      <c r="S1161" s="537"/>
      <c r="T1161" s="532"/>
      <c r="U1161" s="532"/>
      <c r="V1161" s="535"/>
    </row>
    <row r="1162" spans="1:22" s="631" customFormat="1" ht="12">
      <c r="A1162" s="536"/>
      <c r="B1162" s="537"/>
      <c r="C1162" s="543"/>
      <c r="D1162" s="537"/>
      <c r="E1162" s="536"/>
      <c r="F1162" s="537"/>
      <c r="G1162" s="537"/>
      <c r="H1162" s="536"/>
      <c r="I1162" s="537"/>
      <c r="J1162" s="532"/>
      <c r="K1162" s="533"/>
      <c r="L1162" s="534"/>
      <c r="M1162" s="816"/>
      <c r="N1162" s="537" t="s">
        <v>7887</v>
      </c>
      <c r="O1162" s="532">
        <v>1976</v>
      </c>
      <c r="P1162" s="532">
        <v>4.5999999999999999E-2</v>
      </c>
      <c r="Q1162" s="535" t="s">
        <v>7376</v>
      </c>
      <c r="R1162" s="535"/>
      <c r="S1162" s="537"/>
      <c r="T1162" s="532"/>
      <c r="U1162" s="532"/>
      <c r="V1162" s="535"/>
    </row>
    <row r="1163" spans="1:22" s="631" customFormat="1" ht="12">
      <c r="A1163" s="538"/>
      <c r="B1163" s="537"/>
      <c r="C1163" s="543"/>
      <c r="D1163" s="537"/>
      <c r="E1163" s="536"/>
      <c r="F1163" s="537"/>
      <c r="G1163" s="537"/>
      <c r="H1163" s="553"/>
      <c r="I1163" s="539"/>
      <c r="J1163" s="532"/>
      <c r="K1163" s="533"/>
      <c r="L1163" s="818"/>
      <c r="M1163" s="816"/>
      <c r="N1163" s="539"/>
      <c r="O1163" s="532"/>
      <c r="Q1163" s="809"/>
      <c r="R1163" s="545"/>
      <c r="S1163" s="539"/>
      <c r="T1163" s="532"/>
      <c r="U1163" s="532"/>
      <c r="V1163" s="809"/>
    </row>
    <row r="1164" spans="1:22" s="631" customFormat="1" ht="12">
      <c r="A1164" s="538"/>
      <c r="B1164" s="537"/>
      <c r="C1164" s="543"/>
      <c r="D1164" s="537"/>
      <c r="E1164" s="536"/>
      <c r="F1164" s="537"/>
      <c r="G1164" s="537"/>
      <c r="H1164" s="553"/>
      <c r="I1164" s="539"/>
      <c r="J1164" s="532"/>
      <c r="K1164" s="533"/>
      <c r="L1164" s="818"/>
      <c r="M1164" s="816"/>
      <c r="N1164" s="539"/>
      <c r="O1164" s="532"/>
      <c r="Q1164" s="809"/>
      <c r="R1164" s="545"/>
      <c r="S1164" s="539"/>
      <c r="T1164" s="532"/>
      <c r="U1164" s="532"/>
      <c r="V1164" s="809"/>
    </row>
    <row r="1165" spans="1:22" s="631" customFormat="1" ht="12">
      <c r="A1165" s="538"/>
      <c r="B1165" s="541"/>
      <c r="C1165" s="542"/>
      <c r="D1165" s="537"/>
      <c r="E1165" s="536"/>
      <c r="F1165" s="537"/>
      <c r="G1165" s="537"/>
      <c r="H1165" s="553"/>
      <c r="I1165" s="539"/>
      <c r="J1165" s="532"/>
      <c r="K1165" s="533"/>
      <c r="L1165" s="818"/>
      <c r="M1165" s="816"/>
      <c r="N1165" s="539"/>
      <c r="O1165" s="532"/>
      <c r="Q1165" s="809"/>
      <c r="R1165" s="545"/>
      <c r="S1165" s="539"/>
      <c r="T1165" s="532"/>
      <c r="U1165" s="532"/>
      <c r="V1165" s="809"/>
    </row>
    <row r="1166" spans="1:22" s="631" customFormat="1" ht="12">
      <c r="A1166" s="538"/>
      <c r="B1166" s="541"/>
      <c r="C1166" s="542"/>
      <c r="D1166" s="541" t="s">
        <v>4073</v>
      </c>
      <c r="E1166" s="541"/>
      <c r="F1166" s="547" t="s">
        <v>70</v>
      </c>
      <c r="G1166" s="538">
        <v>2008</v>
      </c>
      <c r="H1166" s="553"/>
      <c r="I1166" s="539"/>
      <c r="J1166" s="532"/>
      <c r="K1166" s="533"/>
      <c r="L1166" s="818"/>
      <c r="M1166" s="816"/>
      <c r="N1166" s="539"/>
      <c r="O1166" s="532"/>
      <c r="Q1166" s="809"/>
      <c r="R1166" s="545"/>
      <c r="S1166" s="539"/>
      <c r="T1166" s="532"/>
      <c r="U1166" s="532"/>
      <c r="V1166" s="809"/>
    </row>
    <row r="1167" spans="1:22" s="631" customFormat="1" ht="12">
      <c r="A1167" s="538"/>
      <c r="B1167" s="541"/>
      <c r="C1167" s="542"/>
      <c r="D1167" s="541"/>
      <c r="E1167" s="541"/>
      <c r="F1167" s="547"/>
      <c r="G1167" s="538"/>
      <c r="H1167" s="553"/>
      <c r="I1167" s="539"/>
      <c r="J1167" s="532"/>
      <c r="K1167" s="533"/>
      <c r="L1167" s="818"/>
      <c r="M1167" s="817"/>
      <c r="N1167" s="539"/>
      <c r="O1167" s="532"/>
      <c r="Q1167" s="809"/>
      <c r="R1167" s="545"/>
      <c r="S1167" s="539"/>
      <c r="T1167" s="532"/>
      <c r="U1167" s="532"/>
      <c r="V1167" s="809"/>
    </row>
    <row r="1168" spans="1:22" s="631" customFormat="1" ht="12">
      <c r="A1168" s="536"/>
      <c r="B1168" s="541"/>
      <c r="C1168" s="542"/>
      <c r="D1168" s="541"/>
      <c r="E1168" s="541"/>
      <c r="F1168" s="547"/>
      <c r="G1168" s="538"/>
      <c r="H1168" s="536"/>
      <c r="I1168" s="541" t="s">
        <v>7888</v>
      </c>
      <c r="J1168" s="532">
        <v>2008</v>
      </c>
      <c r="K1168" s="533">
        <v>2.5999999999999999E-2</v>
      </c>
      <c r="L1168" s="534" t="s">
        <v>712</v>
      </c>
      <c r="M1168" s="534"/>
      <c r="N1168" s="541"/>
      <c r="O1168" s="532"/>
      <c r="P1168" s="532"/>
      <c r="Q1168" s="535"/>
      <c r="R1168" s="535"/>
      <c r="S1168" s="541"/>
      <c r="T1168" s="532"/>
      <c r="U1168" s="532"/>
      <c r="V1168" s="535"/>
    </row>
    <row r="1169" spans="1:22" s="631" customFormat="1" ht="12">
      <c r="A1169" s="536"/>
      <c r="B1169" s="541"/>
      <c r="C1169" s="542"/>
      <c r="D1169" s="541"/>
      <c r="E1169" s="541"/>
      <c r="F1169" s="547"/>
      <c r="G1169" s="538"/>
      <c r="H1169" s="536"/>
      <c r="I1169" s="537"/>
      <c r="J1169" s="532"/>
      <c r="K1169" s="533"/>
      <c r="L1169" s="534"/>
      <c r="M1169" s="815"/>
      <c r="N1169" s="537"/>
      <c r="O1169" s="532"/>
      <c r="P1169" s="532"/>
      <c r="Q1169" s="535"/>
      <c r="R1169" s="535"/>
      <c r="S1169" s="537"/>
      <c r="T1169" s="532"/>
      <c r="U1169" s="532"/>
      <c r="V1169" s="535"/>
    </row>
    <row r="1170" spans="1:22" s="631" customFormat="1" ht="12">
      <c r="A1170" s="536"/>
      <c r="B1170" s="541"/>
      <c r="C1170" s="542"/>
      <c r="D1170" s="541"/>
      <c r="E1170" s="541"/>
      <c r="F1170" s="547"/>
      <c r="G1170" s="538"/>
      <c r="H1170" s="536"/>
      <c r="I1170" s="537"/>
      <c r="J1170" s="532"/>
      <c r="K1170" s="533"/>
      <c r="L1170" s="534"/>
      <c r="M1170" s="816"/>
      <c r="N1170" s="537"/>
      <c r="O1170" s="532"/>
      <c r="P1170" s="532"/>
      <c r="Q1170" s="535"/>
      <c r="R1170" s="535"/>
      <c r="S1170" s="537"/>
      <c r="T1170" s="532"/>
      <c r="U1170" s="532"/>
      <c r="V1170" s="535"/>
    </row>
    <row r="1171" spans="1:22" s="631" customFormat="1" ht="12">
      <c r="A1171" s="536"/>
      <c r="B1171" s="541"/>
      <c r="C1171" s="542"/>
      <c r="D1171" s="541"/>
      <c r="E1171" s="541"/>
      <c r="F1171" s="547"/>
      <c r="G1171" s="538"/>
      <c r="H1171" s="536"/>
      <c r="I1171" s="537"/>
      <c r="J1171" s="532"/>
      <c r="K1171" s="533"/>
      <c r="L1171" s="534"/>
      <c r="M1171" s="816"/>
      <c r="N1171" s="537"/>
      <c r="O1171" s="532"/>
      <c r="P1171" s="532"/>
      <c r="Q1171" s="535"/>
      <c r="R1171" s="535"/>
      <c r="S1171" s="537"/>
      <c r="T1171" s="532"/>
      <c r="U1171" s="532"/>
      <c r="V1171" s="535"/>
    </row>
    <row r="1172" spans="1:22" s="631" customFormat="1" ht="12">
      <c r="A1172" s="536"/>
      <c r="B1172" s="541"/>
      <c r="C1172" s="542"/>
      <c r="D1172" s="541"/>
      <c r="E1172" s="541"/>
      <c r="F1172" s="547"/>
      <c r="G1172" s="538"/>
      <c r="H1172" s="536"/>
      <c r="I1172" s="537"/>
      <c r="J1172" s="532"/>
      <c r="K1172" s="533"/>
      <c r="L1172" s="534"/>
      <c r="M1172" s="817"/>
      <c r="N1172" s="537"/>
      <c r="O1172" s="532"/>
      <c r="P1172" s="532"/>
      <c r="Q1172" s="535"/>
      <c r="R1172" s="535"/>
      <c r="S1172" s="537"/>
      <c r="T1172" s="532"/>
      <c r="U1172" s="532"/>
      <c r="V1172" s="535"/>
    </row>
    <row r="1173" spans="1:22" s="631" customFormat="1" ht="12">
      <c r="A1173" s="536"/>
      <c r="B1173" s="541"/>
      <c r="C1173" s="542"/>
      <c r="D1173" s="541"/>
      <c r="E1173" s="541"/>
      <c r="F1173" s="547"/>
      <c r="G1173" s="538"/>
      <c r="H1173" s="536"/>
      <c r="I1173" s="541"/>
      <c r="J1173" s="532"/>
      <c r="K1173" s="533"/>
      <c r="L1173" s="534"/>
      <c r="M1173" s="534"/>
      <c r="N1173" s="541"/>
      <c r="O1173" s="532"/>
      <c r="P1173" s="532"/>
      <c r="Q1173" s="535"/>
      <c r="R1173" s="535"/>
      <c r="S1173" s="541"/>
      <c r="T1173" s="532"/>
      <c r="U1173" s="532"/>
      <c r="V1173" s="535"/>
    </row>
    <row r="1174" spans="1:22" s="631" customFormat="1" ht="12">
      <c r="A1174" s="536"/>
      <c r="B1174" s="541"/>
      <c r="C1174" s="542" t="s">
        <v>7434</v>
      </c>
      <c r="D1174" s="541" t="s">
        <v>7889</v>
      </c>
      <c r="E1174" s="541"/>
      <c r="F1174" s="547" t="s">
        <v>554</v>
      </c>
      <c r="G1174" s="538">
        <v>1977</v>
      </c>
      <c r="H1174" s="536"/>
      <c r="I1174" s="537"/>
      <c r="J1174" s="532"/>
      <c r="K1174" s="533"/>
      <c r="L1174" s="534"/>
      <c r="M1174" s="815"/>
      <c r="N1174" s="537"/>
      <c r="O1174" s="532"/>
      <c r="P1174" s="532"/>
      <c r="Q1174" s="535"/>
      <c r="R1174" s="535"/>
      <c r="S1174" s="537"/>
      <c r="T1174" s="532"/>
      <c r="U1174" s="532"/>
      <c r="V1174" s="535"/>
    </row>
    <row r="1175" spans="1:22" s="631" customFormat="1" ht="12">
      <c r="A1175" s="536"/>
      <c r="B1175" s="541"/>
      <c r="C1175" s="542" t="s">
        <v>7436</v>
      </c>
      <c r="D1175" s="541" t="s">
        <v>7890</v>
      </c>
      <c r="E1175" s="541"/>
      <c r="F1175" s="547" t="s">
        <v>70</v>
      </c>
      <c r="G1175" s="538">
        <v>1980</v>
      </c>
      <c r="H1175" s="536"/>
      <c r="I1175" s="537"/>
      <c r="J1175" s="532"/>
      <c r="K1175" s="533"/>
      <c r="L1175" s="534"/>
      <c r="M1175" s="817"/>
      <c r="N1175" s="537"/>
      <c r="O1175" s="532"/>
      <c r="P1175" s="532"/>
      <c r="Q1175" s="535"/>
      <c r="R1175" s="535"/>
      <c r="S1175" s="537"/>
      <c r="T1175" s="532"/>
      <c r="U1175" s="532"/>
      <c r="V1175" s="535"/>
    </row>
    <row r="1176" spans="1:22" s="631" customFormat="1" ht="12">
      <c r="A1176" s="536"/>
      <c r="B1176" s="541"/>
      <c r="C1176" s="542" t="s">
        <v>7891</v>
      </c>
      <c r="D1176" s="541" t="s">
        <v>813</v>
      </c>
      <c r="E1176" s="541"/>
      <c r="F1176" s="547" t="s">
        <v>1019</v>
      </c>
      <c r="G1176" s="538">
        <v>1982</v>
      </c>
      <c r="H1176" s="536" t="s">
        <v>7803</v>
      </c>
      <c r="I1176" s="541" t="s">
        <v>7892</v>
      </c>
      <c r="J1176" s="532">
        <v>1977</v>
      </c>
      <c r="K1176" s="533">
        <v>2.8039999999999998</v>
      </c>
      <c r="L1176" s="534" t="s">
        <v>716</v>
      </c>
      <c r="M1176" s="534"/>
      <c r="N1176" s="541"/>
      <c r="O1176" s="532"/>
      <c r="P1176" s="532"/>
      <c r="Q1176" s="535"/>
      <c r="R1176" s="535"/>
      <c r="S1176" s="541"/>
      <c r="T1176" s="532"/>
      <c r="U1176" s="532"/>
      <c r="V1176" s="535"/>
    </row>
    <row r="1177" spans="1:22" s="631" customFormat="1" ht="12">
      <c r="A1177" s="536"/>
      <c r="B1177" s="541"/>
      <c r="C1177" s="542"/>
      <c r="D1177" s="541"/>
      <c r="E1177" s="541"/>
      <c r="F1177" s="547"/>
      <c r="G1177" s="538"/>
      <c r="H1177" s="536" t="s">
        <v>7440</v>
      </c>
      <c r="I1177" s="541" t="s">
        <v>7441</v>
      </c>
      <c r="J1177" s="532">
        <v>1980</v>
      </c>
      <c r="K1177" s="533">
        <v>0.2</v>
      </c>
      <c r="L1177" s="534" t="s">
        <v>7893</v>
      </c>
      <c r="M1177" s="534"/>
      <c r="N1177" s="541"/>
      <c r="O1177" s="532"/>
      <c r="P1177" s="532"/>
      <c r="Q1177" s="535"/>
      <c r="R1177" s="535"/>
      <c r="S1177" s="541"/>
      <c r="T1177" s="532"/>
      <c r="U1177" s="532"/>
      <c r="V1177" s="535"/>
    </row>
    <row r="1178" spans="1:22" s="631" customFormat="1" ht="12">
      <c r="A1178" s="536"/>
      <c r="B1178" s="541"/>
      <c r="C1178" s="542"/>
      <c r="D1178" s="541"/>
      <c r="E1178" s="541"/>
      <c r="F1178" s="547"/>
      <c r="G1178" s="538"/>
      <c r="H1178" s="536" t="s">
        <v>7440</v>
      </c>
      <c r="I1178" s="541" t="s">
        <v>7894</v>
      </c>
      <c r="J1178" s="532">
        <v>1982</v>
      </c>
      <c r="K1178" s="533">
        <v>0.54300000000000004</v>
      </c>
      <c r="L1178" s="534" t="s">
        <v>6905</v>
      </c>
      <c r="M1178" s="534"/>
      <c r="N1178" s="541"/>
      <c r="O1178" s="532"/>
      <c r="P1178" s="532"/>
      <c r="Q1178" s="535"/>
      <c r="R1178" s="535"/>
      <c r="S1178" s="541"/>
      <c r="T1178" s="532"/>
      <c r="U1178" s="532"/>
      <c r="V1178" s="535"/>
    </row>
    <row r="1179" spans="1:22" s="631" customFormat="1" ht="12">
      <c r="A1179" s="536"/>
      <c r="B1179" s="541"/>
      <c r="C1179" s="542"/>
      <c r="D1179" s="541"/>
      <c r="E1179" s="541"/>
      <c r="F1179" s="547"/>
      <c r="G1179" s="538"/>
      <c r="H1179" s="536"/>
      <c r="I1179" s="537"/>
      <c r="J1179" s="532"/>
      <c r="K1179" s="533"/>
      <c r="L1179" s="534"/>
      <c r="M1179" s="816">
        <v>90000279</v>
      </c>
      <c r="N1179" s="537" t="s">
        <v>7895</v>
      </c>
      <c r="O1179" s="532">
        <v>1982</v>
      </c>
      <c r="P1179" s="532">
        <v>4.2999999999999997E-2</v>
      </c>
      <c r="Q1179" s="535" t="s">
        <v>7468</v>
      </c>
      <c r="R1179" s="535"/>
      <c r="S1179" s="537"/>
      <c r="T1179" s="532"/>
      <c r="U1179" s="532"/>
      <c r="V1179" s="535"/>
    </row>
    <row r="1180" spans="1:22" s="631" customFormat="1" ht="12">
      <c r="A1180" s="536"/>
      <c r="B1180" s="541"/>
      <c r="C1180" s="542"/>
      <c r="D1180" s="541"/>
      <c r="E1180" s="541"/>
      <c r="F1180" s="547"/>
      <c r="G1180" s="538"/>
      <c r="H1180" s="536"/>
      <c r="I1180" s="537"/>
      <c r="J1180" s="532"/>
      <c r="K1180" s="533"/>
      <c r="L1180" s="534"/>
      <c r="M1180" s="816"/>
      <c r="N1180" s="537" t="s">
        <v>7896</v>
      </c>
      <c r="O1180" s="532">
        <v>1989</v>
      </c>
      <c r="P1180" s="532">
        <v>6.3E-2</v>
      </c>
      <c r="Q1180" s="535" t="s">
        <v>7545</v>
      </c>
      <c r="R1180" s="535"/>
      <c r="S1180" s="537"/>
      <c r="T1180" s="532"/>
      <c r="U1180" s="532"/>
      <c r="V1180" s="535"/>
    </row>
    <row r="1181" spans="1:22" s="631" customFormat="1" ht="12">
      <c r="A1181" s="536"/>
      <c r="B1181" s="541"/>
      <c r="C1181" s="542"/>
      <c r="D1181" s="541"/>
      <c r="E1181" s="541"/>
      <c r="F1181" s="547"/>
      <c r="G1181" s="538"/>
      <c r="H1181" s="536"/>
      <c r="I1181" s="537"/>
      <c r="J1181" s="532"/>
      <c r="K1181" s="533"/>
      <c r="L1181" s="534"/>
      <c r="M1181" s="816"/>
      <c r="N1181" s="537" t="s">
        <v>7897</v>
      </c>
      <c r="O1181" s="532">
        <v>1982</v>
      </c>
      <c r="P1181" s="532">
        <v>2.5000000000000001E-2</v>
      </c>
      <c r="Q1181" s="535" t="s">
        <v>7898</v>
      </c>
      <c r="R1181" s="535"/>
      <c r="S1181" s="537"/>
      <c r="T1181" s="532"/>
      <c r="U1181" s="532"/>
      <c r="V1181" s="535"/>
    </row>
    <row r="1182" spans="1:22" s="631" customFormat="1" ht="12">
      <c r="A1182" s="536"/>
      <c r="B1182" s="541"/>
      <c r="C1182" s="542"/>
      <c r="D1182" s="541"/>
      <c r="E1182" s="541"/>
      <c r="F1182" s="547"/>
      <c r="G1182" s="538"/>
      <c r="H1182" s="536"/>
      <c r="I1182" s="537"/>
      <c r="J1182" s="532"/>
      <c r="K1182" s="533"/>
      <c r="L1182" s="534"/>
      <c r="M1182" s="816"/>
      <c r="N1182" s="537" t="s">
        <v>7899</v>
      </c>
      <c r="O1182" s="532"/>
      <c r="P1182" s="532">
        <v>9.6000000000000002E-2</v>
      </c>
      <c r="Q1182" s="535" t="s">
        <v>6871</v>
      </c>
      <c r="R1182" s="535"/>
      <c r="S1182" s="537"/>
      <c r="T1182" s="532"/>
      <c r="U1182" s="532"/>
      <c r="V1182" s="535"/>
    </row>
    <row r="1183" spans="1:22" s="631" customFormat="1" ht="12">
      <c r="A1183" s="536"/>
      <c r="B1183" s="541"/>
      <c r="C1183" s="542"/>
      <c r="D1183" s="541"/>
      <c r="E1183" s="541"/>
      <c r="F1183" s="547"/>
      <c r="G1183" s="538"/>
      <c r="H1183" s="536"/>
      <c r="I1183" s="537"/>
      <c r="J1183" s="532"/>
      <c r="K1183" s="533"/>
      <c r="L1183" s="534"/>
      <c r="M1183" s="816"/>
      <c r="N1183" s="537" t="s">
        <v>7900</v>
      </c>
      <c r="O1183" s="532">
        <v>1982</v>
      </c>
      <c r="P1183" s="532">
        <v>7.2999999999999995E-2</v>
      </c>
      <c r="Q1183" s="535" t="s">
        <v>6871</v>
      </c>
      <c r="R1183" s="535"/>
      <c r="S1183" s="537"/>
      <c r="T1183" s="532"/>
      <c r="U1183" s="532"/>
      <c r="V1183" s="535"/>
    </row>
    <row r="1184" spans="1:22" s="631" customFormat="1" ht="12">
      <c r="A1184" s="536"/>
      <c r="B1184" s="541"/>
      <c r="C1184" s="542"/>
      <c r="D1184" s="541"/>
      <c r="E1184" s="541"/>
      <c r="F1184" s="547"/>
      <c r="G1184" s="538"/>
      <c r="H1184" s="536"/>
      <c r="I1184" s="537"/>
      <c r="J1184" s="532"/>
      <c r="K1184" s="533"/>
      <c r="L1184" s="534"/>
      <c r="M1184" s="816"/>
      <c r="N1184" s="537" t="s">
        <v>7901</v>
      </c>
      <c r="O1184" s="532"/>
      <c r="P1184" s="532">
        <v>5.3999999999999999E-2</v>
      </c>
      <c r="Q1184" s="535" t="s">
        <v>6871</v>
      </c>
      <c r="R1184" s="535"/>
      <c r="S1184" s="537"/>
      <c r="T1184" s="532"/>
      <c r="U1184" s="532"/>
      <c r="V1184" s="535"/>
    </row>
    <row r="1185" spans="1:22" s="631" customFormat="1" ht="12">
      <c r="A1185" s="536"/>
      <c r="B1185" s="541"/>
      <c r="C1185" s="542"/>
      <c r="D1185" s="541"/>
      <c r="E1185" s="541"/>
      <c r="F1185" s="547"/>
      <c r="G1185" s="538"/>
      <c r="H1185" s="536"/>
      <c r="I1185" s="537"/>
      <c r="J1185" s="532"/>
      <c r="K1185" s="533"/>
      <c r="L1185" s="534"/>
      <c r="M1185" s="816"/>
      <c r="N1185" s="537" t="s">
        <v>7902</v>
      </c>
      <c r="O1185" s="532">
        <v>1984</v>
      </c>
      <c r="P1185" s="532">
        <v>6.0999999999999999E-2</v>
      </c>
      <c r="Q1185" s="535" t="s">
        <v>7558</v>
      </c>
      <c r="R1185" s="535"/>
      <c r="S1185" s="537"/>
      <c r="T1185" s="532"/>
      <c r="U1185" s="532"/>
      <c r="V1185" s="535"/>
    </row>
    <row r="1186" spans="1:22" s="631" customFormat="1" ht="12">
      <c r="A1186" s="536"/>
      <c r="B1186" s="541"/>
      <c r="C1186" s="542"/>
      <c r="D1186" s="541"/>
      <c r="E1186" s="541"/>
      <c r="F1186" s="547"/>
      <c r="G1186" s="538"/>
      <c r="H1186" s="536"/>
      <c r="I1186" s="537"/>
      <c r="J1186" s="532"/>
      <c r="K1186" s="533"/>
      <c r="L1186" s="534"/>
      <c r="M1186" s="817"/>
      <c r="N1186" s="537" t="s">
        <v>7896</v>
      </c>
      <c r="O1186" s="532">
        <v>1989</v>
      </c>
      <c r="P1186" s="532">
        <v>6.3E-2</v>
      </c>
      <c r="Q1186" s="535" t="s">
        <v>7903</v>
      </c>
      <c r="R1186" s="535"/>
      <c r="S1186" s="537"/>
      <c r="T1186" s="532"/>
      <c r="U1186" s="532"/>
      <c r="V1186" s="535"/>
    </row>
    <row r="1187" spans="1:22" s="631" customFormat="1" ht="12">
      <c r="A1187" s="536"/>
      <c r="B1187" s="541"/>
      <c r="C1187" s="542"/>
      <c r="D1187" s="541" t="s">
        <v>6064</v>
      </c>
      <c r="E1187" s="541" t="s">
        <v>7005</v>
      </c>
      <c r="F1187" s="547" t="s">
        <v>278</v>
      </c>
      <c r="G1187" s="538">
        <v>2015</v>
      </c>
      <c r="H1187" s="536"/>
      <c r="I1187" s="537"/>
      <c r="J1187" s="532"/>
      <c r="K1187" s="533"/>
      <c r="L1187" s="534"/>
      <c r="M1187" s="548"/>
      <c r="N1187" s="537"/>
      <c r="O1187" s="532"/>
      <c r="P1187" s="532"/>
      <c r="Q1187" s="535"/>
      <c r="R1187" s="535"/>
      <c r="S1187" s="537"/>
      <c r="T1187" s="532"/>
      <c r="U1187" s="532"/>
      <c r="V1187" s="535"/>
    </row>
    <row r="1188" spans="1:22" s="631" customFormat="1" ht="12">
      <c r="A1188" s="536"/>
      <c r="B1188" s="541"/>
      <c r="C1188" s="542"/>
      <c r="D1188" s="541"/>
      <c r="E1188" s="541"/>
      <c r="F1188" s="547"/>
      <c r="G1188" s="538"/>
      <c r="H1188" s="536" t="s">
        <v>7904</v>
      </c>
      <c r="I1188" s="541" t="s">
        <v>7905</v>
      </c>
      <c r="J1188" s="532">
        <v>1984</v>
      </c>
      <c r="K1188" s="533">
        <v>0.21199999999999999</v>
      </c>
      <c r="L1188" s="534" t="s">
        <v>721</v>
      </c>
      <c r="M1188" s="548"/>
      <c r="N1188" s="537"/>
      <c r="O1188" s="532"/>
      <c r="P1188" s="532"/>
      <c r="Q1188" s="535"/>
      <c r="R1188" s="535"/>
      <c r="S1188" s="537"/>
      <c r="T1188" s="532"/>
      <c r="U1188" s="532"/>
      <c r="V1188" s="535"/>
    </row>
    <row r="1189" spans="1:22" s="631" customFormat="1" ht="12">
      <c r="A1189" s="536"/>
      <c r="B1189" s="541"/>
      <c r="C1189" s="542"/>
      <c r="D1189" s="541"/>
      <c r="E1189" s="541"/>
      <c r="F1189" s="547"/>
      <c r="G1189" s="538"/>
      <c r="H1189" s="536" t="s">
        <v>7904</v>
      </c>
      <c r="I1189" s="541" t="s">
        <v>7906</v>
      </c>
      <c r="J1189" s="532">
        <v>1984</v>
      </c>
      <c r="K1189" s="533">
        <v>0.33600000000000002</v>
      </c>
      <c r="L1189" s="534" t="s">
        <v>721</v>
      </c>
      <c r="M1189" s="548"/>
      <c r="N1189" s="537"/>
      <c r="O1189" s="532"/>
      <c r="P1189" s="532"/>
      <c r="Q1189" s="535"/>
      <c r="R1189" s="535"/>
      <c r="S1189" s="537"/>
      <c r="T1189" s="532"/>
      <c r="U1189" s="532"/>
      <c r="V1189" s="535"/>
    </row>
    <row r="1190" spans="1:22" s="631" customFormat="1" ht="12">
      <c r="A1190" s="536"/>
      <c r="B1190" s="541"/>
      <c r="C1190" s="542"/>
      <c r="D1190" s="541"/>
      <c r="E1190" s="541"/>
      <c r="F1190" s="547"/>
      <c r="G1190" s="538"/>
      <c r="H1190" s="536"/>
      <c r="I1190" s="541"/>
      <c r="J1190" s="532"/>
      <c r="K1190" s="533"/>
      <c r="L1190" s="534"/>
      <c r="M1190" s="548"/>
      <c r="N1190" s="537"/>
      <c r="O1190" s="532"/>
      <c r="P1190" s="532"/>
      <c r="Q1190" s="535"/>
      <c r="R1190" s="535"/>
      <c r="S1190" s="537"/>
      <c r="T1190" s="532"/>
      <c r="U1190" s="532"/>
      <c r="V1190" s="535"/>
    </row>
    <row r="1191" spans="1:22" s="631" customFormat="1" ht="12">
      <c r="A1191" s="536"/>
      <c r="B1191" s="541"/>
      <c r="C1191" s="542" t="s">
        <v>7907</v>
      </c>
      <c r="D1191" s="541" t="s">
        <v>2571</v>
      </c>
      <c r="E1191" s="541"/>
      <c r="F1191" s="547" t="s">
        <v>1019</v>
      </c>
      <c r="G1191" s="538">
        <v>1984</v>
      </c>
      <c r="H1191" s="536"/>
      <c r="I1191" s="541"/>
      <c r="J1191" s="532"/>
      <c r="K1191" s="533"/>
      <c r="L1191" s="534"/>
      <c r="M1191" s="534"/>
      <c r="N1191" s="541"/>
      <c r="O1191" s="532"/>
      <c r="P1191" s="532"/>
      <c r="Q1191" s="535"/>
      <c r="R1191" s="535"/>
      <c r="S1191" s="541"/>
      <c r="T1191" s="532"/>
      <c r="U1191" s="532"/>
      <c r="V1191" s="535"/>
    </row>
    <row r="1192" spans="1:22" s="631" customFormat="1" ht="12">
      <c r="A1192" s="536"/>
      <c r="B1192" s="541"/>
      <c r="C1192" s="542"/>
      <c r="D1192" s="541"/>
      <c r="E1192" s="541"/>
      <c r="F1192" s="547"/>
      <c r="G1192" s="538"/>
      <c r="H1192" s="536"/>
      <c r="I1192" s="537"/>
      <c r="J1192" s="532"/>
      <c r="K1192" s="533"/>
      <c r="L1192" s="534"/>
      <c r="M1192" s="815">
        <v>90000306</v>
      </c>
      <c r="N1192" s="537" t="s">
        <v>7908</v>
      </c>
      <c r="O1192" s="532"/>
      <c r="P1192" s="532">
        <v>8.3000000000000004E-2</v>
      </c>
      <c r="Q1192" s="535" t="s">
        <v>6908</v>
      </c>
      <c r="R1192" s="535"/>
      <c r="S1192" s="537"/>
      <c r="T1192" s="532"/>
      <c r="U1192" s="532"/>
      <c r="V1192" s="535"/>
    </row>
    <row r="1193" spans="1:22" s="631" customFormat="1" ht="12">
      <c r="A1193" s="536"/>
      <c r="B1193" s="541"/>
      <c r="C1193" s="542"/>
      <c r="D1193" s="541"/>
      <c r="E1193" s="541"/>
      <c r="F1193" s="547"/>
      <c r="G1193" s="538"/>
      <c r="H1193" s="536"/>
      <c r="I1193" s="537"/>
      <c r="J1193" s="532"/>
      <c r="K1193" s="533"/>
      <c r="L1193" s="534"/>
      <c r="M1193" s="816"/>
      <c r="N1193" s="537" t="s">
        <v>7908</v>
      </c>
      <c r="O1193" s="532"/>
      <c r="P1193" s="532">
        <v>8.3000000000000004E-2</v>
      </c>
      <c r="Q1193" s="535" t="s">
        <v>6908</v>
      </c>
      <c r="R1193" s="535"/>
      <c r="S1193" s="537"/>
      <c r="T1193" s="532"/>
      <c r="U1193" s="532"/>
      <c r="V1193" s="535"/>
    </row>
    <row r="1194" spans="1:22" s="631" customFormat="1" ht="12">
      <c r="A1194" s="536"/>
      <c r="B1194" s="541"/>
      <c r="C1194" s="542"/>
      <c r="D1194" s="541"/>
      <c r="E1194" s="541"/>
      <c r="F1194" s="547"/>
      <c r="G1194" s="538"/>
      <c r="H1194" s="536"/>
      <c r="I1194" s="537"/>
      <c r="J1194" s="532"/>
      <c r="K1194" s="533"/>
      <c r="L1194" s="534"/>
      <c r="M1194" s="816"/>
      <c r="N1194" s="537" t="s">
        <v>7909</v>
      </c>
      <c r="O1194" s="532"/>
      <c r="P1194" s="532">
        <v>0.16500000000000001</v>
      </c>
      <c r="Q1194" s="535" t="s">
        <v>6871</v>
      </c>
      <c r="R1194" s="535"/>
      <c r="S1194" s="537"/>
      <c r="T1194" s="532"/>
      <c r="U1194" s="532"/>
      <c r="V1194" s="535"/>
    </row>
    <row r="1195" spans="1:22" s="631" customFormat="1" ht="12">
      <c r="A1195" s="536"/>
      <c r="B1195" s="541"/>
      <c r="C1195" s="542"/>
      <c r="D1195" s="541"/>
      <c r="E1195" s="541"/>
      <c r="F1195" s="547"/>
      <c r="G1195" s="538"/>
      <c r="H1195" s="536"/>
      <c r="I1195" s="546"/>
      <c r="J1195" s="533"/>
      <c r="K1195" s="533"/>
      <c r="L1195" s="534"/>
      <c r="M1195" s="816"/>
      <c r="N1195" s="537" t="s">
        <v>7910</v>
      </c>
      <c r="O1195" s="532"/>
      <c r="P1195" s="532">
        <v>0.104</v>
      </c>
      <c r="Q1195" s="535" t="s">
        <v>6871</v>
      </c>
      <c r="R1195" s="535"/>
      <c r="S1195" s="537"/>
      <c r="T1195" s="532"/>
      <c r="U1195" s="532"/>
      <c r="V1195" s="535"/>
    </row>
    <row r="1196" spans="1:22" s="631" customFormat="1" ht="12">
      <c r="A1196" s="536"/>
      <c r="B1196" s="541"/>
      <c r="C1196" s="542"/>
      <c r="D1196" s="541"/>
      <c r="E1196" s="541"/>
      <c r="F1196" s="547"/>
      <c r="G1196" s="538"/>
      <c r="H1196" s="536"/>
      <c r="I1196" s="537"/>
      <c r="J1196" s="532"/>
      <c r="K1196" s="533"/>
      <c r="L1196" s="534"/>
      <c r="M1196" s="816"/>
      <c r="N1196" s="537" t="s">
        <v>7911</v>
      </c>
      <c r="O1196" s="532"/>
      <c r="P1196" s="532">
        <v>6.4000000000000001E-2</v>
      </c>
      <c r="Q1196" s="535" t="s">
        <v>7912</v>
      </c>
      <c r="R1196" s="535"/>
      <c r="S1196" s="537"/>
      <c r="T1196" s="532"/>
      <c r="U1196" s="532"/>
      <c r="V1196" s="535"/>
    </row>
    <row r="1197" spans="1:22" s="631" customFormat="1" ht="12">
      <c r="A1197" s="536"/>
      <c r="B1197" s="541"/>
      <c r="C1197" s="542"/>
      <c r="D1197" s="541"/>
      <c r="E1197" s="541"/>
      <c r="F1197" s="547"/>
      <c r="G1197" s="538"/>
      <c r="H1197" s="536"/>
      <c r="I1197" s="537"/>
      <c r="J1197" s="532"/>
      <c r="K1197" s="533"/>
      <c r="L1197" s="534"/>
      <c r="M1197" s="816"/>
      <c r="N1197" s="537" t="s">
        <v>7913</v>
      </c>
      <c r="O1197" s="532"/>
      <c r="P1197" s="532">
        <v>0.16400000000000001</v>
      </c>
      <c r="Q1197" s="535" t="s">
        <v>6871</v>
      </c>
      <c r="R1197" s="535"/>
      <c r="S1197" s="537"/>
      <c r="T1197" s="532"/>
      <c r="U1197" s="532"/>
      <c r="V1197" s="535"/>
    </row>
    <row r="1198" spans="1:22" s="631" customFormat="1" ht="12">
      <c r="A1198" s="536"/>
      <c r="B1198" s="541"/>
      <c r="C1198" s="542"/>
      <c r="D1198" s="541"/>
      <c r="E1198" s="541"/>
      <c r="F1198" s="547"/>
      <c r="G1198" s="538"/>
      <c r="H1198" s="536"/>
      <c r="I1198" s="537"/>
      <c r="J1198" s="532"/>
      <c r="K1198" s="533"/>
      <c r="L1198" s="534"/>
      <c r="M1198" s="816"/>
      <c r="N1198" s="537" t="s">
        <v>7914</v>
      </c>
      <c r="O1198" s="532"/>
      <c r="P1198" s="532">
        <v>8.6999999999999994E-2</v>
      </c>
      <c r="Q1198" s="535" t="s">
        <v>7558</v>
      </c>
      <c r="R1198" s="535"/>
      <c r="S1198" s="537"/>
      <c r="T1198" s="532"/>
      <c r="U1198" s="532"/>
      <c r="V1198" s="535"/>
    </row>
    <row r="1199" spans="1:22" s="631" customFormat="1" ht="12">
      <c r="A1199" s="536"/>
      <c r="B1199" s="541"/>
      <c r="C1199" s="542"/>
      <c r="D1199" s="541"/>
      <c r="E1199" s="541"/>
      <c r="F1199" s="547"/>
      <c r="G1199" s="538"/>
      <c r="H1199" s="536"/>
      <c r="I1199" s="537"/>
      <c r="J1199" s="532"/>
      <c r="K1199" s="533"/>
      <c r="L1199" s="534"/>
      <c r="M1199" s="816"/>
      <c r="N1199" s="537" t="s">
        <v>7915</v>
      </c>
      <c r="O1199" s="532"/>
      <c r="P1199" s="532">
        <v>0.126</v>
      </c>
      <c r="Q1199" s="535" t="s">
        <v>7558</v>
      </c>
      <c r="R1199" s="535"/>
      <c r="S1199" s="537"/>
      <c r="T1199" s="532"/>
      <c r="U1199" s="532"/>
      <c r="V1199" s="535"/>
    </row>
    <row r="1200" spans="1:22" s="631" customFormat="1" ht="12">
      <c r="A1200" s="536"/>
      <c r="B1200" s="541"/>
      <c r="C1200" s="542"/>
      <c r="D1200" s="541"/>
      <c r="E1200" s="541"/>
      <c r="F1200" s="547"/>
      <c r="G1200" s="538"/>
      <c r="H1200" s="536"/>
      <c r="I1200" s="537"/>
      <c r="J1200" s="532"/>
      <c r="K1200" s="533"/>
      <c r="L1200" s="534"/>
      <c r="M1200" s="816"/>
      <c r="N1200" s="537" t="s">
        <v>7916</v>
      </c>
      <c r="O1200" s="532"/>
      <c r="P1200" s="532">
        <v>4.4999999999999998E-2</v>
      </c>
      <c r="Q1200" s="535" t="s">
        <v>7558</v>
      </c>
      <c r="R1200" s="535"/>
      <c r="S1200" s="537"/>
      <c r="T1200" s="532"/>
      <c r="U1200" s="532"/>
      <c r="V1200" s="535"/>
    </row>
    <row r="1201" spans="1:22" s="631" customFormat="1" ht="12">
      <c r="A1201" s="536"/>
      <c r="B1201" s="541"/>
      <c r="C1201" s="542"/>
      <c r="D1201" s="541"/>
      <c r="E1201" s="541"/>
      <c r="F1201" s="547"/>
      <c r="G1201" s="538"/>
      <c r="H1201" s="536"/>
      <c r="I1201" s="537"/>
      <c r="J1201" s="532"/>
      <c r="K1201" s="533"/>
      <c r="L1201" s="534"/>
      <c r="M1201" s="816"/>
      <c r="N1201" s="537" t="s">
        <v>7917</v>
      </c>
      <c r="O1201" s="532"/>
      <c r="P1201" s="532">
        <v>8.8999999999999996E-2</v>
      </c>
      <c r="Q1201" s="535" t="s">
        <v>7558</v>
      </c>
      <c r="R1201" s="535"/>
      <c r="S1201" s="537"/>
      <c r="T1201" s="532"/>
      <c r="U1201" s="532"/>
      <c r="V1201" s="535"/>
    </row>
    <row r="1202" spans="1:22" s="631" customFormat="1" ht="12">
      <c r="A1202" s="536"/>
      <c r="B1202" s="541"/>
      <c r="C1202" s="542"/>
      <c r="D1202" s="541"/>
      <c r="E1202" s="541"/>
      <c r="F1202" s="547"/>
      <c r="G1202" s="538"/>
      <c r="H1202" s="536"/>
      <c r="I1202" s="537"/>
      <c r="J1202" s="532"/>
      <c r="K1202" s="533"/>
      <c r="L1202" s="534"/>
      <c r="M1202" s="816"/>
      <c r="N1202" s="537" t="s">
        <v>7918</v>
      </c>
      <c r="O1202" s="532"/>
      <c r="P1202" s="532">
        <v>4.2999999999999997E-2</v>
      </c>
      <c r="Q1202" s="535" t="s">
        <v>7558</v>
      </c>
      <c r="R1202" s="535"/>
      <c r="S1202" s="537"/>
      <c r="T1202" s="532"/>
      <c r="U1202" s="532"/>
      <c r="V1202" s="535"/>
    </row>
    <row r="1203" spans="1:22" s="631" customFormat="1" ht="12">
      <c r="A1203" s="536"/>
      <c r="B1203" s="541"/>
      <c r="C1203" s="542"/>
      <c r="D1203" s="541"/>
      <c r="E1203" s="541"/>
      <c r="F1203" s="547"/>
      <c r="G1203" s="538"/>
      <c r="H1203" s="536"/>
      <c r="I1203" s="537"/>
      <c r="J1203" s="532"/>
      <c r="K1203" s="533"/>
      <c r="L1203" s="534"/>
      <c r="M1203" s="816"/>
      <c r="N1203" s="537" t="s">
        <v>7919</v>
      </c>
      <c r="O1203" s="532"/>
      <c r="P1203" s="532">
        <v>9.9000000000000005E-2</v>
      </c>
      <c r="Q1203" s="535" t="s">
        <v>7558</v>
      </c>
      <c r="R1203" s="535"/>
      <c r="S1203" s="537"/>
      <c r="T1203" s="532"/>
      <c r="U1203" s="532"/>
      <c r="V1203" s="535"/>
    </row>
    <row r="1204" spans="1:22" s="631" customFormat="1" ht="12">
      <c r="A1204" s="536"/>
      <c r="B1204" s="541"/>
      <c r="C1204" s="542"/>
      <c r="D1204" s="541"/>
      <c r="E1204" s="541"/>
      <c r="F1204" s="547"/>
      <c r="G1204" s="538"/>
      <c r="H1204" s="536"/>
      <c r="I1204" s="537"/>
      <c r="J1204" s="532"/>
      <c r="K1204" s="533"/>
      <c r="L1204" s="534"/>
      <c r="M1204" s="816"/>
      <c r="N1204" s="537" t="s">
        <v>7920</v>
      </c>
      <c r="O1204" s="532"/>
      <c r="P1204" s="532">
        <v>4.9000000000000002E-2</v>
      </c>
      <c r="Q1204" s="535" t="s">
        <v>7558</v>
      </c>
      <c r="R1204" s="535"/>
      <c r="S1204" s="537"/>
      <c r="T1204" s="532"/>
      <c r="U1204" s="532"/>
      <c r="V1204" s="535"/>
    </row>
    <row r="1205" spans="1:22" s="631" customFormat="1" ht="12">
      <c r="A1205" s="536"/>
      <c r="B1205" s="541"/>
      <c r="C1205" s="542"/>
      <c r="D1205" s="541"/>
      <c r="E1205" s="541"/>
      <c r="F1205" s="547"/>
      <c r="G1205" s="538"/>
      <c r="H1205" s="536"/>
      <c r="I1205" s="537"/>
      <c r="J1205" s="532"/>
      <c r="K1205" s="533"/>
      <c r="L1205" s="534"/>
      <c r="M1205" s="816"/>
      <c r="N1205" s="537" t="s">
        <v>7921</v>
      </c>
      <c r="O1205" s="532">
        <v>1988</v>
      </c>
      <c r="P1205" s="532">
        <v>0.14599999999999999</v>
      </c>
      <c r="Q1205" s="535" t="s">
        <v>7558</v>
      </c>
      <c r="R1205" s="535"/>
      <c r="S1205" s="537"/>
      <c r="T1205" s="532"/>
      <c r="U1205" s="532"/>
      <c r="V1205" s="535"/>
    </row>
    <row r="1206" spans="1:22" s="631" customFormat="1" ht="12">
      <c r="A1206" s="536"/>
      <c r="B1206" s="541"/>
      <c r="C1206" s="542"/>
      <c r="D1206" s="541"/>
      <c r="E1206" s="541"/>
      <c r="F1206" s="547"/>
      <c r="G1206" s="538"/>
      <c r="H1206" s="536"/>
      <c r="I1206" s="537"/>
      <c r="J1206" s="532"/>
      <c r="K1206" s="533"/>
      <c r="L1206" s="534"/>
      <c r="M1206" s="816"/>
      <c r="N1206" s="537" t="s">
        <v>7922</v>
      </c>
      <c r="O1206" s="532">
        <v>1988</v>
      </c>
      <c r="P1206" s="532">
        <v>0.14599999999999999</v>
      </c>
      <c r="Q1206" s="535" t="s">
        <v>7558</v>
      </c>
      <c r="R1206" s="535"/>
      <c r="S1206" s="537"/>
      <c r="T1206" s="532"/>
      <c r="U1206" s="532"/>
      <c r="V1206" s="535"/>
    </row>
    <row r="1207" spans="1:22" s="631" customFormat="1" ht="12">
      <c r="A1207" s="536"/>
      <c r="B1207" s="541"/>
      <c r="C1207" s="542"/>
      <c r="D1207" s="541"/>
      <c r="E1207" s="541"/>
      <c r="F1207" s="547"/>
      <c r="G1207" s="538"/>
      <c r="H1207" s="536"/>
      <c r="I1207" s="537"/>
      <c r="J1207" s="532"/>
      <c r="K1207" s="533"/>
      <c r="L1207" s="534"/>
      <c r="M1207" s="816"/>
      <c r="N1207" s="537" t="s">
        <v>7923</v>
      </c>
      <c r="O1207" s="532"/>
      <c r="P1207" s="532">
        <v>7.3999999999999996E-2</v>
      </c>
      <c r="Q1207" s="535" t="s">
        <v>6908</v>
      </c>
      <c r="R1207" s="535"/>
      <c r="S1207" s="537"/>
      <c r="T1207" s="532"/>
      <c r="U1207" s="532"/>
      <c r="V1207" s="535"/>
    </row>
    <row r="1208" spans="1:22" s="631" customFormat="1" ht="12">
      <c r="A1208" s="536"/>
      <c r="B1208" s="541"/>
      <c r="C1208" s="542"/>
      <c r="D1208" s="541"/>
      <c r="E1208" s="541"/>
      <c r="F1208" s="547"/>
      <c r="G1208" s="538"/>
      <c r="H1208" s="536"/>
      <c r="I1208" s="537"/>
      <c r="J1208" s="532"/>
      <c r="K1208" s="533"/>
      <c r="L1208" s="534"/>
      <c r="M1208" s="816"/>
      <c r="N1208" s="537" t="s">
        <v>7924</v>
      </c>
      <c r="O1208" s="532">
        <v>1988</v>
      </c>
      <c r="P1208" s="532">
        <v>0.13</v>
      </c>
      <c r="Q1208" s="535" t="s">
        <v>7558</v>
      </c>
      <c r="R1208" s="535"/>
      <c r="S1208" s="537"/>
      <c r="T1208" s="532"/>
      <c r="U1208" s="532"/>
      <c r="V1208" s="535"/>
    </row>
    <row r="1209" spans="1:22" s="631" customFormat="1" ht="12">
      <c r="A1209" s="536"/>
      <c r="B1209" s="541"/>
      <c r="C1209" s="542"/>
      <c r="D1209" s="541"/>
      <c r="E1209" s="541"/>
      <c r="F1209" s="547"/>
      <c r="G1209" s="538"/>
      <c r="H1209" s="536"/>
      <c r="I1209" s="537"/>
      <c r="J1209" s="532"/>
      <c r="K1209" s="533"/>
      <c r="L1209" s="534"/>
      <c r="M1209" s="816"/>
      <c r="N1209" s="537" t="s">
        <v>7925</v>
      </c>
      <c r="O1209" s="532">
        <v>1988</v>
      </c>
      <c r="P1209" s="532">
        <v>0.20399999999999999</v>
      </c>
      <c r="Q1209" s="535" t="s">
        <v>7558</v>
      </c>
      <c r="R1209" s="535"/>
      <c r="S1209" s="537"/>
      <c r="T1209" s="532"/>
      <c r="U1209" s="532"/>
      <c r="V1209" s="535"/>
    </row>
    <row r="1210" spans="1:22" s="631" customFormat="1" ht="12">
      <c r="A1210" s="536"/>
      <c r="B1210" s="541"/>
      <c r="C1210" s="542"/>
      <c r="D1210" s="541"/>
      <c r="E1210" s="541"/>
      <c r="F1210" s="547"/>
      <c r="G1210" s="538"/>
      <c r="H1210" s="536"/>
      <c r="I1210" s="537"/>
      <c r="J1210" s="532"/>
      <c r="K1210" s="533"/>
      <c r="L1210" s="534"/>
      <c r="M1210" s="816"/>
      <c r="N1210" s="537" t="s">
        <v>7926</v>
      </c>
      <c r="O1210" s="532">
        <v>1987</v>
      </c>
      <c r="P1210" s="532">
        <v>0.245</v>
      </c>
      <c r="Q1210" s="535" t="s">
        <v>7558</v>
      </c>
      <c r="R1210" s="535"/>
      <c r="S1210" s="537"/>
      <c r="T1210" s="532"/>
      <c r="U1210" s="532"/>
      <c r="V1210" s="535"/>
    </row>
    <row r="1211" spans="1:22" s="631" customFormat="1" ht="12">
      <c r="A1211" s="536"/>
      <c r="B1211" s="541"/>
      <c r="C1211" s="542"/>
      <c r="D1211" s="541"/>
      <c r="E1211" s="541"/>
      <c r="F1211" s="547"/>
      <c r="G1211" s="538"/>
      <c r="H1211" s="536"/>
      <c r="I1211" s="537"/>
      <c r="J1211" s="532"/>
      <c r="K1211" s="533"/>
      <c r="L1211" s="534"/>
      <c r="M1211" s="816"/>
      <c r="N1211" s="537" t="s">
        <v>7927</v>
      </c>
      <c r="O1211" s="532"/>
      <c r="P1211" s="532">
        <v>5.7000000000000002E-2</v>
      </c>
      <c r="Q1211" s="535" t="s">
        <v>7558</v>
      </c>
      <c r="R1211" s="535"/>
      <c r="S1211" s="537"/>
      <c r="T1211" s="532"/>
      <c r="U1211" s="532"/>
      <c r="V1211" s="535"/>
    </row>
    <row r="1212" spans="1:22" s="631" customFormat="1" ht="12">
      <c r="A1212" s="536"/>
      <c r="B1212" s="541"/>
      <c r="C1212" s="542"/>
      <c r="D1212" s="541"/>
      <c r="E1212" s="541"/>
      <c r="F1212" s="547"/>
      <c r="G1212" s="538"/>
      <c r="H1212" s="536"/>
      <c r="I1212" s="537"/>
      <c r="J1212" s="532"/>
      <c r="K1212" s="533"/>
      <c r="L1212" s="534"/>
      <c r="M1212" s="816"/>
      <c r="N1212" s="537" t="s">
        <v>7928</v>
      </c>
      <c r="O1212" s="532">
        <v>1988</v>
      </c>
      <c r="P1212" s="532">
        <v>4.5999999999999999E-2</v>
      </c>
      <c r="Q1212" s="535" t="s">
        <v>7558</v>
      </c>
      <c r="R1212" s="535"/>
      <c r="S1212" s="537"/>
      <c r="T1212" s="532"/>
      <c r="U1212" s="532"/>
      <c r="V1212" s="535"/>
    </row>
    <row r="1213" spans="1:22" s="631" customFormat="1" ht="12">
      <c r="A1213" s="536"/>
      <c r="B1213" s="541"/>
      <c r="C1213" s="542"/>
      <c r="D1213" s="541"/>
      <c r="E1213" s="541"/>
      <c r="F1213" s="547"/>
      <c r="G1213" s="538"/>
      <c r="H1213" s="536"/>
      <c r="I1213" s="537"/>
      <c r="J1213" s="532"/>
      <c r="K1213" s="533"/>
      <c r="L1213" s="534"/>
      <c r="M1213" s="816"/>
      <c r="N1213" s="537" t="s">
        <v>7929</v>
      </c>
      <c r="O1213" s="532">
        <v>1988</v>
      </c>
      <c r="P1213" s="532">
        <v>4.7E-2</v>
      </c>
      <c r="Q1213" s="535" t="s">
        <v>7558</v>
      </c>
      <c r="R1213" s="535"/>
      <c r="S1213" s="537"/>
      <c r="T1213" s="532"/>
      <c r="U1213" s="532"/>
      <c r="V1213" s="535"/>
    </row>
    <row r="1214" spans="1:22" s="631" customFormat="1" ht="12">
      <c r="A1214" s="536"/>
      <c r="B1214" s="541"/>
      <c r="C1214" s="542"/>
      <c r="D1214" s="541"/>
      <c r="E1214" s="541"/>
      <c r="F1214" s="547"/>
      <c r="G1214" s="538"/>
      <c r="H1214" s="536"/>
      <c r="I1214" s="537"/>
      <c r="J1214" s="532"/>
      <c r="K1214" s="533"/>
      <c r="L1214" s="534"/>
      <c r="M1214" s="816"/>
      <c r="N1214" s="537" t="s">
        <v>7924</v>
      </c>
      <c r="O1214" s="532">
        <v>1988</v>
      </c>
      <c r="P1214" s="532">
        <v>0.13</v>
      </c>
      <c r="Q1214" s="535" t="s">
        <v>7558</v>
      </c>
      <c r="R1214" s="535"/>
      <c r="S1214" s="537"/>
      <c r="T1214" s="532"/>
      <c r="U1214" s="532"/>
      <c r="V1214" s="535"/>
    </row>
    <row r="1215" spans="1:22" s="631" customFormat="1" ht="12">
      <c r="A1215" s="536"/>
      <c r="B1215" s="541"/>
      <c r="C1215" s="542"/>
      <c r="D1215" s="541"/>
      <c r="E1215" s="541"/>
      <c r="F1215" s="547"/>
      <c r="G1215" s="538"/>
      <c r="H1215" s="536"/>
      <c r="I1215" s="537"/>
      <c r="J1215" s="532"/>
      <c r="K1215" s="533"/>
      <c r="L1215" s="534"/>
      <c r="M1215" s="816"/>
      <c r="N1215" s="537"/>
      <c r="O1215" s="532"/>
      <c r="P1215" s="532"/>
      <c r="Q1215" s="535"/>
      <c r="R1215" s="535"/>
      <c r="S1215" s="537"/>
      <c r="T1215" s="532"/>
      <c r="U1215" s="532"/>
      <c r="V1215" s="535"/>
    </row>
    <row r="1216" spans="1:22" s="631" customFormat="1" ht="12">
      <c r="A1216" s="536"/>
      <c r="B1216" s="541"/>
      <c r="C1216" s="542"/>
      <c r="D1216" s="541"/>
      <c r="E1216" s="541"/>
      <c r="F1216" s="547"/>
      <c r="G1216" s="538"/>
      <c r="H1216" s="536"/>
      <c r="I1216" s="537"/>
      <c r="J1216" s="532"/>
      <c r="K1216" s="533"/>
      <c r="L1216" s="534"/>
      <c r="M1216" s="816"/>
      <c r="N1216" s="537"/>
      <c r="O1216" s="532"/>
      <c r="P1216" s="532"/>
      <c r="Q1216" s="535"/>
      <c r="R1216" s="535"/>
      <c r="S1216" s="537"/>
      <c r="T1216" s="532"/>
      <c r="U1216" s="532"/>
      <c r="V1216" s="535"/>
    </row>
    <row r="1217" spans="1:22" s="631" customFormat="1" ht="12">
      <c r="A1217" s="536"/>
      <c r="B1217" s="541"/>
      <c r="C1217" s="542" t="s">
        <v>7930</v>
      </c>
      <c r="D1217" s="541" t="s">
        <v>840</v>
      </c>
      <c r="E1217" s="541"/>
      <c r="F1217" s="547" t="s">
        <v>7201</v>
      </c>
      <c r="G1217" s="538">
        <v>1993</v>
      </c>
      <c r="H1217" s="536"/>
      <c r="I1217" s="537"/>
      <c r="J1217" s="532"/>
      <c r="K1217" s="533"/>
      <c r="L1217" s="534"/>
      <c r="M1217" s="817"/>
      <c r="N1217" s="537"/>
      <c r="O1217" s="532"/>
      <c r="P1217" s="532"/>
      <c r="Q1217" s="535"/>
      <c r="R1217" s="535"/>
      <c r="S1217" s="537"/>
      <c r="T1217" s="532"/>
      <c r="U1217" s="532"/>
      <c r="V1217" s="535"/>
    </row>
    <row r="1218" spans="1:22" s="631" customFormat="1" ht="12">
      <c r="A1218" s="536"/>
      <c r="B1218" s="541"/>
      <c r="C1218" s="542"/>
      <c r="D1218" s="541"/>
      <c r="E1218" s="541"/>
      <c r="F1218" s="547"/>
      <c r="G1218" s="538"/>
      <c r="H1218" s="536" t="s">
        <v>7931</v>
      </c>
      <c r="I1218" s="541" t="s">
        <v>7932</v>
      </c>
      <c r="J1218" s="532">
        <v>1984</v>
      </c>
      <c r="K1218" s="533">
        <v>0.41399999999999998</v>
      </c>
      <c r="L1218" s="534" t="s">
        <v>7933</v>
      </c>
      <c r="M1218" s="534"/>
      <c r="N1218" s="541"/>
      <c r="O1218" s="532"/>
      <c r="P1218" s="532"/>
      <c r="Q1218" s="535"/>
      <c r="R1218" s="535"/>
      <c r="S1218" s="541"/>
      <c r="T1218" s="532"/>
      <c r="U1218" s="532"/>
      <c r="V1218" s="535"/>
    </row>
    <row r="1219" spans="1:22" s="631" customFormat="1" ht="12">
      <c r="A1219" s="536"/>
      <c r="B1219" s="541"/>
      <c r="C1219" s="542"/>
      <c r="D1219" s="541"/>
      <c r="E1219" s="541"/>
      <c r="F1219" s="547"/>
      <c r="G1219" s="538"/>
      <c r="H1219" s="536" t="s">
        <v>7440</v>
      </c>
      <c r="I1219" s="541" t="s">
        <v>7934</v>
      </c>
      <c r="J1219" s="532">
        <v>1993</v>
      </c>
      <c r="K1219" s="533">
        <v>0.49199999999999999</v>
      </c>
      <c r="L1219" s="534" t="s">
        <v>712</v>
      </c>
      <c r="M1219" s="534"/>
      <c r="N1219" s="541"/>
      <c r="O1219" s="532"/>
      <c r="P1219" s="532"/>
      <c r="Q1219" s="535"/>
      <c r="R1219" s="535"/>
      <c r="S1219" s="541"/>
      <c r="T1219" s="532"/>
      <c r="U1219" s="532"/>
      <c r="V1219" s="535"/>
    </row>
    <row r="1220" spans="1:22" s="631" customFormat="1" ht="12">
      <c r="A1220" s="536"/>
      <c r="B1220" s="541"/>
      <c r="C1220" s="542"/>
      <c r="D1220" s="541"/>
      <c r="E1220" s="541"/>
      <c r="F1220" s="547"/>
      <c r="G1220" s="538"/>
      <c r="H1220" s="536"/>
      <c r="I1220" s="537"/>
      <c r="J1220" s="532"/>
      <c r="K1220" s="533"/>
      <c r="L1220" s="534"/>
      <c r="M1220" s="815">
        <v>90000275</v>
      </c>
      <c r="N1220" s="537" t="s">
        <v>7935</v>
      </c>
      <c r="O1220" s="532">
        <v>1983</v>
      </c>
      <c r="P1220" s="532">
        <v>2.1999999999999999E-2</v>
      </c>
      <c r="Q1220" s="535" t="s">
        <v>7773</v>
      </c>
      <c r="R1220" s="535"/>
      <c r="S1220" s="537"/>
      <c r="T1220" s="532"/>
      <c r="U1220" s="532"/>
      <c r="V1220" s="535"/>
    </row>
    <row r="1221" spans="1:22" s="631" customFormat="1" ht="12">
      <c r="A1221" s="536"/>
      <c r="B1221" s="541"/>
      <c r="C1221" s="542"/>
      <c r="D1221" s="541"/>
      <c r="E1221" s="541"/>
      <c r="F1221" s="547"/>
      <c r="G1221" s="538"/>
      <c r="H1221" s="536"/>
      <c r="I1221" s="537"/>
      <c r="J1221" s="532"/>
      <c r="K1221" s="533"/>
      <c r="L1221" s="534"/>
      <c r="M1221" s="816"/>
      <c r="N1221" s="537" t="s">
        <v>7935</v>
      </c>
      <c r="O1221" s="532">
        <v>1983</v>
      </c>
      <c r="P1221" s="532">
        <v>2.1999999999999999E-2</v>
      </c>
      <c r="Q1221" s="535" t="s">
        <v>7773</v>
      </c>
      <c r="R1221" s="535"/>
      <c r="S1221" s="537"/>
      <c r="T1221" s="532"/>
      <c r="U1221" s="532"/>
      <c r="V1221" s="535"/>
    </row>
    <row r="1222" spans="1:22" s="631" customFormat="1" ht="12">
      <c r="A1222" s="536"/>
      <c r="B1222" s="541"/>
      <c r="C1222" s="542"/>
      <c r="D1222" s="541"/>
      <c r="E1222" s="541"/>
      <c r="F1222" s="547"/>
      <c r="G1222" s="538"/>
      <c r="H1222" s="536"/>
      <c r="I1222" s="537"/>
      <c r="J1222" s="532"/>
      <c r="K1222" s="533"/>
      <c r="L1222" s="534"/>
      <c r="M1222" s="816"/>
      <c r="N1222" s="537" t="s">
        <v>7936</v>
      </c>
      <c r="O1222" s="532">
        <v>1990</v>
      </c>
      <c r="P1222" s="532">
        <v>7.6999999999999999E-2</v>
      </c>
      <c r="Q1222" s="535" t="s">
        <v>6985</v>
      </c>
      <c r="R1222" s="535"/>
      <c r="S1222" s="537"/>
      <c r="T1222" s="532"/>
      <c r="U1222" s="532"/>
      <c r="V1222" s="535"/>
    </row>
    <row r="1223" spans="1:22" s="631" customFormat="1" ht="12">
      <c r="A1223" s="536"/>
      <c r="B1223" s="541"/>
      <c r="C1223" s="542"/>
      <c r="D1223" s="541"/>
      <c r="E1223" s="541"/>
      <c r="F1223" s="547"/>
      <c r="G1223" s="538"/>
      <c r="H1223" s="536"/>
      <c r="I1223" s="537"/>
      <c r="J1223" s="532"/>
      <c r="K1223" s="533"/>
      <c r="L1223" s="534"/>
      <c r="M1223" s="816"/>
      <c r="N1223" s="537" t="s">
        <v>7936</v>
      </c>
      <c r="O1223" s="532">
        <v>1990</v>
      </c>
      <c r="P1223" s="532">
        <v>7.6999999999999999E-2</v>
      </c>
      <c r="Q1223" s="535" t="s">
        <v>6985</v>
      </c>
      <c r="R1223" s="535"/>
      <c r="S1223" s="537"/>
      <c r="T1223" s="532"/>
      <c r="U1223" s="532"/>
      <c r="V1223" s="535"/>
    </row>
    <row r="1224" spans="1:22" s="631" customFormat="1" ht="12">
      <c r="A1224" s="536"/>
      <c r="B1224" s="541"/>
      <c r="C1224" s="542"/>
      <c r="D1224" s="541"/>
      <c r="E1224" s="541"/>
      <c r="F1224" s="547"/>
      <c r="G1224" s="538"/>
      <c r="H1224" s="536"/>
      <c r="I1224" s="537"/>
      <c r="J1224" s="532"/>
      <c r="K1224" s="533"/>
      <c r="L1224" s="534"/>
      <c r="M1224" s="816"/>
      <c r="N1224" s="537" t="s">
        <v>7936</v>
      </c>
      <c r="O1224" s="532">
        <v>1990</v>
      </c>
      <c r="P1224" s="532">
        <v>7.6999999999999999E-2</v>
      </c>
      <c r="Q1224" s="535" t="s">
        <v>7903</v>
      </c>
      <c r="R1224" s="535"/>
      <c r="S1224" s="537"/>
      <c r="T1224" s="532"/>
      <c r="U1224" s="532"/>
      <c r="V1224" s="535"/>
    </row>
    <row r="1225" spans="1:22" s="631" customFormat="1" ht="12">
      <c r="A1225" s="536"/>
      <c r="B1225" s="541"/>
      <c r="C1225" s="542"/>
      <c r="D1225" s="541"/>
      <c r="E1225" s="541"/>
      <c r="F1225" s="547"/>
      <c r="G1225" s="538"/>
      <c r="H1225" s="536"/>
      <c r="I1225" s="537"/>
      <c r="J1225" s="532"/>
      <c r="K1225" s="533"/>
      <c r="L1225" s="534"/>
      <c r="M1225" s="816"/>
      <c r="N1225" s="537" t="s">
        <v>7937</v>
      </c>
      <c r="O1225" s="532">
        <v>1998</v>
      </c>
      <c r="P1225" s="532">
        <v>3.9E-2</v>
      </c>
      <c r="Q1225" s="535" t="s">
        <v>6957</v>
      </c>
      <c r="R1225" s="535"/>
      <c r="S1225" s="537"/>
      <c r="T1225" s="532"/>
      <c r="U1225" s="532"/>
      <c r="V1225" s="535"/>
    </row>
    <row r="1226" spans="1:22" s="631" customFormat="1" ht="12">
      <c r="A1226" s="536"/>
      <c r="B1226" s="541"/>
      <c r="C1226" s="542"/>
      <c r="D1226" s="541"/>
      <c r="E1226" s="541"/>
      <c r="F1226" s="547"/>
      <c r="G1226" s="538"/>
      <c r="H1226" s="536"/>
      <c r="I1226" s="537"/>
      <c r="J1226" s="532"/>
      <c r="K1226" s="533"/>
      <c r="L1226" s="534"/>
      <c r="M1226" s="816"/>
      <c r="N1226" s="537" t="s">
        <v>7937</v>
      </c>
      <c r="O1226" s="532">
        <v>1998</v>
      </c>
      <c r="P1226" s="532">
        <v>0.04</v>
      </c>
      <c r="Q1226" s="535" t="s">
        <v>6957</v>
      </c>
      <c r="R1226" s="535"/>
      <c r="S1226" s="537"/>
      <c r="T1226" s="532"/>
      <c r="U1226" s="532"/>
      <c r="V1226" s="535"/>
    </row>
    <row r="1227" spans="1:22" s="631" customFormat="1" ht="12">
      <c r="A1227" s="536"/>
      <c r="B1227" s="541"/>
      <c r="C1227" s="542"/>
      <c r="D1227" s="541"/>
      <c r="E1227" s="541"/>
      <c r="F1227" s="547"/>
      <c r="G1227" s="538"/>
      <c r="H1227" s="536"/>
      <c r="I1227" s="537"/>
      <c r="J1227" s="532"/>
      <c r="K1227" s="533"/>
      <c r="L1227" s="534"/>
      <c r="M1227" s="816"/>
      <c r="N1227" s="537" t="s">
        <v>7938</v>
      </c>
      <c r="O1227" s="532">
        <v>2000</v>
      </c>
      <c r="P1227" s="532">
        <v>0.184</v>
      </c>
      <c r="Q1227" s="535" t="s">
        <v>7939</v>
      </c>
      <c r="R1227" s="535"/>
      <c r="S1227" s="537"/>
      <c r="T1227" s="532"/>
      <c r="U1227" s="532"/>
      <c r="V1227" s="535"/>
    </row>
    <row r="1228" spans="1:22" s="631" customFormat="1" ht="12">
      <c r="A1228" s="536"/>
      <c r="B1228" s="541"/>
      <c r="C1228" s="542" t="s">
        <v>7940</v>
      </c>
      <c r="D1228" s="541" t="s">
        <v>2567</v>
      </c>
      <c r="E1228" s="541"/>
      <c r="F1228" s="547" t="s">
        <v>58</v>
      </c>
      <c r="G1228" s="538">
        <v>1982</v>
      </c>
      <c r="H1228" s="536"/>
      <c r="I1228" s="537"/>
      <c r="J1228" s="532"/>
      <c r="K1228" s="533"/>
      <c r="L1228" s="534"/>
      <c r="M1228" s="817"/>
      <c r="N1228" s="537" t="s">
        <v>7941</v>
      </c>
      <c r="O1228" s="532">
        <v>1999</v>
      </c>
      <c r="P1228" s="532">
        <v>0.27300000000000002</v>
      </c>
      <c r="Q1228" s="535" t="s">
        <v>7939</v>
      </c>
      <c r="R1228" s="535"/>
      <c r="S1228" s="537"/>
      <c r="T1228" s="532"/>
      <c r="U1228" s="532"/>
      <c r="V1228" s="535"/>
    </row>
    <row r="1229" spans="1:22" s="631" customFormat="1" ht="12">
      <c r="A1229" s="536"/>
      <c r="B1229" s="541"/>
      <c r="C1229" s="542"/>
      <c r="D1229" s="541"/>
      <c r="E1229" s="541"/>
      <c r="F1229" s="547"/>
      <c r="G1229" s="538"/>
      <c r="H1229" s="810" t="s">
        <v>7942</v>
      </c>
      <c r="I1229" s="541" t="s">
        <v>7943</v>
      </c>
      <c r="J1229" s="532">
        <v>1993</v>
      </c>
      <c r="K1229" s="533">
        <v>0.316</v>
      </c>
      <c r="L1229" s="534" t="s">
        <v>7944</v>
      </c>
      <c r="M1229" s="534"/>
      <c r="N1229" s="541"/>
      <c r="O1229" s="532"/>
      <c r="P1229" s="532"/>
      <c r="Q1229" s="535"/>
      <c r="R1229" s="535"/>
      <c r="S1229" s="541"/>
      <c r="T1229" s="532"/>
      <c r="U1229" s="532"/>
      <c r="V1229" s="535"/>
    </row>
    <row r="1230" spans="1:22" s="631" customFormat="1" ht="12">
      <c r="A1230" s="536"/>
      <c r="B1230" s="541"/>
      <c r="C1230" s="542"/>
      <c r="D1230" s="541"/>
      <c r="E1230" s="541"/>
      <c r="F1230" s="547"/>
      <c r="G1230" s="538"/>
      <c r="H1230" s="812"/>
      <c r="I1230" s="541" t="s">
        <v>7945</v>
      </c>
      <c r="J1230" s="532">
        <v>1993</v>
      </c>
      <c r="K1230" s="533">
        <v>0.35599999999999998</v>
      </c>
      <c r="L1230" s="534" t="s">
        <v>7946</v>
      </c>
      <c r="M1230" s="534"/>
      <c r="N1230" s="541"/>
      <c r="O1230" s="532"/>
      <c r="P1230" s="532"/>
      <c r="Q1230" s="535"/>
      <c r="R1230" s="535"/>
      <c r="S1230" s="541"/>
      <c r="T1230" s="532"/>
      <c r="U1230" s="532"/>
      <c r="V1230" s="535"/>
    </row>
    <row r="1231" spans="1:22" s="631" customFormat="1" ht="12">
      <c r="A1231" s="536"/>
      <c r="B1231" s="541"/>
      <c r="C1231" s="542"/>
      <c r="D1231" s="541"/>
      <c r="E1231" s="541"/>
      <c r="F1231" s="547"/>
      <c r="G1231" s="538"/>
      <c r="H1231" s="536"/>
      <c r="I1231" s="537"/>
      <c r="J1231" s="532"/>
      <c r="K1231" s="533"/>
      <c r="L1231" s="534"/>
      <c r="M1231" s="815">
        <v>90000298</v>
      </c>
      <c r="N1231" s="537" t="s">
        <v>7947</v>
      </c>
      <c r="O1231" s="532"/>
      <c r="P1231" s="532">
        <v>8.3000000000000004E-2</v>
      </c>
      <c r="Q1231" s="535" t="s">
        <v>7939</v>
      </c>
      <c r="R1231" s="535"/>
      <c r="S1231" s="537"/>
      <c r="T1231" s="532"/>
      <c r="U1231" s="532"/>
      <c r="V1231" s="535"/>
    </row>
    <row r="1232" spans="1:22" s="631" customFormat="1" ht="12">
      <c r="A1232" s="536"/>
      <c r="B1232" s="541"/>
      <c r="C1232" s="542"/>
      <c r="D1232" s="541"/>
      <c r="E1232" s="541"/>
      <c r="F1232" s="547"/>
      <c r="G1232" s="538"/>
      <c r="H1232" s="536"/>
      <c r="I1232" s="537"/>
      <c r="J1232" s="532"/>
      <c r="K1232" s="533"/>
      <c r="L1232" s="534"/>
      <c r="M1232" s="816"/>
      <c r="N1232" s="537" t="s">
        <v>7948</v>
      </c>
      <c r="O1232" s="532">
        <v>2002</v>
      </c>
      <c r="P1232" s="532">
        <v>0.17399999999999999</v>
      </c>
      <c r="Q1232" s="535" t="s">
        <v>7949</v>
      </c>
      <c r="R1232" s="535"/>
      <c r="S1232" s="537"/>
      <c r="T1232" s="532"/>
      <c r="U1232" s="532"/>
      <c r="V1232" s="535"/>
    </row>
    <row r="1233" spans="1:22" s="631" customFormat="1" ht="12">
      <c r="A1233" s="536"/>
      <c r="B1233" s="541"/>
      <c r="C1233" s="542"/>
      <c r="D1233" s="541"/>
      <c r="E1233" s="541"/>
      <c r="F1233" s="547"/>
      <c r="G1233" s="538"/>
      <c r="H1233" s="536"/>
      <c r="I1233" s="537"/>
      <c r="J1233" s="532"/>
      <c r="K1233" s="533"/>
      <c r="L1233" s="534"/>
      <c r="M1233" s="816"/>
      <c r="N1233" s="537" t="s">
        <v>7950</v>
      </c>
      <c r="O1233" s="532">
        <v>2002</v>
      </c>
      <c r="P1233" s="532">
        <v>0.12</v>
      </c>
      <c r="Q1233" s="535" t="s">
        <v>7949</v>
      </c>
      <c r="R1233" s="535"/>
      <c r="S1233" s="537"/>
      <c r="T1233" s="532"/>
      <c r="U1233" s="532"/>
      <c r="V1233" s="535"/>
    </row>
    <row r="1234" spans="1:22" s="631" customFormat="1" ht="12">
      <c r="A1234" s="536"/>
      <c r="B1234" s="541"/>
      <c r="C1234" s="542"/>
      <c r="D1234" s="541"/>
      <c r="E1234" s="541"/>
      <c r="F1234" s="547"/>
      <c r="G1234" s="538"/>
      <c r="H1234" s="536"/>
      <c r="I1234" s="537"/>
      <c r="J1234" s="532"/>
      <c r="K1234" s="533"/>
      <c r="L1234" s="534"/>
      <c r="M1234" s="816"/>
      <c r="N1234" s="537" t="s">
        <v>7951</v>
      </c>
      <c r="O1234" s="532">
        <v>1989</v>
      </c>
      <c r="P1234" s="532">
        <v>0.111</v>
      </c>
      <c r="Q1234" s="535" t="s">
        <v>7952</v>
      </c>
      <c r="R1234" s="535"/>
      <c r="S1234" s="537"/>
      <c r="T1234" s="532"/>
      <c r="U1234" s="532"/>
      <c r="V1234" s="535"/>
    </row>
    <row r="1235" spans="1:22" s="631" customFormat="1" ht="12">
      <c r="A1235" s="536"/>
      <c r="B1235" s="541"/>
      <c r="C1235" s="542"/>
      <c r="D1235" s="541"/>
      <c r="E1235" s="541"/>
      <c r="F1235" s="547"/>
      <c r="G1235" s="538"/>
      <c r="H1235" s="536"/>
      <c r="I1235" s="537"/>
      <c r="J1235" s="532"/>
      <c r="K1235" s="533"/>
      <c r="L1235" s="534"/>
      <c r="M1235" s="816"/>
      <c r="N1235" s="537" t="s">
        <v>7953</v>
      </c>
      <c r="O1235" s="532">
        <v>1983</v>
      </c>
      <c r="P1235" s="532">
        <v>0.121</v>
      </c>
      <c r="Q1235" s="535" t="s">
        <v>7401</v>
      </c>
      <c r="R1235" s="535"/>
      <c r="S1235" s="537"/>
      <c r="T1235" s="532"/>
      <c r="U1235" s="532"/>
      <c r="V1235" s="535"/>
    </row>
    <row r="1236" spans="1:22" s="631" customFormat="1" ht="12">
      <c r="A1236" s="536"/>
      <c r="B1236" s="541"/>
      <c r="C1236" s="542"/>
      <c r="D1236" s="541"/>
      <c r="E1236" s="541"/>
      <c r="F1236" s="547"/>
      <c r="G1236" s="538"/>
      <c r="H1236" s="536"/>
      <c r="I1236" s="537"/>
      <c r="J1236" s="532"/>
      <c r="K1236" s="533"/>
      <c r="L1236" s="534"/>
      <c r="M1236" s="816"/>
      <c r="N1236" s="537" t="s">
        <v>7954</v>
      </c>
      <c r="O1236" s="532">
        <v>1982</v>
      </c>
      <c r="P1236" s="532">
        <v>0.161</v>
      </c>
      <c r="Q1236" s="535" t="s">
        <v>7955</v>
      </c>
      <c r="R1236" s="535"/>
      <c r="S1236" s="537"/>
      <c r="T1236" s="532"/>
      <c r="U1236" s="532"/>
      <c r="V1236" s="535"/>
    </row>
    <row r="1237" spans="1:22" s="631" customFormat="1" ht="12">
      <c r="A1237" s="536"/>
      <c r="B1237" s="541"/>
      <c r="C1237" s="542"/>
      <c r="D1237" s="541"/>
      <c r="E1237" s="541"/>
      <c r="F1237" s="547"/>
      <c r="G1237" s="538"/>
      <c r="H1237" s="536"/>
      <c r="I1237" s="537"/>
      <c r="J1237" s="532"/>
      <c r="K1237" s="533"/>
      <c r="L1237" s="534"/>
      <c r="M1237" s="816"/>
      <c r="N1237" s="537" t="s">
        <v>7956</v>
      </c>
      <c r="O1237" s="532">
        <v>1983</v>
      </c>
      <c r="P1237" s="532">
        <v>3.5000000000000003E-2</v>
      </c>
      <c r="Q1237" s="535" t="s">
        <v>7468</v>
      </c>
      <c r="R1237" s="535"/>
      <c r="S1237" s="537"/>
      <c r="T1237" s="532"/>
      <c r="U1237" s="532"/>
      <c r="V1237" s="535"/>
    </row>
    <row r="1238" spans="1:22" s="631" customFormat="1" ht="12">
      <c r="A1238" s="536"/>
      <c r="B1238" s="541"/>
      <c r="C1238" s="542"/>
      <c r="D1238" s="541"/>
      <c r="E1238" s="541"/>
      <c r="F1238" s="547"/>
      <c r="G1238" s="538"/>
      <c r="H1238" s="536"/>
      <c r="I1238" s="537"/>
      <c r="J1238" s="532"/>
      <c r="K1238" s="533"/>
      <c r="L1238" s="534"/>
      <c r="M1238" s="816"/>
      <c r="N1238" s="537" t="s">
        <v>7956</v>
      </c>
      <c r="O1238" s="532">
        <v>1983</v>
      </c>
      <c r="P1238" s="532">
        <v>3.5000000000000003E-2</v>
      </c>
      <c r="Q1238" s="535" t="s">
        <v>7468</v>
      </c>
      <c r="R1238" s="535"/>
      <c r="S1238" s="537"/>
      <c r="T1238" s="532"/>
      <c r="U1238" s="532"/>
      <c r="V1238" s="535"/>
    </row>
    <row r="1239" spans="1:22" s="631" customFormat="1" ht="12">
      <c r="A1239" s="536"/>
      <c r="B1239" s="541"/>
      <c r="C1239" s="542"/>
      <c r="D1239" s="541"/>
      <c r="E1239" s="541"/>
      <c r="F1239" s="547"/>
      <c r="G1239" s="538"/>
      <c r="H1239" s="536"/>
      <c r="I1239" s="537"/>
      <c r="J1239" s="532"/>
      <c r="K1239" s="533"/>
      <c r="L1239" s="534"/>
      <c r="M1239" s="816"/>
      <c r="N1239" s="537" t="s">
        <v>7957</v>
      </c>
      <c r="O1239" s="532">
        <v>1989</v>
      </c>
      <c r="P1239" s="532">
        <v>0.11700000000000001</v>
      </c>
      <c r="Q1239" s="535" t="s">
        <v>7958</v>
      </c>
      <c r="R1239" s="535"/>
      <c r="S1239" s="537"/>
      <c r="T1239" s="532"/>
      <c r="U1239" s="532"/>
      <c r="V1239" s="535"/>
    </row>
    <row r="1240" spans="1:22" s="631" customFormat="1" ht="12">
      <c r="A1240" s="536"/>
      <c r="B1240" s="541"/>
      <c r="C1240" s="542"/>
      <c r="D1240" s="541"/>
      <c r="E1240" s="541"/>
      <c r="F1240" s="547"/>
      <c r="G1240" s="538"/>
      <c r="H1240" s="536"/>
      <c r="I1240" s="537"/>
      <c r="J1240" s="532"/>
      <c r="K1240" s="533"/>
      <c r="L1240" s="534"/>
      <c r="M1240" s="816"/>
      <c r="N1240" s="537" t="s">
        <v>7957</v>
      </c>
      <c r="O1240" s="532">
        <v>1997</v>
      </c>
      <c r="P1240" s="532">
        <v>0.11799999999999999</v>
      </c>
      <c r="Q1240" s="535" t="s">
        <v>7519</v>
      </c>
      <c r="R1240" s="535"/>
      <c r="S1240" s="537"/>
      <c r="T1240" s="532"/>
      <c r="U1240" s="532"/>
      <c r="V1240" s="535"/>
    </row>
    <row r="1241" spans="1:22" s="631" customFormat="1" ht="12">
      <c r="A1241" s="536"/>
      <c r="B1241" s="541"/>
      <c r="C1241" s="542"/>
      <c r="D1241" s="541"/>
      <c r="E1241" s="541"/>
      <c r="F1241" s="547"/>
      <c r="G1241" s="538"/>
      <c r="H1241" s="536"/>
      <c r="I1241" s="537"/>
      <c r="J1241" s="532"/>
      <c r="K1241" s="533"/>
      <c r="L1241" s="534"/>
      <c r="M1241" s="816"/>
      <c r="N1241" s="537" t="s">
        <v>7959</v>
      </c>
      <c r="O1241" s="532">
        <v>1977</v>
      </c>
      <c r="P1241" s="532">
        <v>0.113</v>
      </c>
      <c r="Q1241" s="535" t="s">
        <v>7958</v>
      </c>
      <c r="R1241" s="535"/>
      <c r="S1241" s="537"/>
      <c r="T1241" s="532"/>
      <c r="U1241" s="532"/>
      <c r="V1241" s="535"/>
    </row>
    <row r="1242" spans="1:22" s="631" customFormat="1" ht="12">
      <c r="A1242" s="536"/>
      <c r="B1242" s="541"/>
      <c r="C1242" s="542"/>
      <c r="D1242" s="541"/>
      <c r="E1242" s="541"/>
      <c r="F1242" s="547"/>
      <c r="G1242" s="538"/>
      <c r="H1242" s="536"/>
      <c r="I1242" s="537"/>
      <c r="J1242" s="532"/>
      <c r="K1242" s="533"/>
      <c r="L1242" s="534"/>
      <c r="M1242" s="816"/>
      <c r="N1242" s="537" t="s">
        <v>7960</v>
      </c>
      <c r="O1242" s="532">
        <v>1977</v>
      </c>
      <c r="P1242" s="532">
        <v>6.7000000000000004E-2</v>
      </c>
      <c r="Q1242" s="535" t="s">
        <v>7958</v>
      </c>
      <c r="R1242" s="535"/>
      <c r="S1242" s="537"/>
      <c r="T1242" s="532"/>
      <c r="U1242" s="532"/>
      <c r="V1242" s="535"/>
    </row>
    <row r="1243" spans="1:22" s="631" customFormat="1" ht="12">
      <c r="A1243" s="536"/>
      <c r="B1243" s="541"/>
      <c r="C1243" s="542"/>
      <c r="D1243" s="541"/>
      <c r="E1243" s="541"/>
      <c r="F1243" s="547"/>
      <c r="G1243" s="538"/>
      <c r="H1243" s="536"/>
      <c r="I1243" s="537"/>
      <c r="J1243" s="532"/>
      <c r="K1243" s="533"/>
      <c r="L1243" s="534"/>
      <c r="M1243" s="816"/>
      <c r="N1243" s="537" t="s">
        <v>7961</v>
      </c>
      <c r="O1243" s="532">
        <v>1982</v>
      </c>
      <c r="P1243" s="532">
        <v>0.04</v>
      </c>
      <c r="Q1243" s="535" t="s">
        <v>7558</v>
      </c>
      <c r="R1243" s="535"/>
      <c r="S1243" s="537"/>
      <c r="T1243" s="532"/>
      <c r="U1243" s="532"/>
      <c r="V1243" s="535"/>
    </row>
    <row r="1244" spans="1:22" s="631" customFormat="1" ht="12">
      <c r="A1244" s="536"/>
      <c r="B1244" s="541"/>
      <c r="C1244" s="542" t="s">
        <v>7962</v>
      </c>
      <c r="D1244" s="541" t="s">
        <v>969</v>
      </c>
      <c r="E1244" s="541"/>
      <c r="F1244" s="547" t="s">
        <v>7963</v>
      </c>
      <c r="G1244" s="538">
        <v>1983</v>
      </c>
      <c r="H1244" s="536"/>
      <c r="I1244" s="537"/>
      <c r="J1244" s="532"/>
      <c r="K1244" s="533"/>
      <c r="L1244" s="534"/>
      <c r="M1244" s="816"/>
      <c r="N1244" s="537" t="s">
        <v>7964</v>
      </c>
      <c r="O1244" s="532">
        <v>2000</v>
      </c>
      <c r="P1244" s="532">
        <v>0.12</v>
      </c>
      <c r="Q1244" s="535" t="s">
        <v>7939</v>
      </c>
      <c r="R1244" s="535"/>
      <c r="S1244" s="537"/>
      <c r="T1244" s="532"/>
      <c r="U1244" s="532"/>
      <c r="V1244" s="535"/>
    </row>
    <row r="1245" spans="1:22" s="631" customFormat="1" ht="12">
      <c r="A1245" s="536"/>
      <c r="B1245" s="541"/>
      <c r="C1245" s="542"/>
      <c r="D1245" s="541"/>
      <c r="E1245" s="541"/>
      <c r="F1245" s="547"/>
      <c r="G1245" s="538"/>
      <c r="H1245" s="536"/>
      <c r="I1245" s="537"/>
      <c r="J1245" s="532"/>
      <c r="K1245" s="533"/>
      <c r="L1245" s="534"/>
      <c r="M1245" s="817"/>
      <c r="N1245" s="537" t="s">
        <v>7965</v>
      </c>
      <c r="O1245" s="532"/>
      <c r="P1245" s="532">
        <v>5.5E-2</v>
      </c>
      <c r="Q1245" s="535" t="s">
        <v>7966</v>
      </c>
      <c r="R1245" s="535"/>
      <c r="S1245" s="537"/>
      <c r="T1245" s="532"/>
      <c r="U1245" s="532"/>
      <c r="V1245" s="535"/>
    </row>
    <row r="1246" spans="1:22" s="631" customFormat="1" ht="12">
      <c r="A1246" s="536"/>
      <c r="B1246" s="541"/>
      <c r="C1246" s="542"/>
      <c r="D1246" s="541"/>
      <c r="E1246" s="541"/>
      <c r="F1246" s="547"/>
      <c r="G1246" s="538"/>
      <c r="H1246" s="536" t="s">
        <v>7967</v>
      </c>
      <c r="I1246" s="546" t="s">
        <v>7968</v>
      </c>
      <c r="J1246" s="532">
        <v>1983</v>
      </c>
      <c r="K1246" s="533">
        <v>0.32700000000000001</v>
      </c>
      <c r="L1246" s="534" t="s">
        <v>721</v>
      </c>
      <c r="M1246" s="534"/>
      <c r="N1246" s="546"/>
      <c r="O1246" s="532"/>
      <c r="P1246" s="532"/>
      <c r="Q1246" s="535"/>
      <c r="R1246" s="535"/>
      <c r="S1246" s="546"/>
      <c r="T1246" s="532"/>
      <c r="U1246" s="532"/>
      <c r="V1246" s="535"/>
    </row>
    <row r="1247" spans="1:22" s="631" customFormat="1" ht="12">
      <c r="A1247" s="536"/>
      <c r="B1247" s="541"/>
      <c r="C1247" s="542"/>
      <c r="D1247" s="541"/>
      <c r="E1247" s="541"/>
      <c r="F1247" s="547"/>
      <c r="G1247" s="538"/>
      <c r="H1247" s="536"/>
      <c r="I1247" s="537"/>
      <c r="J1247" s="532"/>
      <c r="K1247" s="533"/>
      <c r="L1247" s="534"/>
      <c r="M1247" s="815">
        <v>90000290</v>
      </c>
      <c r="N1247" s="537" t="s">
        <v>7969</v>
      </c>
      <c r="O1247" s="532">
        <v>1983</v>
      </c>
      <c r="P1247" s="532">
        <v>5.7000000000000002E-2</v>
      </c>
      <c r="Q1247" s="535" t="s">
        <v>7401</v>
      </c>
      <c r="R1247" s="535"/>
      <c r="S1247" s="537"/>
      <c r="T1247" s="532"/>
      <c r="U1247" s="532"/>
      <c r="V1247" s="535"/>
    </row>
    <row r="1248" spans="1:22" s="631" customFormat="1" ht="12">
      <c r="A1248" s="536"/>
      <c r="B1248" s="541"/>
      <c r="C1248" s="542"/>
      <c r="D1248" s="541"/>
      <c r="E1248" s="541"/>
      <c r="F1248" s="547"/>
      <c r="G1248" s="538"/>
      <c r="H1248" s="536"/>
      <c r="I1248" s="537"/>
      <c r="J1248" s="532"/>
      <c r="K1248" s="533"/>
      <c r="L1248" s="534"/>
      <c r="M1248" s="816"/>
      <c r="N1248" s="537" t="s">
        <v>7970</v>
      </c>
      <c r="O1248" s="532">
        <v>1983</v>
      </c>
      <c r="P1248" s="532">
        <v>9.2999999999999999E-2</v>
      </c>
      <c r="Q1248" s="535" t="s">
        <v>7054</v>
      </c>
      <c r="R1248" s="535"/>
      <c r="S1248" s="537"/>
      <c r="T1248" s="532"/>
      <c r="U1248" s="532"/>
      <c r="V1248" s="535"/>
    </row>
    <row r="1249" spans="1:22" s="631" customFormat="1" ht="12">
      <c r="A1249" s="536"/>
      <c r="B1249" s="541"/>
      <c r="C1249" s="542"/>
      <c r="D1249" s="541"/>
      <c r="E1249" s="541"/>
      <c r="F1249" s="547"/>
      <c r="G1249" s="538"/>
      <c r="H1249" s="536"/>
      <c r="I1249" s="537"/>
      <c r="J1249" s="532"/>
      <c r="K1249" s="533"/>
      <c r="L1249" s="534"/>
      <c r="M1249" s="816"/>
      <c r="N1249" s="537" t="s">
        <v>7971</v>
      </c>
      <c r="O1249" s="532">
        <v>1984</v>
      </c>
      <c r="P1249" s="532">
        <v>2.9000000000000001E-2</v>
      </c>
      <c r="Q1249" s="535" t="s">
        <v>7401</v>
      </c>
      <c r="R1249" s="535"/>
      <c r="S1249" s="537"/>
      <c r="T1249" s="532"/>
      <c r="U1249" s="532"/>
      <c r="V1249" s="535"/>
    </row>
    <row r="1250" spans="1:22" s="631" customFormat="1" ht="12">
      <c r="A1250" s="536"/>
      <c r="B1250" s="541"/>
      <c r="C1250" s="542"/>
      <c r="D1250" s="541"/>
      <c r="E1250" s="541"/>
      <c r="F1250" s="547"/>
      <c r="G1250" s="538"/>
      <c r="H1250" s="536"/>
      <c r="I1250" s="537"/>
      <c r="J1250" s="532"/>
      <c r="K1250" s="533"/>
      <c r="L1250" s="534"/>
      <c r="M1250" s="816"/>
      <c r="N1250" s="537" t="s">
        <v>7972</v>
      </c>
      <c r="O1250" s="532"/>
      <c r="P1250" s="532">
        <v>3.9E-2</v>
      </c>
      <c r="Q1250" s="535" t="s">
        <v>7262</v>
      </c>
      <c r="R1250" s="535"/>
      <c r="S1250" s="537"/>
      <c r="T1250" s="532"/>
      <c r="U1250" s="532"/>
      <c r="V1250" s="535"/>
    </row>
    <row r="1251" spans="1:22" s="631" customFormat="1" ht="12">
      <c r="A1251" s="536"/>
      <c r="B1251" s="541"/>
      <c r="C1251" s="542"/>
      <c r="D1251" s="541"/>
      <c r="E1251" s="541"/>
      <c r="F1251" s="547"/>
      <c r="G1251" s="538"/>
      <c r="H1251" s="536"/>
      <c r="I1251" s="537"/>
      <c r="J1251" s="532"/>
      <c r="K1251" s="533"/>
      <c r="L1251" s="534"/>
      <c r="M1251" s="816"/>
      <c r="N1251" s="537" t="s">
        <v>7973</v>
      </c>
      <c r="O1251" s="532">
        <v>1983</v>
      </c>
      <c r="P1251" s="532">
        <v>8.1000000000000003E-2</v>
      </c>
      <c r="Q1251" s="535" t="s">
        <v>7054</v>
      </c>
      <c r="R1251" s="535"/>
      <c r="S1251" s="537"/>
      <c r="T1251" s="532"/>
      <c r="U1251" s="532"/>
      <c r="V1251" s="535"/>
    </row>
    <row r="1252" spans="1:22" s="631" customFormat="1" ht="12">
      <c r="A1252" s="536"/>
      <c r="B1252" s="541"/>
      <c r="C1252" s="542"/>
      <c r="D1252" s="541"/>
      <c r="E1252" s="541"/>
      <c r="F1252" s="547"/>
      <c r="G1252" s="538"/>
      <c r="H1252" s="536"/>
      <c r="I1252" s="537"/>
      <c r="J1252" s="532"/>
      <c r="K1252" s="533"/>
      <c r="L1252" s="534"/>
      <c r="M1252" s="816"/>
      <c r="N1252" s="537" t="s">
        <v>7974</v>
      </c>
      <c r="O1252" s="532"/>
      <c r="P1252" s="532">
        <v>2.8000000000000001E-2</v>
      </c>
      <c r="Q1252" s="535" t="s">
        <v>7955</v>
      </c>
      <c r="R1252" s="535"/>
      <c r="S1252" s="537"/>
      <c r="T1252" s="532"/>
      <c r="U1252" s="532"/>
      <c r="V1252" s="535"/>
    </row>
    <row r="1253" spans="1:22" s="631" customFormat="1" ht="12">
      <c r="A1253" s="536"/>
      <c r="B1253" s="541"/>
      <c r="C1253" s="542"/>
      <c r="D1253" s="541"/>
      <c r="E1253" s="541"/>
      <c r="F1253" s="547"/>
      <c r="G1253" s="538"/>
      <c r="H1253" s="536"/>
      <c r="I1253" s="537"/>
      <c r="J1253" s="532"/>
      <c r="K1253" s="533"/>
      <c r="L1253" s="534"/>
      <c r="M1253" s="816"/>
      <c r="N1253" s="537" t="s">
        <v>7975</v>
      </c>
      <c r="O1253" s="532"/>
      <c r="P1253" s="532">
        <v>0.125</v>
      </c>
      <c r="Q1253" s="535" t="s">
        <v>7955</v>
      </c>
      <c r="R1253" s="535"/>
      <c r="S1253" s="537"/>
      <c r="T1253" s="532"/>
      <c r="U1253" s="532"/>
      <c r="V1253" s="535"/>
    </row>
    <row r="1254" spans="1:22" s="631" customFormat="1" ht="12">
      <c r="A1254" s="536"/>
      <c r="B1254" s="541"/>
      <c r="C1254" s="542"/>
      <c r="D1254" s="541"/>
      <c r="E1254" s="541"/>
      <c r="F1254" s="547"/>
      <c r="G1254" s="538"/>
      <c r="H1254" s="536"/>
      <c r="I1254" s="537"/>
      <c r="J1254" s="532"/>
      <c r="K1254" s="533"/>
      <c r="L1254" s="534"/>
      <c r="M1254" s="816"/>
      <c r="N1254" s="537" t="s">
        <v>7976</v>
      </c>
      <c r="O1254" s="532">
        <v>1997</v>
      </c>
      <c r="P1254" s="532">
        <v>0.24199999999999999</v>
      </c>
      <c r="Q1254" s="535" t="s">
        <v>7977</v>
      </c>
      <c r="R1254" s="535"/>
      <c r="S1254" s="537"/>
      <c r="T1254" s="532"/>
      <c r="U1254" s="532"/>
      <c r="V1254" s="535"/>
    </row>
    <row r="1255" spans="1:22" s="631" customFormat="1" ht="12">
      <c r="A1255" s="536"/>
      <c r="B1255" s="541"/>
      <c r="C1255" s="542"/>
      <c r="D1255" s="541"/>
      <c r="E1255" s="541"/>
      <c r="F1255" s="547"/>
      <c r="G1255" s="538"/>
      <c r="H1255" s="536"/>
      <c r="I1255" s="537"/>
      <c r="J1255" s="532"/>
      <c r="K1255" s="533"/>
      <c r="L1255" s="534"/>
      <c r="M1255" s="816"/>
      <c r="N1255" s="537" t="s">
        <v>7972</v>
      </c>
      <c r="O1255" s="532"/>
      <c r="P1255" s="532">
        <v>3.9E-2</v>
      </c>
      <c r="Q1255" s="535" t="s">
        <v>7978</v>
      </c>
      <c r="R1255" s="535"/>
      <c r="S1255" s="537"/>
      <c r="T1255" s="532"/>
      <c r="U1255" s="532"/>
      <c r="V1255" s="535"/>
    </row>
    <row r="1256" spans="1:22" s="631" customFormat="1" ht="12">
      <c r="A1256" s="536"/>
      <c r="B1256" s="541"/>
      <c r="C1256" s="542"/>
      <c r="D1256" s="541"/>
      <c r="E1256" s="541"/>
      <c r="F1256" s="547"/>
      <c r="G1256" s="538"/>
      <c r="H1256" s="536"/>
      <c r="I1256" s="537"/>
      <c r="J1256" s="532"/>
      <c r="K1256" s="533"/>
      <c r="L1256" s="534"/>
      <c r="M1256" s="816"/>
      <c r="N1256" s="537" t="s">
        <v>7976</v>
      </c>
      <c r="O1256" s="532">
        <v>1997</v>
      </c>
      <c r="P1256" s="532">
        <v>0.24299999999999999</v>
      </c>
      <c r="Q1256" s="535" t="s">
        <v>7401</v>
      </c>
      <c r="R1256" s="535"/>
      <c r="S1256" s="537"/>
      <c r="T1256" s="532"/>
      <c r="U1256" s="532"/>
      <c r="V1256" s="535"/>
    </row>
    <row r="1257" spans="1:22" s="631" customFormat="1" ht="12">
      <c r="A1257" s="536"/>
      <c r="B1257" s="541"/>
      <c r="C1257" s="542"/>
      <c r="D1257" s="541"/>
      <c r="E1257" s="541"/>
      <c r="F1257" s="547"/>
      <c r="G1257" s="538"/>
      <c r="H1257" s="536"/>
      <c r="I1257" s="537"/>
      <c r="J1257" s="532"/>
      <c r="K1257" s="533"/>
      <c r="L1257" s="534"/>
      <c r="M1257" s="816"/>
      <c r="N1257" s="537" t="s">
        <v>7979</v>
      </c>
      <c r="O1257" s="532"/>
      <c r="P1257" s="532">
        <v>0.12</v>
      </c>
      <c r="Q1257" s="535" t="s">
        <v>7980</v>
      </c>
      <c r="R1257" s="535"/>
      <c r="S1257" s="537"/>
      <c r="T1257" s="532"/>
      <c r="U1257" s="532"/>
      <c r="V1257" s="535"/>
    </row>
    <row r="1258" spans="1:22" s="631" customFormat="1" ht="12">
      <c r="A1258" s="536"/>
      <c r="B1258" s="541"/>
      <c r="C1258" s="542"/>
      <c r="D1258" s="541"/>
      <c r="E1258" s="541"/>
      <c r="F1258" s="547"/>
      <c r="G1258" s="538"/>
      <c r="H1258" s="536"/>
      <c r="I1258" s="537"/>
      <c r="J1258" s="532"/>
      <c r="K1258" s="533"/>
      <c r="L1258" s="534"/>
      <c r="M1258" s="816"/>
      <c r="N1258" s="537" t="s">
        <v>7981</v>
      </c>
      <c r="O1258" s="532"/>
      <c r="P1258" s="532">
        <v>0.127</v>
      </c>
      <c r="Q1258" s="535" t="s">
        <v>7982</v>
      </c>
      <c r="R1258" s="535"/>
      <c r="S1258" s="537"/>
      <c r="T1258" s="532"/>
      <c r="U1258" s="532"/>
      <c r="V1258" s="535"/>
    </row>
    <row r="1259" spans="1:22" s="631" customFormat="1" ht="12">
      <c r="A1259" s="536" t="s">
        <v>5485</v>
      </c>
      <c r="B1259" s="541" t="s">
        <v>7983</v>
      </c>
      <c r="C1259" s="542" t="s">
        <v>7984</v>
      </c>
      <c r="D1259" s="541" t="s">
        <v>7985</v>
      </c>
      <c r="E1259" s="565" t="s">
        <v>7005</v>
      </c>
      <c r="F1259" s="547" t="s">
        <v>1300</v>
      </c>
      <c r="G1259" s="538">
        <v>2012</v>
      </c>
      <c r="H1259" s="536"/>
      <c r="I1259" s="537"/>
      <c r="J1259" s="532"/>
      <c r="K1259" s="533"/>
      <c r="L1259" s="534"/>
      <c r="M1259" s="817"/>
      <c r="N1259" s="537" t="s">
        <v>7979</v>
      </c>
      <c r="O1259" s="532"/>
      <c r="P1259" s="532">
        <v>0.12</v>
      </c>
      <c r="Q1259" s="535" t="s">
        <v>7980</v>
      </c>
      <c r="R1259" s="535"/>
      <c r="S1259" s="537"/>
      <c r="T1259" s="532"/>
      <c r="U1259" s="532"/>
      <c r="V1259" s="535"/>
    </row>
    <row r="1260" spans="1:22" s="631" customFormat="1" ht="12">
      <c r="A1260" s="536"/>
      <c r="B1260" s="541"/>
      <c r="C1260" s="542"/>
      <c r="D1260" s="541"/>
      <c r="E1260" s="565"/>
      <c r="F1260" s="547"/>
      <c r="G1260" s="538"/>
      <c r="H1260" s="536" t="s">
        <v>7986</v>
      </c>
      <c r="I1260" s="541" t="s">
        <v>7987</v>
      </c>
      <c r="J1260" s="532">
        <v>1999</v>
      </c>
      <c r="K1260" s="533">
        <v>0.3</v>
      </c>
      <c r="L1260" s="534" t="s">
        <v>721</v>
      </c>
      <c r="M1260" s="534"/>
      <c r="N1260" s="541"/>
      <c r="O1260" s="532"/>
      <c r="P1260" s="532"/>
      <c r="Q1260" s="535"/>
      <c r="R1260" s="535"/>
      <c r="S1260" s="541"/>
      <c r="T1260" s="532"/>
      <c r="U1260" s="532"/>
      <c r="V1260" s="535"/>
    </row>
    <row r="1261" spans="1:22" s="631" customFormat="1" ht="12">
      <c r="A1261" s="536"/>
      <c r="B1261" s="541"/>
      <c r="C1261" s="542"/>
      <c r="D1261" s="541"/>
      <c r="E1261" s="541"/>
      <c r="F1261" s="547"/>
      <c r="G1261" s="538"/>
      <c r="H1261" s="536" t="s">
        <v>7988</v>
      </c>
      <c r="I1261" s="541" t="s">
        <v>7989</v>
      </c>
      <c r="J1261" s="532">
        <v>2011</v>
      </c>
      <c r="K1261" s="533">
        <v>1.516</v>
      </c>
      <c r="L1261" s="534" t="s">
        <v>2604</v>
      </c>
      <c r="M1261" s="534"/>
      <c r="N1261" s="541"/>
      <c r="O1261" s="532"/>
      <c r="P1261" s="532"/>
      <c r="Q1261" s="535"/>
      <c r="R1261" s="535"/>
      <c r="S1261" s="541"/>
      <c r="T1261" s="532"/>
      <c r="U1261" s="532"/>
      <c r="V1261" s="535"/>
    </row>
    <row r="1262" spans="1:22" s="631" customFormat="1" ht="12">
      <c r="A1262" s="536"/>
      <c r="B1262" s="541"/>
      <c r="C1262" s="542"/>
      <c r="D1262" s="541" t="s">
        <v>7990</v>
      </c>
      <c r="E1262" s="565" t="s">
        <v>7005</v>
      </c>
      <c r="F1262" s="547" t="s">
        <v>7991</v>
      </c>
      <c r="G1262" s="538">
        <v>2014</v>
      </c>
      <c r="H1262" s="536"/>
      <c r="I1262" s="541"/>
      <c r="J1262" s="532"/>
      <c r="K1262" s="533"/>
      <c r="L1262" s="534"/>
      <c r="M1262" s="534"/>
      <c r="N1262" s="541"/>
      <c r="O1262" s="532"/>
      <c r="P1262" s="532"/>
      <c r="Q1262" s="535"/>
      <c r="R1262" s="535"/>
      <c r="S1262" s="541"/>
      <c r="T1262" s="532"/>
      <c r="U1262" s="532"/>
      <c r="V1262" s="535"/>
    </row>
    <row r="1263" spans="1:22" s="631" customFormat="1" ht="12">
      <c r="A1263" s="536"/>
      <c r="B1263" s="541"/>
      <c r="C1263" s="542"/>
      <c r="D1263" s="541"/>
      <c r="E1263" s="541"/>
      <c r="F1263" s="547"/>
      <c r="G1263" s="538"/>
      <c r="H1263" s="536"/>
      <c r="I1263" s="541" t="s">
        <v>7992</v>
      </c>
      <c r="J1263" s="532">
        <v>2014</v>
      </c>
      <c r="K1263" s="533">
        <v>0.13600000000000001</v>
      </c>
      <c r="L1263" s="534" t="s">
        <v>2604</v>
      </c>
      <c r="M1263" s="534"/>
      <c r="N1263" s="541"/>
      <c r="O1263" s="532"/>
      <c r="P1263" s="532"/>
      <c r="Q1263" s="535"/>
      <c r="R1263" s="535"/>
      <c r="S1263" s="541"/>
      <c r="T1263" s="532"/>
      <c r="U1263" s="532"/>
      <c r="V1263" s="535"/>
    </row>
    <row r="1264" spans="1:22" s="631" customFormat="1" ht="12">
      <c r="A1264" s="536"/>
      <c r="B1264" s="541"/>
      <c r="C1264" s="542"/>
      <c r="D1264" s="541"/>
      <c r="E1264" s="541"/>
      <c r="F1264" s="547"/>
      <c r="G1264" s="538"/>
      <c r="H1264" s="536"/>
      <c r="I1264" s="537"/>
      <c r="J1264" s="532"/>
      <c r="K1264" s="533"/>
      <c r="L1264" s="534"/>
      <c r="M1264" s="815"/>
      <c r="N1264" s="537"/>
      <c r="O1264" s="532"/>
      <c r="P1264" s="532"/>
      <c r="Q1264" s="535"/>
      <c r="R1264" s="535"/>
      <c r="S1264" s="537"/>
      <c r="T1264" s="532"/>
      <c r="U1264" s="532"/>
      <c r="V1264" s="535"/>
    </row>
    <row r="1265" spans="1:22" s="631" customFormat="1" ht="12">
      <c r="A1265" s="536"/>
      <c r="B1265" s="541"/>
      <c r="C1265" s="542"/>
      <c r="D1265" s="541" t="s">
        <v>7993</v>
      </c>
      <c r="E1265" s="565" t="s">
        <v>7005</v>
      </c>
      <c r="F1265" s="547" t="s">
        <v>1300</v>
      </c>
      <c r="G1265" s="538">
        <v>2016</v>
      </c>
      <c r="H1265" s="536"/>
      <c r="I1265" s="537"/>
      <c r="J1265" s="532"/>
      <c r="K1265" s="533"/>
      <c r="L1265" s="534"/>
      <c r="M1265" s="816"/>
      <c r="N1265" s="537"/>
      <c r="O1265" s="532"/>
      <c r="P1265" s="532"/>
      <c r="Q1265" s="535"/>
      <c r="R1265" s="535"/>
      <c r="S1265" s="537"/>
      <c r="T1265" s="532"/>
      <c r="U1265" s="532"/>
      <c r="V1265" s="535"/>
    </row>
    <row r="1266" spans="1:22" s="631" customFormat="1" ht="12">
      <c r="A1266" s="536"/>
      <c r="B1266" s="541"/>
      <c r="C1266" s="542"/>
      <c r="D1266" s="541"/>
      <c r="E1266" s="541"/>
      <c r="F1266" s="547"/>
      <c r="G1266" s="538"/>
      <c r="H1266" s="536" t="s">
        <v>7994</v>
      </c>
      <c r="I1266" s="546" t="s">
        <v>7995</v>
      </c>
      <c r="J1266" s="533">
        <v>2015</v>
      </c>
      <c r="K1266" s="533">
        <v>0.91500000000000004</v>
      </c>
      <c r="L1266" s="534" t="s">
        <v>2604</v>
      </c>
      <c r="M1266" s="816"/>
      <c r="N1266" s="537"/>
      <c r="O1266" s="532"/>
      <c r="P1266" s="532"/>
      <c r="Q1266" s="535"/>
      <c r="R1266" s="535"/>
      <c r="S1266" s="537"/>
      <c r="T1266" s="532"/>
      <c r="U1266" s="532"/>
      <c r="V1266" s="535"/>
    </row>
    <row r="1267" spans="1:22" s="631" customFormat="1" ht="12">
      <c r="A1267" s="536"/>
      <c r="B1267" s="541"/>
      <c r="C1267" s="542"/>
      <c r="D1267" s="541"/>
      <c r="E1267" s="541"/>
      <c r="F1267" s="547"/>
      <c r="G1267" s="538"/>
      <c r="H1267" s="536"/>
      <c r="I1267" s="537"/>
      <c r="J1267" s="532"/>
      <c r="K1267" s="533"/>
      <c r="L1267" s="534"/>
      <c r="M1267" s="816"/>
      <c r="N1267" s="537"/>
      <c r="O1267" s="532"/>
      <c r="P1267" s="532"/>
      <c r="Q1267" s="535"/>
      <c r="R1267" s="535"/>
      <c r="S1267" s="537"/>
      <c r="T1267" s="532"/>
      <c r="U1267" s="532"/>
      <c r="V1267" s="535"/>
    </row>
    <row r="1268" spans="1:22" s="631" customFormat="1" ht="12">
      <c r="A1268" s="536"/>
      <c r="B1268" s="541"/>
      <c r="C1268" s="542"/>
      <c r="D1268" s="541"/>
      <c r="E1268" s="541"/>
      <c r="F1268" s="547"/>
      <c r="G1268" s="538"/>
      <c r="H1268" s="536"/>
      <c r="I1268" s="537"/>
      <c r="J1268" s="532"/>
      <c r="K1268" s="533"/>
      <c r="L1268" s="534"/>
      <c r="M1268" s="816"/>
      <c r="N1268" s="537"/>
      <c r="O1268" s="532"/>
      <c r="P1268" s="532"/>
      <c r="Q1268" s="535"/>
      <c r="R1268" s="535"/>
      <c r="S1268" s="537"/>
      <c r="T1268" s="532"/>
      <c r="U1268" s="532"/>
      <c r="V1268" s="535"/>
    </row>
    <row r="1269" spans="1:22" s="631" customFormat="1" ht="12">
      <c r="A1269" s="536" t="s">
        <v>5486</v>
      </c>
      <c r="B1269" s="541" t="s">
        <v>7996</v>
      </c>
      <c r="C1269" s="542" t="s">
        <v>7997</v>
      </c>
      <c r="D1269" s="541" t="s">
        <v>7998</v>
      </c>
      <c r="E1269" s="541"/>
      <c r="F1269" s="547" t="s">
        <v>554</v>
      </c>
      <c r="G1269" s="538">
        <v>2011</v>
      </c>
      <c r="H1269" s="536"/>
      <c r="I1269" s="537"/>
      <c r="J1269" s="532"/>
      <c r="K1269" s="533"/>
      <c r="L1269" s="534"/>
      <c r="M1269" s="816"/>
      <c r="N1269" s="537"/>
      <c r="O1269" s="532"/>
      <c r="P1269" s="532"/>
      <c r="Q1269" s="535"/>
      <c r="R1269" s="535"/>
      <c r="S1269" s="537"/>
      <c r="T1269" s="532"/>
      <c r="U1269" s="532"/>
      <c r="V1269" s="535"/>
    </row>
    <row r="1270" spans="1:22" s="631" customFormat="1" ht="12">
      <c r="A1270" s="536"/>
      <c r="B1270" s="541"/>
      <c r="C1270" s="542" t="s">
        <v>7999</v>
      </c>
      <c r="D1270" s="541" t="s">
        <v>8000</v>
      </c>
      <c r="E1270" s="565" t="s">
        <v>7005</v>
      </c>
      <c r="F1270" s="547" t="s">
        <v>1300</v>
      </c>
      <c r="G1270" s="538">
        <v>2011</v>
      </c>
      <c r="H1270" s="536"/>
      <c r="I1270" s="537"/>
      <c r="J1270" s="532"/>
      <c r="K1270" s="533"/>
      <c r="L1270" s="534"/>
      <c r="M1270" s="817"/>
      <c r="N1270" s="537"/>
      <c r="O1270" s="532"/>
      <c r="P1270" s="532"/>
      <c r="Q1270" s="535"/>
      <c r="R1270" s="535"/>
      <c r="S1270" s="537"/>
      <c r="T1270" s="532"/>
      <c r="U1270" s="532"/>
      <c r="V1270" s="535"/>
    </row>
    <row r="1271" spans="1:22" s="631" customFormat="1" ht="12">
      <c r="A1271" s="536"/>
      <c r="B1271" s="541"/>
      <c r="C1271" s="542"/>
      <c r="D1271" s="541" t="s">
        <v>8001</v>
      </c>
      <c r="E1271" s="565" t="s">
        <v>7005</v>
      </c>
      <c r="F1271" s="547" t="s">
        <v>1300</v>
      </c>
      <c r="G1271" s="538">
        <v>2013</v>
      </c>
      <c r="H1271" s="536" t="s">
        <v>8002</v>
      </c>
      <c r="I1271" s="541" t="s">
        <v>8003</v>
      </c>
      <c r="J1271" s="532">
        <v>2011</v>
      </c>
      <c r="K1271" s="533">
        <v>4.6859999999999999</v>
      </c>
      <c r="L1271" s="534" t="s">
        <v>2604</v>
      </c>
      <c r="M1271" s="534"/>
      <c r="N1271" s="541"/>
      <c r="O1271" s="532"/>
      <c r="P1271" s="532"/>
      <c r="Q1271" s="535"/>
      <c r="R1271" s="535"/>
      <c r="S1271" s="541"/>
      <c r="T1271" s="532"/>
      <c r="U1271" s="532"/>
      <c r="V1271" s="535"/>
    </row>
    <row r="1272" spans="1:22" s="631" customFormat="1" ht="12">
      <c r="A1272" s="536"/>
      <c r="B1272" s="541"/>
      <c r="C1272" s="542"/>
      <c r="D1272" s="541"/>
      <c r="E1272" s="541"/>
      <c r="F1272" s="547"/>
      <c r="G1272" s="538"/>
      <c r="H1272" s="536" t="s">
        <v>8002</v>
      </c>
      <c r="I1272" s="541" t="s">
        <v>8004</v>
      </c>
      <c r="J1272" s="532">
        <v>2011</v>
      </c>
      <c r="K1272" s="533">
        <v>0.92700000000000005</v>
      </c>
      <c r="L1272" s="534" t="s">
        <v>2604</v>
      </c>
      <c r="M1272" s="534"/>
      <c r="N1272" s="541"/>
      <c r="O1272" s="532"/>
      <c r="P1272" s="532"/>
      <c r="Q1272" s="535"/>
      <c r="R1272" s="535"/>
      <c r="S1272" s="541"/>
      <c r="T1272" s="532"/>
      <c r="U1272" s="532"/>
      <c r="V1272" s="535"/>
    </row>
    <row r="1273" spans="1:22" s="631" customFormat="1" ht="12">
      <c r="A1273" s="536"/>
      <c r="B1273" s="541"/>
      <c r="C1273" s="542"/>
      <c r="D1273" s="541" t="s">
        <v>8005</v>
      </c>
      <c r="E1273" s="565" t="s">
        <v>7005</v>
      </c>
      <c r="F1273" s="547" t="s">
        <v>1300</v>
      </c>
      <c r="G1273" s="538">
        <v>2015</v>
      </c>
      <c r="H1273" s="536" t="s">
        <v>8002</v>
      </c>
      <c r="I1273" s="541" t="s">
        <v>8006</v>
      </c>
      <c r="J1273" s="532">
        <v>2013</v>
      </c>
      <c r="K1273" s="533">
        <v>0.50600000000000001</v>
      </c>
      <c r="L1273" s="534" t="s">
        <v>1860</v>
      </c>
      <c r="M1273" s="534"/>
      <c r="N1273" s="541"/>
      <c r="O1273" s="532"/>
      <c r="P1273" s="532"/>
      <c r="Q1273" s="535"/>
      <c r="R1273" s="535"/>
      <c r="S1273" s="541"/>
      <c r="T1273" s="532"/>
      <c r="U1273" s="532"/>
      <c r="V1273" s="535"/>
    </row>
    <row r="1274" spans="1:22" s="631" customFormat="1" ht="12">
      <c r="A1274" s="536"/>
      <c r="B1274" s="541"/>
      <c r="C1274" s="542"/>
      <c r="D1274" s="541"/>
      <c r="E1274" s="541"/>
      <c r="F1274" s="547"/>
      <c r="G1274" s="538"/>
      <c r="H1274" s="536"/>
      <c r="I1274" s="541" t="s">
        <v>8007</v>
      </c>
      <c r="J1274" s="532">
        <v>2013</v>
      </c>
      <c r="K1274" s="533">
        <v>0.58599999999999997</v>
      </c>
      <c r="L1274" s="534" t="s">
        <v>1815</v>
      </c>
      <c r="M1274" s="815"/>
      <c r="N1274" s="537"/>
      <c r="O1274" s="532"/>
      <c r="P1274" s="532"/>
      <c r="Q1274" s="535"/>
      <c r="R1274" s="535"/>
      <c r="S1274" s="537"/>
      <c r="T1274" s="532"/>
      <c r="U1274" s="532"/>
      <c r="V1274" s="535"/>
    </row>
    <row r="1275" spans="1:22" s="631" customFormat="1" ht="12">
      <c r="A1275" s="536"/>
      <c r="B1275" s="541"/>
      <c r="C1275" s="542"/>
      <c r="D1275" s="541"/>
      <c r="E1275" s="541"/>
      <c r="F1275" s="547"/>
      <c r="G1275" s="538"/>
      <c r="H1275" s="536"/>
      <c r="I1275" s="546" t="s">
        <v>8008</v>
      </c>
      <c r="J1275" s="532">
        <v>2013</v>
      </c>
      <c r="K1275" s="533">
        <v>0.35499999999999998</v>
      </c>
      <c r="L1275" s="534" t="s">
        <v>1860</v>
      </c>
      <c r="M1275" s="816"/>
      <c r="N1275" s="537"/>
      <c r="O1275" s="532"/>
      <c r="P1275" s="532"/>
      <c r="Q1275" s="535"/>
      <c r="R1275" s="535"/>
      <c r="S1275" s="537"/>
      <c r="T1275" s="532"/>
      <c r="U1275" s="532"/>
      <c r="V1275" s="535"/>
    </row>
    <row r="1276" spans="1:22" s="631" customFormat="1" ht="12">
      <c r="A1276" s="536"/>
      <c r="B1276" s="541"/>
      <c r="C1276" s="542"/>
      <c r="D1276" s="541"/>
      <c r="E1276" s="541"/>
      <c r="F1276" s="547"/>
      <c r="G1276" s="538"/>
      <c r="H1276" s="536"/>
      <c r="I1276" s="537"/>
      <c r="J1276" s="532">
        <v>2015</v>
      </c>
      <c r="K1276" s="533">
        <v>0.125</v>
      </c>
      <c r="L1276" s="534" t="s">
        <v>1860</v>
      </c>
      <c r="M1276" s="816"/>
      <c r="N1276" s="537"/>
      <c r="O1276" s="532"/>
      <c r="P1276" s="532"/>
      <c r="Q1276" s="535"/>
      <c r="R1276" s="535"/>
      <c r="S1276" s="537"/>
      <c r="T1276" s="532"/>
      <c r="U1276" s="532"/>
      <c r="V1276" s="535"/>
    </row>
    <row r="1277" spans="1:22" s="631" customFormat="1" ht="12">
      <c r="A1277" s="536"/>
      <c r="B1277" s="541"/>
      <c r="C1277" s="542"/>
      <c r="D1277" s="541" t="s">
        <v>8009</v>
      </c>
      <c r="E1277" s="541"/>
      <c r="F1277" s="547" t="s">
        <v>1454</v>
      </c>
      <c r="G1277" s="538">
        <v>2016</v>
      </c>
      <c r="H1277" s="536"/>
      <c r="I1277" s="537"/>
      <c r="J1277" s="532"/>
      <c r="K1277" s="533"/>
      <c r="L1277" s="534"/>
      <c r="M1277" s="816"/>
      <c r="N1277" s="537"/>
      <c r="O1277" s="532"/>
      <c r="P1277" s="532"/>
      <c r="Q1277" s="535"/>
      <c r="R1277" s="535"/>
      <c r="S1277" s="537"/>
      <c r="T1277" s="532"/>
      <c r="U1277" s="532"/>
      <c r="V1277" s="535"/>
    </row>
    <row r="1278" spans="1:22" s="631" customFormat="1" ht="12">
      <c r="A1278" s="536"/>
      <c r="B1278" s="541"/>
      <c r="C1278" s="542"/>
      <c r="D1278" s="541"/>
      <c r="E1278" s="541"/>
      <c r="F1278" s="547"/>
      <c r="G1278" s="538"/>
      <c r="H1278" s="536"/>
      <c r="I1278" s="541" t="s">
        <v>8010</v>
      </c>
      <c r="J1278" s="532">
        <v>2016</v>
      </c>
      <c r="K1278" s="533">
        <v>1.7000000000000001E-2</v>
      </c>
      <c r="L1278" s="534" t="s">
        <v>1815</v>
      </c>
      <c r="M1278" s="816"/>
      <c r="N1278" s="537"/>
      <c r="O1278" s="532"/>
      <c r="P1278" s="532"/>
      <c r="Q1278" s="535"/>
      <c r="R1278" s="535"/>
      <c r="S1278" s="537"/>
      <c r="T1278" s="532"/>
      <c r="U1278" s="532"/>
      <c r="V1278" s="535"/>
    </row>
    <row r="1279" spans="1:22" s="631" customFormat="1" ht="12">
      <c r="A1279" s="536"/>
      <c r="B1279" s="541"/>
      <c r="C1279" s="542"/>
      <c r="D1279" s="541"/>
      <c r="E1279" s="541"/>
      <c r="F1279" s="547"/>
      <c r="G1279" s="538"/>
      <c r="H1279" s="536"/>
      <c r="I1279" s="537"/>
      <c r="J1279" s="532"/>
      <c r="K1279" s="533"/>
      <c r="L1279" s="534"/>
      <c r="M1279" s="816"/>
      <c r="N1279" s="537"/>
      <c r="O1279" s="532"/>
      <c r="P1279" s="532"/>
      <c r="Q1279" s="535"/>
      <c r="R1279" s="535"/>
      <c r="S1279" s="537"/>
      <c r="T1279" s="532"/>
      <c r="U1279" s="532"/>
      <c r="V1279" s="535"/>
    </row>
    <row r="1280" spans="1:22" s="631" customFormat="1" ht="12">
      <c r="A1280" s="536"/>
      <c r="B1280" s="541"/>
      <c r="C1280" s="542"/>
      <c r="D1280" s="541"/>
      <c r="E1280" s="541"/>
      <c r="F1280" s="547"/>
      <c r="G1280" s="538"/>
      <c r="H1280" s="536"/>
      <c r="I1280" s="537"/>
      <c r="J1280" s="532"/>
      <c r="K1280" s="533"/>
      <c r="L1280" s="534"/>
      <c r="M1280" s="816"/>
      <c r="N1280" s="537"/>
      <c r="O1280" s="532"/>
      <c r="P1280" s="532"/>
      <c r="Q1280" s="535"/>
      <c r="R1280" s="535"/>
      <c r="S1280" s="537"/>
      <c r="T1280" s="532"/>
      <c r="U1280" s="532"/>
      <c r="V1280" s="535"/>
    </row>
    <row r="1281" spans="1:22" s="631" customFormat="1" ht="12">
      <c r="A1281" s="536"/>
      <c r="B1281" s="541"/>
      <c r="C1281" s="542"/>
      <c r="D1281" s="541"/>
      <c r="E1281" s="541"/>
      <c r="F1281" s="547"/>
      <c r="G1281" s="538"/>
      <c r="H1281" s="536"/>
      <c r="I1281" s="537"/>
      <c r="J1281" s="532"/>
      <c r="K1281" s="533"/>
      <c r="L1281" s="534"/>
      <c r="M1281" s="816"/>
      <c r="N1281" s="537"/>
      <c r="O1281" s="532"/>
      <c r="P1281" s="532"/>
      <c r="Q1281" s="535"/>
      <c r="R1281" s="535"/>
      <c r="S1281" s="537"/>
      <c r="T1281" s="532"/>
      <c r="U1281" s="532"/>
      <c r="V1281" s="535"/>
    </row>
    <row r="1282" spans="1:22" s="631" customFormat="1" ht="12">
      <c r="A1282" s="536" t="s">
        <v>5487</v>
      </c>
      <c r="B1282" s="541" t="s">
        <v>8011</v>
      </c>
      <c r="C1282" s="542"/>
      <c r="D1282" s="541" t="s">
        <v>8012</v>
      </c>
      <c r="E1282" s="541"/>
      <c r="F1282" s="547" t="s">
        <v>8013</v>
      </c>
      <c r="G1282" s="538">
        <v>1978</v>
      </c>
      <c r="H1282" s="536"/>
      <c r="I1282" s="537"/>
      <c r="J1282" s="532"/>
      <c r="K1282" s="533"/>
      <c r="L1282" s="534"/>
      <c r="M1282" s="816"/>
      <c r="N1282" s="537"/>
      <c r="O1282" s="532"/>
      <c r="P1282" s="532"/>
      <c r="Q1282" s="535"/>
      <c r="R1282" s="535"/>
      <c r="S1282" s="537"/>
      <c r="T1282" s="532"/>
      <c r="U1282" s="532"/>
      <c r="V1282" s="535"/>
    </row>
    <row r="1283" spans="1:22" s="631" customFormat="1" ht="12">
      <c r="A1283" s="536"/>
      <c r="B1283" s="541"/>
      <c r="C1283" s="542"/>
      <c r="D1283" s="541" t="s">
        <v>8014</v>
      </c>
      <c r="E1283" s="541"/>
      <c r="F1283" s="547" t="s">
        <v>70</v>
      </c>
      <c r="G1283" s="538">
        <v>1968</v>
      </c>
      <c r="H1283" s="536"/>
      <c r="I1283" s="537"/>
      <c r="J1283" s="532"/>
      <c r="K1283" s="533"/>
      <c r="L1283" s="534"/>
      <c r="M1283" s="817"/>
      <c r="N1283" s="537"/>
      <c r="O1283" s="532"/>
      <c r="P1283" s="532"/>
      <c r="Q1283" s="535"/>
      <c r="R1283" s="535"/>
      <c r="S1283" s="537"/>
      <c r="T1283" s="532"/>
      <c r="U1283" s="532"/>
      <c r="V1283" s="535"/>
    </row>
    <row r="1284" spans="1:22" s="631" customFormat="1" ht="12">
      <c r="A1284" s="536"/>
      <c r="B1284" s="541"/>
      <c r="C1284" s="542"/>
      <c r="D1284" s="541"/>
      <c r="E1284" s="541"/>
      <c r="F1284" s="547"/>
      <c r="G1284" s="538"/>
      <c r="H1284" s="536" t="s">
        <v>7801</v>
      </c>
      <c r="I1284" s="541" t="s">
        <v>8015</v>
      </c>
      <c r="J1284" s="532">
        <v>2007</v>
      </c>
      <c r="K1284" s="533">
        <v>1.1679999999999999</v>
      </c>
      <c r="L1284" s="534" t="s">
        <v>2604</v>
      </c>
      <c r="M1284" s="534"/>
      <c r="N1284" s="541"/>
      <c r="O1284" s="532"/>
      <c r="P1284" s="532"/>
      <c r="Q1284" s="535"/>
      <c r="R1284" s="535"/>
      <c r="S1284" s="541"/>
      <c r="T1284" s="532"/>
      <c r="U1284" s="532"/>
      <c r="V1284" s="535"/>
    </row>
    <row r="1285" spans="1:22" s="631" customFormat="1" ht="12">
      <c r="A1285" s="536"/>
      <c r="B1285" s="541"/>
      <c r="C1285" s="542"/>
      <c r="D1285" s="541"/>
      <c r="E1285" s="541"/>
      <c r="F1285" s="547"/>
      <c r="G1285" s="538"/>
      <c r="H1285" s="536" t="s">
        <v>7803</v>
      </c>
      <c r="I1285" s="541" t="s">
        <v>8016</v>
      </c>
      <c r="J1285" s="532">
        <v>1968</v>
      </c>
      <c r="K1285" s="533">
        <v>0.26600000000000001</v>
      </c>
      <c r="L1285" s="534" t="s">
        <v>721</v>
      </c>
      <c r="M1285" s="534"/>
      <c r="N1285" s="541"/>
      <c r="O1285" s="532"/>
      <c r="P1285" s="532"/>
      <c r="Q1285" s="535"/>
      <c r="R1285" s="535"/>
      <c r="S1285" s="541"/>
      <c r="T1285" s="532"/>
      <c r="U1285" s="532"/>
      <c r="V1285" s="535"/>
    </row>
    <row r="1286" spans="1:22" s="631" customFormat="1" ht="12">
      <c r="A1286" s="536"/>
      <c r="B1286" s="541"/>
      <c r="C1286" s="542"/>
      <c r="D1286" s="541"/>
      <c r="E1286" s="541"/>
      <c r="F1286" s="547"/>
      <c r="G1286" s="538"/>
      <c r="H1286" s="536" t="s">
        <v>7803</v>
      </c>
      <c r="I1286" s="541" t="s">
        <v>7804</v>
      </c>
      <c r="J1286" s="532">
        <v>1978</v>
      </c>
      <c r="K1286" s="533">
        <v>0.14399999999999999</v>
      </c>
      <c r="L1286" s="534" t="s">
        <v>8017</v>
      </c>
      <c r="M1286" s="534"/>
      <c r="N1286" s="541"/>
      <c r="O1286" s="532"/>
      <c r="P1286" s="532"/>
      <c r="Q1286" s="535"/>
      <c r="R1286" s="535"/>
      <c r="S1286" s="541"/>
      <c r="T1286" s="532"/>
      <c r="U1286" s="532"/>
      <c r="V1286" s="535"/>
    </row>
    <row r="1287" spans="1:22" s="631" customFormat="1" ht="12">
      <c r="A1287" s="536"/>
      <c r="B1287" s="541"/>
      <c r="C1287" s="542"/>
      <c r="D1287" s="541" t="s">
        <v>6268</v>
      </c>
      <c r="E1287" s="541"/>
      <c r="F1287" s="547" t="s">
        <v>8018</v>
      </c>
      <c r="G1287" s="538">
        <v>2010</v>
      </c>
      <c r="H1287" s="536"/>
      <c r="I1287" s="537"/>
      <c r="J1287" s="532"/>
      <c r="K1287" s="533"/>
      <c r="L1287" s="534"/>
      <c r="M1287" s="534"/>
      <c r="N1287" s="537"/>
      <c r="O1287" s="532"/>
      <c r="P1287" s="532"/>
      <c r="Q1287" s="535"/>
      <c r="R1287" s="535"/>
      <c r="S1287" s="537"/>
      <c r="T1287" s="532"/>
      <c r="U1287" s="532"/>
      <c r="V1287" s="535"/>
    </row>
    <row r="1288" spans="1:22" s="631" customFormat="1" ht="12">
      <c r="A1288" s="536"/>
      <c r="B1288" s="541"/>
      <c r="C1288" s="542" t="s">
        <v>8019</v>
      </c>
      <c r="D1288" s="541" t="s">
        <v>2515</v>
      </c>
      <c r="E1288" s="541"/>
      <c r="F1288" s="547" t="s">
        <v>70</v>
      </c>
      <c r="G1288" s="538">
        <v>2014</v>
      </c>
      <c r="H1288" s="810">
        <v>90000337</v>
      </c>
      <c r="I1288" s="546" t="s">
        <v>8020</v>
      </c>
      <c r="J1288" s="532">
        <v>1980</v>
      </c>
      <c r="K1288" s="533">
        <v>0.70199999999999996</v>
      </c>
      <c r="L1288" s="534" t="s">
        <v>716</v>
      </c>
      <c r="M1288" s="534"/>
      <c r="N1288" s="546"/>
      <c r="O1288" s="532"/>
      <c r="P1288" s="532"/>
      <c r="Q1288" s="535"/>
      <c r="R1288" s="535"/>
      <c r="S1288" s="546"/>
      <c r="T1288" s="532"/>
      <c r="U1288" s="532"/>
      <c r="V1288" s="535"/>
    </row>
    <row r="1289" spans="1:22" s="631" customFormat="1" ht="12">
      <c r="A1289" s="536"/>
      <c r="B1289" s="541"/>
      <c r="C1289" s="542"/>
      <c r="D1289" s="541"/>
      <c r="E1289" s="541"/>
      <c r="F1289" s="547"/>
      <c r="G1289" s="538"/>
      <c r="H1289" s="812"/>
      <c r="I1289" s="546"/>
      <c r="J1289" s="532"/>
      <c r="K1289" s="533"/>
      <c r="L1289" s="534"/>
      <c r="M1289" s="534"/>
      <c r="N1289" s="546"/>
      <c r="O1289" s="532"/>
      <c r="P1289" s="532"/>
      <c r="Q1289" s="535"/>
      <c r="R1289" s="535"/>
      <c r="S1289" s="546"/>
      <c r="T1289" s="532"/>
      <c r="U1289" s="532"/>
      <c r="V1289" s="535"/>
    </row>
    <row r="1290" spans="1:22" s="631" customFormat="1" ht="12">
      <c r="A1290" s="536"/>
      <c r="B1290" s="541"/>
      <c r="C1290" s="542"/>
      <c r="D1290" s="541"/>
      <c r="E1290" s="541"/>
      <c r="F1290" s="547"/>
      <c r="G1290" s="538"/>
      <c r="H1290" s="561"/>
      <c r="I1290" s="605"/>
      <c r="J1290" s="532"/>
      <c r="K1290" s="533"/>
      <c r="L1290" s="534"/>
      <c r="M1290" s="534"/>
      <c r="N1290" s="546"/>
      <c r="O1290" s="532"/>
      <c r="P1290" s="532"/>
      <c r="Q1290" s="535"/>
      <c r="R1290" s="535"/>
      <c r="S1290" s="546"/>
      <c r="T1290" s="532"/>
      <c r="U1290" s="532"/>
      <c r="V1290" s="535"/>
    </row>
    <row r="1291" spans="1:22" s="631" customFormat="1" ht="12">
      <c r="A1291" s="536"/>
      <c r="B1291" s="541"/>
      <c r="C1291" s="542"/>
      <c r="D1291" s="541"/>
      <c r="E1291" s="541"/>
      <c r="F1291" s="547"/>
      <c r="G1291" s="538"/>
      <c r="H1291" s="536" t="s">
        <v>8021</v>
      </c>
      <c r="I1291" s="600" t="s">
        <v>8022</v>
      </c>
      <c r="J1291" s="538">
        <v>2013</v>
      </c>
      <c r="K1291" s="533">
        <v>0.36699999999999999</v>
      </c>
      <c r="L1291" s="534" t="s">
        <v>1815</v>
      </c>
      <c r="M1291" s="534"/>
      <c r="N1291" s="534"/>
      <c r="O1291" s="546"/>
      <c r="P1291" s="532"/>
      <c r="Q1291" s="532"/>
      <c r="R1291" s="535"/>
      <c r="S1291" s="546"/>
      <c r="T1291" s="532"/>
      <c r="U1291" s="532"/>
      <c r="V1291" s="535"/>
    </row>
    <row r="1292" spans="1:22" s="631" customFormat="1" ht="12">
      <c r="A1292" s="536"/>
      <c r="B1292" s="541"/>
      <c r="C1292" s="542"/>
      <c r="D1292" s="541"/>
      <c r="E1292" s="541"/>
      <c r="F1292" s="547"/>
      <c r="G1292" s="538"/>
      <c r="H1292" s="564"/>
      <c r="I1292" s="600"/>
      <c r="J1292" s="538"/>
      <c r="K1292" s="533"/>
      <c r="L1292" s="534"/>
      <c r="M1292" s="592"/>
      <c r="N1292" s="534"/>
      <c r="O1292" s="546"/>
      <c r="P1292" s="532"/>
      <c r="Q1292" s="532"/>
      <c r="R1292" s="535"/>
      <c r="S1292" s="546"/>
      <c r="T1292" s="532"/>
      <c r="U1292" s="532"/>
      <c r="V1292" s="535"/>
    </row>
    <row r="1293" spans="1:22" s="631" customFormat="1" ht="12">
      <c r="A1293" s="536"/>
      <c r="B1293" s="541"/>
      <c r="C1293" s="542"/>
      <c r="D1293" s="541"/>
      <c r="E1293" s="541"/>
      <c r="F1293" s="547"/>
      <c r="G1293" s="538"/>
      <c r="H1293" s="564"/>
      <c r="I1293" s="600" t="s">
        <v>8023</v>
      </c>
      <c r="J1293" s="538">
        <v>1998</v>
      </c>
      <c r="K1293" s="533">
        <v>1.0449999999999999</v>
      </c>
      <c r="L1293" s="534" t="s">
        <v>712</v>
      </c>
      <c r="M1293" s="592"/>
      <c r="N1293" s="534"/>
      <c r="O1293" s="546"/>
      <c r="P1293" s="532"/>
      <c r="Q1293" s="532"/>
      <c r="R1293" s="535"/>
      <c r="S1293" s="546"/>
      <c r="T1293" s="532"/>
      <c r="U1293" s="532"/>
      <c r="V1293" s="535"/>
    </row>
    <row r="1294" spans="1:22" s="631" customFormat="1" ht="12">
      <c r="A1294" s="536"/>
      <c r="B1294" s="541"/>
      <c r="C1294" s="542"/>
      <c r="D1294" s="541"/>
      <c r="E1294" s="541"/>
      <c r="F1294" s="547"/>
      <c r="G1294" s="538"/>
      <c r="H1294" s="564"/>
      <c r="I1294" s="600"/>
      <c r="J1294" s="538"/>
      <c r="K1294" s="533"/>
      <c r="L1294" s="534"/>
      <c r="M1294" s="592"/>
      <c r="N1294" s="534"/>
      <c r="O1294" s="546"/>
      <c r="P1294" s="532"/>
      <c r="Q1294" s="532"/>
      <c r="R1294" s="535"/>
      <c r="S1294" s="546"/>
      <c r="T1294" s="532"/>
      <c r="U1294" s="532"/>
      <c r="V1294" s="535"/>
    </row>
    <row r="1295" spans="1:22" s="631" customFormat="1" ht="12">
      <c r="A1295" s="536"/>
      <c r="B1295" s="541"/>
      <c r="C1295" s="542"/>
      <c r="D1295" s="541"/>
      <c r="E1295" s="541"/>
      <c r="F1295" s="547"/>
      <c r="G1295" s="538"/>
      <c r="H1295" s="564"/>
      <c r="I1295" s="541" t="s">
        <v>8024</v>
      </c>
      <c r="J1295" s="538">
        <v>2011</v>
      </c>
      <c r="K1295" s="533">
        <v>0.11799999999999999</v>
      </c>
      <c r="L1295" s="534" t="s">
        <v>713</v>
      </c>
      <c r="M1295" s="592"/>
      <c r="N1295" s="534"/>
      <c r="O1295" s="546"/>
      <c r="P1295" s="532"/>
      <c r="Q1295" s="532"/>
      <c r="R1295" s="535"/>
      <c r="S1295" s="546"/>
      <c r="T1295" s="532"/>
      <c r="U1295" s="532"/>
      <c r="V1295" s="535"/>
    </row>
    <row r="1296" spans="1:22" s="631" customFormat="1" ht="12">
      <c r="A1296" s="536"/>
      <c r="B1296" s="541"/>
      <c r="C1296" s="542"/>
      <c r="D1296" s="541"/>
      <c r="E1296" s="541"/>
      <c r="F1296" s="547"/>
      <c r="G1296" s="538"/>
      <c r="H1296" s="564"/>
      <c r="I1296" s="541" t="s">
        <v>8025</v>
      </c>
      <c r="J1296" s="538">
        <v>2011</v>
      </c>
      <c r="K1296" s="533">
        <v>0.435</v>
      </c>
      <c r="L1296" s="534" t="s">
        <v>7808</v>
      </c>
      <c r="M1296" s="592"/>
      <c r="N1296" s="534"/>
      <c r="O1296" s="546"/>
      <c r="P1296" s="532"/>
      <c r="Q1296" s="532"/>
      <c r="R1296" s="535"/>
      <c r="S1296" s="546"/>
      <c r="T1296" s="532"/>
      <c r="U1296" s="532"/>
      <c r="V1296" s="535"/>
    </row>
    <row r="1297" spans="1:22" s="631" customFormat="1" ht="12">
      <c r="A1297" s="536"/>
      <c r="B1297" s="541"/>
      <c r="C1297" s="542"/>
      <c r="D1297" s="541"/>
      <c r="E1297" s="541"/>
      <c r="F1297" s="547"/>
      <c r="G1297" s="538"/>
      <c r="H1297" s="564"/>
      <c r="I1297" s="541" t="s">
        <v>8026</v>
      </c>
      <c r="J1297" s="538">
        <v>1978</v>
      </c>
      <c r="K1297" s="533">
        <v>0.129</v>
      </c>
      <c r="L1297" s="534" t="s">
        <v>6905</v>
      </c>
      <c r="M1297" s="592"/>
      <c r="N1297" s="534"/>
      <c r="O1297" s="546"/>
      <c r="P1297" s="532"/>
      <c r="Q1297" s="532"/>
      <c r="R1297" s="535"/>
      <c r="S1297" s="546"/>
      <c r="T1297" s="532"/>
      <c r="U1297" s="532"/>
      <c r="V1297" s="535"/>
    </row>
    <row r="1298" spans="1:22" s="631" customFormat="1" ht="12">
      <c r="A1298" s="536"/>
      <c r="B1298" s="541"/>
      <c r="C1298" s="542"/>
      <c r="D1298" s="541"/>
      <c r="E1298" s="541"/>
      <c r="F1298" s="547"/>
      <c r="G1298" s="538"/>
      <c r="H1298" s="564"/>
      <c r="I1298" s="541"/>
      <c r="J1298" s="538"/>
      <c r="K1298" s="533"/>
      <c r="L1298" s="534"/>
      <c r="M1298" s="592"/>
      <c r="N1298" s="534"/>
      <c r="O1298" s="546"/>
      <c r="P1298" s="532"/>
      <c r="Q1298" s="532"/>
      <c r="R1298" s="535"/>
      <c r="S1298" s="546"/>
      <c r="T1298" s="532"/>
      <c r="U1298" s="532"/>
      <c r="V1298" s="535"/>
    </row>
    <row r="1299" spans="1:22" s="631" customFormat="1" ht="12">
      <c r="A1299" s="536"/>
      <c r="B1299" s="541"/>
      <c r="C1299" s="542"/>
      <c r="D1299" s="541"/>
      <c r="E1299" s="541"/>
      <c r="F1299" s="547"/>
      <c r="G1299" s="538"/>
      <c r="H1299" s="561"/>
      <c r="I1299" s="546"/>
      <c r="J1299" s="532"/>
      <c r="K1299" s="533"/>
      <c r="L1299" s="534"/>
      <c r="M1299" s="815"/>
      <c r="N1299" s="539"/>
      <c r="O1299" s="532"/>
      <c r="P1299" s="532"/>
      <c r="Q1299" s="535"/>
      <c r="R1299" s="535"/>
      <c r="S1299" s="546"/>
      <c r="T1299" s="532"/>
      <c r="U1299" s="532"/>
      <c r="V1299" s="535"/>
    </row>
    <row r="1300" spans="1:22" s="631" customFormat="1" ht="12">
      <c r="A1300" s="536"/>
      <c r="B1300" s="541"/>
      <c r="C1300" s="542" t="s">
        <v>7018</v>
      </c>
      <c r="D1300" s="541" t="s">
        <v>8027</v>
      </c>
      <c r="E1300" s="541"/>
      <c r="F1300" s="547" t="s">
        <v>1454</v>
      </c>
      <c r="G1300" s="538">
        <v>1994</v>
      </c>
      <c r="H1300" s="561"/>
      <c r="I1300" s="546"/>
      <c r="J1300" s="532"/>
      <c r="K1300" s="533"/>
      <c r="L1300" s="534"/>
      <c r="M1300" s="816"/>
      <c r="N1300" s="539"/>
      <c r="O1300" s="532"/>
      <c r="P1300" s="532"/>
      <c r="Q1300" s="535"/>
      <c r="R1300" s="535"/>
      <c r="S1300" s="546"/>
      <c r="T1300" s="532"/>
      <c r="U1300" s="532"/>
      <c r="V1300" s="535"/>
    </row>
    <row r="1301" spans="1:22" s="631" customFormat="1" ht="12">
      <c r="A1301" s="536"/>
      <c r="B1301" s="541"/>
      <c r="C1301" s="542" t="s">
        <v>8028</v>
      </c>
      <c r="D1301" s="541" t="s">
        <v>1018</v>
      </c>
      <c r="E1301" s="541"/>
      <c r="F1301" s="547" t="s">
        <v>278</v>
      </c>
      <c r="G1301" s="538">
        <v>1995</v>
      </c>
      <c r="H1301" s="561"/>
      <c r="I1301" s="546"/>
      <c r="J1301" s="532"/>
      <c r="K1301" s="533"/>
      <c r="L1301" s="534"/>
      <c r="M1301" s="817"/>
      <c r="N1301" s="539"/>
      <c r="O1301" s="532"/>
      <c r="P1301" s="532"/>
      <c r="Q1301" s="535"/>
      <c r="R1301" s="535"/>
      <c r="S1301" s="546"/>
      <c r="T1301" s="532"/>
      <c r="U1301" s="532"/>
      <c r="V1301" s="535"/>
    </row>
    <row r="1302" spans="1:22" s="631" customFormat="1" ht="12">
      <c r="A1302" s="536"/>
      <c r="B1302" s="541"/>
      <c r="C1302" s="542"/>
      <c r="D1302" s="541"/>
      <c r="E1302" s="541"/>
      <c r="F1302" s="547"/>
      <c r="G1302" s="538"/>
      <c r="H1302" s="536" t="s">
        <v>8029</v>
      </c>
      <c r="I1302" s="546" t="s">
        <v>8030</v>
      </c>
      <c r="J1302" s="532">
        <v>1994</v>
      </c>
      <c r="K1302" s="533">
        <v>0.17399999999999999</v>
      </c>
      <c r="L1302" s="534" t="s">
        <v>7523</v>
      </c>
      <c r="M1302" s="534"/>
      <c r="N1302" s="546"/>
      <c r="O1302" s="532"/>
      <c r="P1302" s="532"/>
      <c r="Q1302" s="535"/>
      <c r="R1302" s="535"/>
      <c r="S1302" s="546"/>
      <c r="T1302" s="532"/>
      <c r="U1302" s="532"/>
      <c r="V1302" s="535"/>
    </row>
    <row r="1303" spans="1:22" s="631" customFormat="1" ht="12">
      <c r="A1303" s="536"/>
      <c r="B1303" s="541"/>
      <c r="C1303" s="542"/>
      <c r="D1303" s="541"/>
      <c r="E1303" s="541"/>
      <c r="F1303" s="547"/>
      <c r="G1303" s="538"/>
      <c r="H1303" s="536" t="s">
        <v>7033</v>
      </c>
      <c r="I1303" s="546" t="s">
        <v>8031</v>
      </c>
      <c r="J1303" s="532">
        <v>1993</v>
      </c>
      <c r="K1303" s="533">
        <v>0.60799999999999998</v>
      </c>
      <c r="L1303" s="534" t="s">
        <v>712</v>
      </c>
      <c r="M1303" s="534"/>
      <c r="N1303" s="546"/>
      <c r="O1303" s="532"/>
      <c r="P1303" s="532"/>
      <c r="Q1303" s="535"/>
      <c r="R1303" s="535"/>
      <c r="S1303" s="546"/>
      <c r="T1303" s="532"/>
      <c r="U1303" s="532"/>
      <c r="V1303" s="535"/>
    </row>
    <row r="1304" spans="1:22" s="631" customFormat="1" ht="12">
      <c r="A1304" s="536"/>
      <c r="B1304" s="541"/>
      <c r="C1304" s="542"/>
      <c r="D1304" s="541"/>
      <c r="E1304" s="541"/>
      <c r="F1304" s="547"/>
      <c r="G1304" s="538"/>
      <c r="H1304" s="536"/>
      <c r="I1304" s="537"/>
      <c r="J1304" s="532"/>
      <c r="K1304" s="533"/>
      <c r="L1304" s="534"/>
      <c r="M1304" s="815">
        <v>90000291</v>
      </c>
      <c r="N1304" s="537"/>
      <c r="O1304" s="532"/>
      <c r="P1304" s="532"/>
      <c r="Q1304" s="535"/>
      <c r="R1304" s="535"/>
      <c r="S1304" s="537"/>
      <c r="T1304" s="532"/>
      <c r="U1304" s="532"/>
      <c r="V1304" s="535"/>
    </row>
    <row r="1305" spans="1:22" s="631" customFormat="1" ht="12">
      <c r="A1305" s="536"/>
      <c r="B1305" s="541"/>
      <c r="C1305" s="542"/>
      <c r="D1305" s="541"/>
      <c r="E1305" s="541"/>
      <c r="F1305" s="547"/>
      <c r="G1305" s="538"/>
      <c r="H1305" s="536"/>
      <c r="I1305" s="537"/>
      <c r="J1305" s="532"/>
      <c r="K1305" s="533"/>
      <c r="L1305" s="534"/>
      <c r="M1305" s="816"/>
      <c r="N1305" s="537"/>
      <c r="O1305" s="532"/>
      <c r="P1305" s="532"/>
      <c r="Q1305" s="535"/>
      <c r="R1305" s="535"/>
      <c r="S1305" s="537"/>
      <c r="T1305" s="532"/>
      <c r="U1305" s="532"/>
      <c r="V1305" s="535"/>
    </row>
    <row r="1306" spans="1:22" s="631" customFormat="1" ht="12">
      <c r="A1306" s="536"/>
      <c r="B1306" s="541"/>
      <c r="C1306" s="542" t="s">
        <v>8032</v>
      </c>
      <c r="D1306" s="541" t="s">
        <v>1439</v>
      </c>
      <c r="E1306" s="541"/>
      <c r="F1306" s="547" t="s">
        <v>58</v>
      </c>
      <c r="G1306" s="538">
        <v>1997</v>
      </c>
      <c r="H1306" s="536"/>
      <c r="I1306" s="537"/>
      <c r="J1306" s="532"/>
      <c r="K1306" s="533"/>
      <c r="L1306" s="534"/>
      <c r="M1306" s="816"/>
      <c r="N1306" s="537" t="s">
        <v>8033</v>
      </c>
      <c r="O1306" s="532">
        <v>2009</v>
      </c>
      <c r="P1306" s="532">
        <v>2.3E-2</v>
      </c>
      <c r="Q1306" s="535" t="s">
        <v>6908</v>
      </c>
      <c r="R1306" s="535"/>
      <c r="S1306" s="537"/>
      <c r="T1306" s="532"/>
      <c r="U1306" s="532"/>
      <c r="V1306" s="535"/>
    </row>
    <row r="1307" spans="1:22" s="631" customFormat="1" ht="12">
      <c r="A1307" s="536"/>
      <c r="B1307" s="541"/>
      <c r="C1307" s="542"/>
      <c r="D1307" s="541"/>
      <c r="E1307" s="541"/>
      <c r="F1307" s="547"/>
      <c r="G1307" s="538"/>
      <c r="H1307" s="536"/>
      <c r="I1307" s="537"/>
      <c r="J1307" s="532"/>
      <c r="K1307" s="533"/>
      <c r="L1307" s="534"/>
      <c r="M1307" s="817"/>
      <c r="N1307" s="537" t="s">
        <v>8033</v>
      </c>
      <c r="O1307" s="532">
        <v>1994</v>
      </c>
      <c r="P1307" s="532">
        <v>2.3E-2</v>
      </c>
      <c r="Q1307" s="535" t="s">
        <v>6908</v>
      </c>
      <c r="R1307" s="535"/>
      <c r="S1307" s="537"/>
      <c r="T1307" s="532"/>
      <c r="U1307" s="532"/>
      <c r="V1307" s="535"/>
    </row>
    <row r="1308" spans="1:22" s="631" customFormat="1" ht="12">
      <c r="A1308" s="536"/>
      <c r="B1308" s="541"/>
      <c r="C1308" s="542"/>
      <c r="D1308" s="541"/>
      <c r="E1308" s="541"/>
      <c r="F1308" s="547"/>
      <c r="G1308" s="538"/>
      <c r="H1308" s="810" t="s">
        <v>8034</v>
      </c>
      <c r="I1308" s="546" t="s">
        <v>8035</v>
      </c>
      <c r="J1308" s="532">
        <v>1997</v>
      </c>
      <c r="K1308" s="533">
        <v>0.17399999999999999</v>
      </c>
      <c r="L1308" s="534" t="s">
        <v>8036</v>
      </c>
      <c r="M1308" s="534"/>
      <c r="N1308" s="546"/>
      <c r="O1308" s="532"/>
      <c r="P1308" s="532"/>
      <c r="Q1308" s="535"/>
      <c r="R1308" s="535"/>
      <c r="S1308" s="546"/>
      <c r="T1308" s="532"/>
      <c r="U1308" s="532"/>
      <c r="V1308" s="535"/>
    </row>
    <row r="1309" spans="1:22" s="631" customFormat="1" ht="12">
      <c r="A1309" s="536"/>
      <c r="B1309" s="541"/>
      <c r="C1309" s="542"/>
      <c r="D1309" s="541"/>
      <c r="E1309" s="541"/>
      <c r="F1309" s="547"/>
      <c r="G1309" s="538"/>
      <c r="H1309" s="812"/>
      <c r="I1309" s="546" t="s">
        <v>8037</v>
      </c>
      <c r="J1309" s="532">
        <v>1997</v>
      </c>
      <c r="K1309" s="533">
        <v>0.17399999999999999</v>
      </c>
      <c r="L1309" s="534" t="s">
        <v>8036</v>
      </c>
      <c r="M1309" s="534"/>
      <c r="N1309" s="546"/>
      <c r="O1309" s="532"/>
      <c r="P1309" s="532"/>
      <c r="Q1309" s="535"/>
      <c r="R1309" s="535"/>
      <c r="S1309" s="546"/>
      <c r="T1309" s="532"/>
      <c r="U1309" s="532"/>
      <c r="V1309" s="535"/>
    </row>
    <row r="1310" spans="1:22" s="631" customFormat="1" ht="12">
      <c r="A1310" s="536"/>
      <c r="B1310" s="541"/>
      <c r="C1310" s="542"/>
      <c r="D1310" s="541"/>
      <c r="E1310" s="541"/>
      <c r="F1310" s="547"/>
      <c r="G1310" s="538"/>
      <c r="H1310" s="561"/>
      <c r="I1310" s="546"/>
      <c r="J1310" s="532"/>
      <c r="K1310" s="533"/>
      <c r="L1310" s="534"/>
      <c r="M1310" s="534"/>
      <c r="N1310" s="546"/>
      <c r="O1310" s="532"/>
      <c r="P1310" s="532"/>
      <c r="Q1310" s="535"/>
      <c r="R1310" s="535"/>
      <c r="S1310" s="546"/>
      <c r="T1310" s="532"/>
      <c r="U1310" s="532"/>
      <c r="V1310" s="535"/>
    </row>
    <row r="1311" spans="1:22" s="631" customFormat="1" ht="12">
      <c r="A1311" s="536"/>
      <c r="B1311" s="541"/>
      <c r="C1311" s="542"/>
      <c r="D1311" s="541"/>
      <c r="E1311" s="541"/>
      <c r="F1311" s="547"/>
      <c r="G1311" s="538"/>
      <c r="H1311" s="536"/>
      <c r="I1311" s="537"/>
      <c r="J1311" s="532"/>
      <c r="K1311" s="533"/>
      <c r="L1311" s="534"/>
      <c r="M1311" s="815">
        <v>9000307</v>
      </c>
      <c r="N1311" s="537" t="s">
        <v>8038</v>
      </c>
      <c r="O1311" s="532"/>
      <c r="P1311" s="532">
        <v>7.4999999999999997E-2</v>
      </c>
      <c r="Q1311" s="535" t="s">
        <v>8039</v>
      </c>
      <c r="R1311" s="535"/>
      <c r="S1311" s="537"/>
      <c r="T1311" s="532"/>
      <c r="U1311" s="532"/>
      <c r="V1311" s="535"/>
    </row>
    <row r="1312" spans="1:22" s="631" customFormat="1" ht="12">
      <c r="A1312" s="536"/>
      <c r="B1312" s="541"/>
      <c r="C1312" s="542"/>
      <c r="D1312" s="541"/>
      <c r="E1312" s="541"/>
      <c r="F1312" s="547"/>
      <c r="G1312" s="538"/>
      <c r="H1312" s="536"/>
      <c r="I1312" s="537"/>
      <c r="J1312" s="532"/>
      <c r="K1312" s="533"/>
      <c r="L1312" s="534"/>
      <c r="M1312" s="816"/>
      <c r="N1312" s="537" t="s">
        <v>8038</v>
      </c>
      <c r="O1312" s="532"/>
      <c r="P1312" s="532">
        <v>7.4999999999999997E-2</v>
      </c>
      <c r="Q1312" s="535" t="s">
        <v>8039</v>
      </c>
      <c r="R1312" s="535"/>
      <c r="S1312" s="537"/>
      <c r="T1312" s="532"/>
      <c r="U1312" s="532"/>
      <c r="V1312" s="535"/>
    </row>
    <row r="1313" spans="1:22" s="631" customFormat="1" ht="12">
      <c r="A1313" s="536"/>
      <c r="B1313" s="541"/>
      <c r="C1313" s="542"/>
      <c r="D1313" s="541"/>
      <c r="E1313" s="541"/>
      <c r="F1313" s="547"/>
      <c r="G1313" s="538"/>
      <c r="H1313" s="536"/>
      <c r="I1313" s="537"/>
      <c r="J1313" s="532"/>
      <c r="K1313" s="533"/>
      <c r="L1313" s="534"/>
      <c r="M1313" s="816"/>
      <c r="N1313" s="537" t="s">
        <v>8040</v>
      </c>
      <c r="O1313" s="532">
        <v>1995</v>
      </c>
      <c r="P1313" s="532">
        <v>6.8000000000000005E-2</v>
      </c>
      <c r="Q1313" s="535" t="s">
        <v>8041</v>
      </c>
      <c r="R1313" s="535"/>
      <c r="S1313" s="537"/>
      <c r="T1313" s="532"/>
      <c r="U1313" s="532"/>
      <c r="V1313" s="535"/>
    </row>
    <row r="1314" spans="1:22" s="631" customFormat="1" ht="12">
      <c r="A1314" s="536"/>
      <c r="B1314" s="541"/>
      <c r="C1314" s="542"/>
      <c r="D1314" s="541"/>
      <c r="E1314" s="541"/>
      <c r="F1314" s="547"/>
      <c r="G1314" s="538"/>
      <c r="H1314" s="536"/>
      <c r="I1314" s="537"/>
      <c r="J1314" s="532"/>
      <c r="K1314" s="533"/>
      <c r="L1314" s="534"/>
      <c r="M1314" s="816"/>
      <c r="N1314" s="537" t="s">
        <v>8040</v>
      </c>
      <c r="O1314" s="532">
        <v>1995</v>
      </c>
      <c r="P1314" s="532">
        <v>6.8000000000000005E-2</v>
      </c>
      <c r="Q1314" s="535" t="s">
        <v>8041</v>
      </c>
      <c r="R1314" s="535"/>
      <c r="S1314" s="537"/>
      <c r="T1314" s="532"/>
      <c r="U1314" s="532"/>
      <c r="V1314" s="535"/>
    </row>
    <row r="1315" spans="1:22" s="631" customFormat="1" ht="12">
      <c r="A1315" s="536"/>
      <c r="B1315" s="541"/>
      <c r="C1315" s="542"/>
      <c r="D1315" s="541"/>
      <c r="E1315" s="541"/>
      <c r="F1315" s="547"/>
      <c r="G1315" s="538"/>
      <c r="H1315" s="536"/>
      <c r="I1315" s="537"/>
      <c r="J1315" s="532"/>
      <c r="K1315" s="533"/>
      <c r="L1315" s="534"/>
      <c r="M1315" s="816"/>
      <c r="N1315" s="537" t="s">
        <v>8042</v>
      </c>
      <c r="O1315" s="532"/>
      <c r="P1315" s="532">
        <v>4.7E-2</v>
      </c>
      <c r="Q1315" s="535" t="s">
        <v>6988</v>
      </c>
      <c r="R1315" s="535"/>
      <c r="S1315" s="537"/>
      <c r="T1315" s="532"/>
      <c r="U1315" s="532"/>
      <c r="V1315" s="535"/>
    </row>
    <row r="1316" spans="1:22" s="631" customFormat="1" ht="12">
      <c r="A1316" s="536"/>
      <c r="B1316" s="541"/>
      <c r="C1316" s="542"/>
      <c r="D1316" s="541"/>
      <c r="E1316" s="541"/>
      <c r="F1316" s="547"/>
      <c r="G1316" s="538"/>
      <c r="H1316" s="536"/>
      <c r="I1316" s="537"/>
      <c r="J1316" s="532"/>
      <c r="K1316" s="533"/>
      <c r="L1316" s="534"/>
      <c r="M1316" s="816"/>
      <c r="N1316" s="537" t="s">
        <v>8042</v>
      </c>
      <c r="O1316" s="532"/>
      <c r="P1316" s="532">
        <v>4.7E-2</v>
      </c>
      <c r="Q1316" s="535" t="s">
        <v>6988</v>
      </c>
      <c r="R1316" s="535"/>
      <c r="S1316" s="537"/>
      <c r="T1316" s="532"/>
      <c r="U1316" s="532"/>
      <c r="V1316" s="535"/>
    </row>
    <row r="1317" spans="1:22" s="631" customFormat="1" ht="12">
      <c r="A1317" s="536"/>
      <c r="B1317" s="541"/>
      <c r="C1317" s="542"/>
      <c r="D1317" s="541"/>
      <c r="E1317" s="541"/>
      <c r="F1317" s="547"/>
      <c r="G1317" s="538"/>
      <c r="H1317" s="536"/>
      <c r="I1317" s="537"/>
      <c r="J1317" s="532"/>
      <c r="K1317" s="533"/>
      <c r="L1317" s="534"/>
      <c r="M1317" s="816"/>
      <c r="N1317" s="537" t="s">
        <v>8043</v>
      </c>
      <c r="O1317" s="532"/>
      <c r="P1317" s="532">
        <v>2.4E-2</v>
      </c>
      <c r="Q1317" s="535" t="s">
        <v>8044</v>
      </c>
      <c r="R1317" s="535"/>
      <c r="S1317" s="537"/>
      <c r="T1317" s="532"/>
      <c r="U1317" s="532"/>
      <c r="V1317" s="535"/>
    </row>
    <row r="1318" spans="1:22" s="631" customFormat="1" ht="12">
      <c r="A1318" s="536"/>
      <c r="B1318" s="541"/>
      <c r="C1318" s="542"/>
      <c r="D1318" s="541"/>
      <c r="E1318" s="541"/>
      <c r="F1318" s="547"/>
      <c r="G1318" s="538"/>
      <c r="H1318" s="536"/>
      <c r="I1318" s="537"/>
      <c r="J1318" s="532"/>
      <c r="K1318" s="533"/>
      <c r="L1318" s="534"/>
      <c r="M1318" s="816"/>
      <c r="N1318" s="537" t="s">
        <v>8043</v>
      </c>
      <c r="O1318" s="532"/>
      <c r="P1318" s="532">
        <v>2.4E-2</v>
      </c>
      <c r="Q1318" s="535" t="s">
        <v>8044</v>
      </c>
      <c r="R1318" s="535"/>
      <c r="S1318" s="537"/>
      <c r="T1318" s="532"/>
      <c r="U1318" s="532"/>
      <c r="V1318" s="535"/>
    </row>
    <row r="1319" spans="1:22" s="631" customFormat="1" ht="12">
      <c r="A1319" s="536"/>
      <c r="B1319" s="541"/>
      <c r="C1319" s="542"/>
      <c r="D1319" s="541" t="s">
        <v>4012</v>
      </c>
      <c r="E1319" s="541"/>
      <c r="F1319" s="547" t="s">
        <v>58</v>
      </c>
      <c r="G1319" s="538">
        <v>1998</v>
      </c>
      <c r="H1319" s="536"/>
      <c r="I1319" s="537"/>
      <c r="J1319" s="532"/>
      <c r="K1319" s="533"/>
      <c r="L1319" s="534"/>
      <c r="M1319" s="816"/>
      <c r="N1319" s="537" t="s">
        <v>8045</v>
      </c>
      <c r="O1319" s="532">
        <v>1995</v>
      </c>
      <c r="P1319" s="532">
        <v>3.1E-2</v>
      </c>
      <c r="Q1319" s="535" t="s">
        <v>6953</v>
      </c>
      <c r="R1319" s="535"/>
      <c r="S1319" s="537"/>
      <c r="T1319" s="532"/>
      <c r="U1319" s="532"/>
      <c r="V1319" s="535"/>
    </row>
    <row r="1320" spans="1:22" s="631" customFormat="1" ht="12">
      <c r="A1320" s="536"/>
      <c r="B1320" s="541"/>
      <c r="C1320" s="542"/>
      <c r="D1320" s="541"/>
      <c r="E1320" s="541"/>
      <c r="F1320" s="547"/>
      <c r="G1320" s="538"/>
      <c r="H1320" s="536"/>
      <c r="I1320" s="537"/>
      <c r="J1320" s="532"/>
      <c r="K1320" s="533"/>
      <c r="L1320" s="534"/>
      <c r="M1320" s="817"/>
      <c r="N1320" s="537" t="s">
        <v>8045</v>
      </c>
      <c r="O1320" s="532">
        <v>1995</v>
      </c>
      <c r="P1320" s="532">
        <v>3.1E-2</v>
      </c>
      <c r="Q1320" s="535" t="s">
        <v>6953</v>
      </c>
      <c r="R1320" s="535"/>
      <c r="S1320" s="537"/>
      <c r="T1320" s="532"/>
      <c r="U1320" s="532"/>
      <c r="V1320" s="535"/>
    </row>
    <row r="1321" spans="1:22" s="631" customFormat="1" ht="12">
      <c r="A1321" s="536"/>
      <c r="B1321" s="541"/>
      <c r="C1321" s="542"/>
      <c r="D1321" s="541"/>
      <c r="E1321" s="541"/>
      <c r="F1321" s="547"/>
      <c r="G1321" s="538"/>
      <c r="H1321" s="536" t="s">
        <v>8046</v>
      </c>
      <c r="I1321" s="541" t="s">
        <v>8047</v>
      </c>
      <c r="J1321" s="532">
        <v>1998</v>
      </c>
      <c r="K1321" s="533">
        <v>0.19</v>
      </c>
      <c r="L1321" s="534" t="s">
        <v>712</v>
      </c>
      <c r="M1321" s="534"/>
      <c r="N1321" s="541"/>
      <c r="O1321" s="532"/>
      <c r="P1321" s="532"/>
      <c r="Q1321" s="535"/>
      <c r="R1321" s="535"/>
      <c r="S1321" s="541"/>
      <c r="T1321" s="532"/>
      <c r="U1321" s="532"/>
      <c r="V1321" s="535"/>
    </row>
    <row r="1322" spans="1:22" s="631" customFormat="1" ht="12">
      <c r="A1322" s="536"/>
      <c r="B1322" s="541"/>
      <c r="C1322" s="542"/>
      <c r="D1322" s="541"/>
      <c r="E1322" s="541"/>
      <c r="F1322" s="547"/>
      <c r="G1322" s="538"/>
      <c r="H1322" s="536" t="s">
        <v>8046</v>
      </c>
      <c r="I1322" s="541" t="s">
        <v>8048</v>
      </c>
      <c r="J1322" s="532">
        <v>2005</v>
      </c>
      <c r="K1322" s="533">
        <v>0.3</v>
      </c>
      <c r="L1322" s="534" t="s">
        <v>1815</v>
      </c>
      <c r="M1322" s="592"/>
      <c r="N1322" s="541"/>
      <c r="O1322" s="532"/>
      <c r="P1322" s="532"/>
      <c r="Q1322" s="535"/>
      <c r="R1322" s="535"/>
      <c r="S1322" s="541"/>
      <c r="T1322" s="532"/>
      <c r="U1322" s="532"/>
      <c r="V1322" s="535"/>
    </row>
    <row r="1323" spans="1:22" s="631" customFormat="1" ht="12">
      <c r="A1323" s="536"/>
      <c r="B1323" s="541"/>
      <c r="C1323" s="542"/>
      <c r="D1323" s="541"/>
      <c r="E1323" s="541"/>
      <c r="F1323" s="547"/>
      <c r="G1323" s="538"/>
      <c r="H1323" s="536"/>
      <c r="I1323" s="541"/>
      <c r="J1323" s="532"/>
      <c r="K1323" s="533"/>
      <c r="L1323" s="534"/>
      <c r="M1323" s="592"/>
      <c r="N1323" s="541"/>
      <c r="O1323" s="532"/>
      <c r="P1323" s="532"/>
      <c r="Q1323" s="535"/>
      <c r="R1323" s="535"/>
      <c r="S1323" s="541"/>
      <c r="T1323" s="532"/>
      <c r="U1323" s="532"/>
      <c r="V1323" s="535"/>
    </row>
    <row r="1324" spans="1:22" s="631" customFormat="1" ht="12">
      <c r="A1324" s="536"/>
      <c r="B1324" s="541"/>
      <c r="C1324" s="542"/>
      <c r="D1324" s="541" t="s">
        <v>1240</v>
      </c>
      <c r="E1324" s="541"/>
      <c r="F1324" s="547" t="s">
        <v>58</v>
      </c>
      <c r="G1324" s="538">
        <v>1980</v>
      </c>
      <c r="H1324" s="536"/>
      <c r="I1324" s="541"/>
      <c r="J1324" s="532"/>
      <c r="K1324" s="533"/>
      <c r="L1324" s="534"/>
      <c r="M1324" s="592"/>
      <c r="N1324" s="541"/>
      <c r="O1324" s="532"/>
      <c r="P1324" s="532"/>
      <c r="Q1324" s="535"/>
      <c r="R1324" s="535"/>
      <c r="S1324" s="541"/>
      <c r="T1324" s="532"/>
      <c r="U1324" s="532"/>
      <c r="V1324" s="535"/>
    </row>
    <row r="1325" spans="1:22" s="631" customFormat="1" ht="12">
      <c r="A1325" s="536"/>
      <c r="B1325" s="541"/>
      <c r="C1325" s="542"/>
      <c r="D1325" s="541"/>
      <c r="E1325" s="541"/>
      <c r="F1325" s="547"/>
      <c r="G1325" s="538"/>
      <c r="H1325" s="536"/>
      <c r="I1325" s="537"/>
      <c r="J1325" s="532"/>
      <c r="K1325" s="533"/>
      <c r="L1325" s="534"/>
      <c r="M1325" s="815"/>
      <c r="N1325" s="537"/>
      <c r="O1325" s="532"/>
      <c r="P1325" s="532"/>
      <c r="Q1325" s="535"/>
      <c r="R1325" s="535"/>
      <c r="S1325" s="537"/>
      <c r="T1325" s="532"/>
      <c r="U1325" s="532"/>
      <c r="V1325" s="535"/>
    </row>
    <row r="1326" spans="1:22" s="631" customFormat="1" ht="12">
      <c r="A1326" s="536"/>
      <c r="B1326" s="541"/>
      <c r="C1326" s="542"/>
      <c r="D1326" s="541"/>
      <c r="E1326" s="541"/>
      <c r="F1326" s="547"/>
      <c r="G1326" s="538"/>
      <c r="H1326" s="536"/>
      <c r="I1326" s="537"/>
      <c r="J1326" s="532"/>
      <c r="K1326" s="533"/>
      <c r="L1326" s="534"/>
      <c r="M1326" s="817"/>
      <c r="N1326" s="537"/>
      <c r="O1326" s="532"/>
      <c r="P1326" s="532"/>
      <c r="Q1326" s="535"/>
      <c r="R1326" s="535"/>
      <c r="S1326" s="537"/>
      <c r="T1326" s="532"/>
      <c r="U1326" s="532"/>
      <c r="V1326" s="535"/>
    </row>
    <row r="1327" spans="1:22" s="631" customFormat="1" ht="12">
      <c r="A1327" s="536" t="s">
        <v>5488</v>
      </c>
      <c r="B1327" s="541" t="s">
        <v>8049</v>
      </c>
      <c r="C1327" s="542" t="s">
        <v>7656</v>
      </c>
      <c r="D1327" s="541" t="s">
        <v>8050</v>
      </c>
      <c r="E1327" s="541"/>
      <c r="F1327" s="547" t="s">
        <v>554</v>
      </c>
      <c r="G1327" s="538">
        <v>1986</v>
      </c>
      <c r="H1327" s="536"/>
      <c r="I1327" s="541"/>
      <c r="J1327" s="532"/>
      <c r="K1327" s="533"/>
      <c r="L1327" s="534"/>
      <c r="M1327" s="534"/>
      <c r="N1327" s="541"/>
      <c r="O1327" s="532"/>
      <c r="P1327" s="532"/>
      <c r="Q1327" s="535"/>
      <c r="R1327" s="535"/>
      <c r="S1327" s="541"/>
      <c r="T1327" s="532"/>
      <c r="U1327" s="532"/>
      <c r="V1327" s="535"/>
    </row>
    <row r="1328" spans="1:22" s="631" customFormat="1" ht="12">
      <c r="A1328" s="536"/>
      <c r="B1328" s="541"/>
      <c r="C1328" s="542"/>
      <c r="D1328" s="541"/>
      <c r="E1328" s="565"/>
      <c r="F1328" s="547"/>
      <c r="G1328" s="538"/>
      <c r="H1328" s="536"/>
      <c r="I1328" s="541"/>
      <c r="J1328" s="532"/>
      <c r="K1328" s="533"/>
      <c r="L1328" s="534"/>
      <c r="M1328" s="534"/>
      <c r="N1328" s="541"/>
      <c r="O1328" s="532"/>
      <c r="P1328" s="532"/>
      <c r="Q1328" s="535"/>
      <c r="R1328" s="535"/>
      <c r="S1328" s="541"/>
      <c r="T1328" s="532"/>
      <c r="U1328" s="532"/>
      <c r="V1328" s="535"/>
    </row>
    <row r="1329" spans="1:22" s="631" customFormat="1" ht="12">
      <c r="A1329" s="536"/>
      <c r="B1329" s="541"/>
      <c r="C1329" s="542"/>
      <c r="D1329" s="541"/>
      <c r="E1329" s="565"/>
      <c r="F1329" s="547"/>
      <c r="G1329" s="538"/>
      <c r="H1329" s="536"/>
      <c r="I1329" s="541"/>
      <c r="J1329" s="532"/>
      <c r="K1329" s="533"/>
      <c r="L1329" s="534"/>
      <c r="M1329" s="534"/>
      <c r="N1329" s="541"/>
      <c r="O1329" s="532"/>
      <c r="P1329" s="532"/>
      <c r="Q1329" s="535"/>
      <c r="R1329" s="535"/>
      <c r="S1329" s="541"/>
      <c r="T1329" s="532"/>
      <c r="U1329" s="532"/>
      <c r="V1329" s="535"/>
    </row>
    <row r="1330" spans="1:22" s="631" customFormat="1" ht="12">
      <c r="A1330" s="536"/>
      <c r="B1330" s="541"/>
      <c r="C1330" s="542" t="s">
        <v>8051</v>
      </c>
      <c r="D1330" s="541" t="s">
        <v>4159</v>
      </c>
      <c r="E1330" s="565" t="s">
        <v>7005</v>
      </c>
      <c r="F1330" s="547" t="s">
        <v>278</v>
      </c>
      <c r="G1330" s="538">
        <v>2009</v>
      </c>
      <c r="H1330" s="536" t="s">
        <v>8034</v>
      </c>
      <c r="I1330" s="541" t="s">
        <v>8052</v>
      </c>
      <c r="J1330" s="532">
        <v>1995</v>
      </c>
      <c r="K1330" s="533">
        <v>0.159</v>
      </c>
      <c r="L1330" s="534" t="s">
        <v>712</v>
      </c>
      <c r="M1330" s="534"/>
      <c r="N1330" s="541"/>
      <c r="O1330" s="532"/>
      <c r="P1330" s="532"/>
      <c r="Q1330" s="535"/>
      <c r="R1330" s="535"/>
      <c r="S1330" s="541"/>
      <c r="T1330" s="532"/>
      <c r="U1330" s="532"/>
      <c r="V1330" s="535"/>
    </row>
    <row r="1331" spans="1:22" s="631" customFormat="1" ht="12">
      <c r="A1331" s="538"/>
      <c r="B1331" s="541"/>
      <c r="C1331" s="542"/>
      <c r="D1331" s="541"/>
      <c r="E1331" s="541"/>
      <c r="F1331" s="547"/>
      <c r="G1331" s="538"/>
      <c r="H1331" s="536" t="s">
        <v>7658</v>
      </c>
      <c r="I1331" s="541" t="s">
        <v>8053</v>
      </c>
      <c r="J1331" s="532">
        <v>1986</v>
      </c>
      <c r="K1331" s="533">
        <v>2.4209999999999998</v>
      </c>
      <c r="L1331" s="534" t="s">
        <v>8054</v>
      </c>
      <c r="M1331" s="534"/>
      <c r="N1331" s="541"/>
      <c r="O1331" s="532"/>
      <c r="P1331" s="532"/>
      <c r="Q1331" s="535"/>
      <c r="R1331" s="535"/>
      <c r="S1331" s="541"/>
      <c r="T1331" s="532"/>
      <c r="U1331" s="532"/>
      <c r="V1331" s="535"/>
    </row>
    <row r="1332" spans="1:22" s="631" customFormat="1" ht="12">
      <c r="A1332" s="536"/>
      <c r="B1332" s="541"/>
      <c r="C1332" s="542"/>
      <c r="D1332" s="541"/>
      <c r="E1332" s="541"/>
      <c r="F1332" s="547"/>
      <c r="G1332" s="538"/>
      <c r="H1332" s="536" t="s">
        <v>8055</v>
      </c>
      <c r="I1332" s="541" t="s">
        <v>8056</v>
      </c>
      <c r="J1332" s="532">
        <v>2008</v>
      </c>
      <c r="K1332" s="533">
        <v>0.53500000000000003</v>
      </c>
      <c r="L1332" s="534" t="s">
        <v>721</v>
      </c>
      <c r="M1332" s="534"/>
      <c r="N1332" s="541"/>
      <c r="O1332" s="532"/>
      <c r="P1332" s="532"/>
      <c r="Q1332" s="535"/>
      <c r="R1332" s="535"/>
      <c r="S1332" s="541"/>
      <c r="T1332" s="532"/>
      <c r="U1332" s="532"/>
      <c r="V1332" s="535"/>
    </row>
    <row r="1333" spans="1:22" s="631" customFormat="1" ht="12">
      <c r="A1333" s="536"/>
      <c r="B1333" s="541"/>
      <c r="C1333" s="542"/>
      <c r="D1333" s="541"/>
      <c r="E1333" s="541"/>
      <c r="F1333" s="547"/>
      <c r="G1333" s="538"/>
      <c r="H1333" s="536"/>
      <c r="I1333" s="537"/>
      <c r="J1333" s="532"/>
      <c r="K1333" s="533"/>
      <c r="L1333" s="534"/>
      <c r="M1333" s="815">
        <v>90000143</v>
      </c>
      <c r="N1333" s="537" t="s">
        <v>8057</v>
      </c>
      <c r="O1333" s="532">
        <v>2009</v>
      </c>
      <c r="P1333" s="532">
        <v>5.2999999999999999E-2</v>
      </c>
      <c r="Q1333" s="535" t="s">
        <v>8058</v>
      </c>
      <c r="R1333" s="535"/>
      <c r="S1333" s="537"/>
      <c r="T1333" s="532"/>
      <c r="U1333" s="532"/>
      <c r="V1333" s="535"/>
    </row>
    <row r="1334" spans="1:22" s="631" customFormat="1" ht="12">
      <c r="A1334" s="536"/>
      <c r="B1334" s="541"/>
      <c r="C1334" s="542"/>
      <c r="D1334" s="541"/>
      <c r="E1334" s="541"/>
      <c r="F1334" s="547"/>
      <c r="G1334" s="538"/>
      <c r="H1334" s="536"/>
      <c r="I1334" s="537"/>
      <c r="J1334" s="532"/>
      <c r="K1334" s="533"/>
      <c r="L1334" s="534"/>
      <c r="M1334" s="816"/>
      <c r="N1334" s="537" t="s">
        <v>8057</v>
      </c>
      <c r="O1334" s="532">
        <v>2009</v>
      </c>
      <c r="P1334" s="532">
        <v>5.2999999999999999E-2</v>
      </c>
      <c r="Q1334" s="535" t="s">
        <v>8058</v>
      </c>
      <c r="R1334" s="535"/>
      <c r="S1334" s="537"/>
      <c r="T1334" s="532"/>
      <c r="U1334" s="532"/>
      <c r="V1334" s="535"/>
    </row>
    <row r="1335" spans="1:22" s="631" customFormat="1" ht="12">
      <c r="A1335" s="536"/>
      <c r="B1335" s="541"/>
      <c r="C1335" s="542"/>
      <c r="D1335" s="541"/>
      <c r="E1335" s="541"/>
      <c r="F1335" s="547"/>
      <c r="G1335" s="538"/>
      <c r="H1335" s="536"/>
      <c r="I1335" s="537"/>
      <c r="J1335" s="532"/>
      <c r="K1335" s="533"/>
      <c r="L1335" s="534"/>
      <c r="M1335" s="816"/>
      <c r="N1335" s="537" t="s">
        <v>8057</v>
      </c>
      <c r="O1335" s="532">
        <v>2009</v>
      </c>
      <c r="P1335" s="532">
        <v>6.4000000000000001E-2</v>
      </c>
      <c r="Q1335" s="535" t="s">
        <v>8058</v>
      </c>
      <c r="R1335" s="535"/>
      <c r="S1335" s="537"/>
      <c r="T1335" s="532"/>
      <c r="U1335" s="532"/>
      <c r="V1335" s="535"/>
    </row>
    <row r="1336" spans="1:22" s="631" customFormat="1" ht="12">
      <c r="A1336" s="536"/>
      <c r="B1336" s="541"/>
      <c r="C1336" s="542"/>
      <c r="D1336" s="541"/>
      <c r="E1336" s="541"/>
      <c r="F1336" s="547"/>
      <c r="G1336" s="538"/>
      <c r="H1336" s="536"/>
      <c r="I1336" s="537"/>
      <c r="J1336" s="532"/>
      <c r="K1336" s="533"/>
      <c r="L1336" s="534"/>
      <c r="M1336" s="817"/>
      <c r="N1336" s="537" t="s">
        <v>8057</v>
      </c>
      <c r="O1336" s="532">
        <v>2009</v>
      </c>
      <c r="P1336" s="532">
        <v>6.4000000000000001E-2</v>
      </c>
      <c r="Q1336" s="535" t="s">
        <v>8058</v>
      </c>
      <c r="R1336" s="535"/>
      <c r="S1336" s="537"/>
      <c r="T1336" s="532"/>
      <c r="U1336" s="532"/>
      <c r="V1336" s="535"/>
    </row>
    <row r="1337" spans="1:22" s="631" customFormat="1" ht="12">
      <c r="A1337" s="536"/>
      <c r="B1337" s="541"/>
      <c r="C1337" s="542"/>
      <c r="D1337" s="541"/>
      <c r="E1337" s="541"/>
      <c r="F1337" s="547"/>
      <c r="G1337" s="538"/>
      <c r="H1337" s="536"/>
      <c r="I1337" s="537"/>
      <c r="J1337" s="532"/>
      <c r="K1337" s="533"/>
      <c r="L1337" s="534"/>
      <c r="M1337" s="815">
        <v>90000144</v>
      </c>
      <c r="N1337" s="537" t="s">
        <v>8059</v>
      </c>
      <c r="O1337" s="532">
        <v>2009</v>
      </c>
      <c r="P1337" s="532">
        <v>7.1999999999999995E-2</v>
      </c>
      <c r="Q1337" s="535" t="s">
        <v>8060</v>
      </c>
      <c r="R1337" s="535"/>
      <c r="S1337" s="537"/>
      <c r="T1337" s="532"/>
      <c r="U1337" s="532"/>
      <c r="V1337" s="535"/>
    </row>
    <row r="1338" spans="1:22" s="631" customFormat="1" ht="12">
      <c r="A1338" s="536"/>
      <c r="B1338" s="541"/>
      <c r="C1338" s="542"/>
      <c r="D1338" s="541"/>
      <c r="E1338" s="541"/>
      <c r="F1338" s="547"/>
      <c r="G1338" s="538"/>
      <c r="H1338" s="536"/>
      <c r="I1338" s="537"/>
      <c r="J1338" s="532"/>
      <c r="K1338" s="533"/>
      <c r="L1338" s="534"/>
      <c r="M1338" s="816"/>
      <c r="N1338" s="537" t="s">
        <v>8059</v>
      </c>
      <c r="O1338" s="532">
        <v>2009</v>
      </c>
      <c r="P1338" s="532">
        <v>7.1999999999999995E-2</v>
      </c>
      <c r="Q1338" s="535" t="s">
        <v>8060</v>
      </c>
      <c r="R1338" s="535"/>
      <c r="S1338" s="537"/>
      <c r="T1338" s="532"/>
      <c r="U1338" s="532"/>
      <c r="V1338" s="535"/>
    </row>
    <row r="1339" spans="1:22" s="631" customFormat="1" ht="12">
      <c r="A1339" s="536"/>
      <c r="B1339" s="541"/>
      <c r="C1339" s="542"/>
      <c r="D1339" s="541" t="s">
        <v>1215</v>
      </c>
      <c r="E1339" s="565" t="s">
        <v>7005</v>
      </c>
      <c r="F1339" s="547" t="s">
        <v>278</v>
      </c>
      <c r="G1339" s="538">
        <v>2005</v>
      </c>
      <c r="H1339" s="536"/>
      <c r="I1339" s="537"/>
      <c r="J1339" s="532"/>
      <c r="K1339" s="533"/>
      <c r="L1339" s="534"/>
      <c r="M1339" s="816"/>
      <c r="N1339" s="537" t="s">
        <v>8059</v>
      </c>
      <c r="O1339" s="532">
        <v>2009</v>
      </c>
      <c r="P1339" s="532">
        <v>7.1999999999999995E-2</v>
      </c>
      <c r="Q1339" s="535" t="s">
        <v>8060</v>
      </c>
      <c r="R1339" s="535"/>
      <c r="S1339" s="537"/>
      <c r="T1339" s="532"/>
      <c r="U1339" s="532"/>
      <c r="V1339" s="535"/>
    </row>
    <row r="1340" spans="1:22" s="631" customFormat="1" ht="12">
      <c r="A1340" s="536"/>
      <c r="B1340" s="541"/>
      <c r="C1340" s="542"/>
      <c r="D1340" s="541"/>
      <c r="E1340" s="541"/>
      <c r="F1340" s="547"/>
      <c r="G1340" s="538"/>
      <c r="H1340" s="536"/>
      <c r="I1340" s="537"/>
      <c r="J1340" s="532"/>
      <c r="K1340" s="533"/>
      <c r="L1340" s="534"/>
      <c r="M1340" s="817"/>
      <c r="N1340" s="537" t="s">
        <v>8059</v>
      </c>
      <c r="O1340" s="532">
        <v>2009</v>
      </c>
      <c r="P1340" s="532">
        <v>7.1999999999999995E-2</v>
      </c>
      <c r="Q1340" s="535" t="s">
        <v>8060</v>
      </c>
      <c r="R1340" s="535"/>
      <c r="S1340" s="537"/>
      <c r="T1340" s="532"/>
      <c r="U1340" s="532"/>
      <c r="V1340" s="535"/>
    </row>
    <row r="1341" spans="1:22" s="631" customFormat="1" ht="12">
      <c r="A1341" s="536"/>
      <c r="B1341" s="541"/>
      <c r="C1341" s="542"/>
      <c r="D1341" s="541"/>
      <c r="E1341" s="541"/>
      <c r="F1341" s="547"/>
      <c r="G1341" s="538"/>
      <c r="H1341" s="536" t="s">
        <v>8061</v>
      </c>
      <c r="I1341" s="546" t="s">
        <v>8062</v>
      </c>
      <c r="J1341" s="532">
        <v>2008</v>
      </c>
      <c r="K1341" s="533">
        <v>0.27900000000000003</v>
      </c>
      <c r="L1341" s="534" t="s">
        <v>1815</v>
      </c>
      <c r="M1341" s="534"/>
      <c r="N1341" s="546"/>
      <c r="O1341" s="532"/>
      <c r="P1341" s="532"/>
      <c r="Q1341" s="535"/>
      <c r="R1341" s="535"/>
      <c r="S1341" s="546"/>
      <c r="T1341" s="532"/>
      <c r="U1341" s="532"/>
      <c r="V1341" s="535"/>
    </row>
    <row r="1342" spans="1:22" s="631" customFormat="1" ht="12">
      <c r="A1342" s="536"/>
      <c r="B1342" s="541"/>
      <c r="C1342" s="542"/>
      <c r="D1342" s="541"/>
      <c r="E1342" s="541"/>
      <c r="F1342" s="547"/>
      <c r="G1342" s="538"/>
      <c r="H1342" s="536"/>
      <c r="I1342" s="537"/>
      <c r="J1342" s="532"/>
      <c r="K1342" s="533"/>
      <c r="L1342" s="534"/>
      <c r="M1342" s="815">
        <v>90000321</v>
      </c>
      <c r="N1342" s="537" t="s">
        <v>8063</v>
      </c>
      <c r="O1342" s="532">
        <v>2005</v>
      </c>
      <c r="P1342" s="532">
        <v>0.13700000000000001</v>
      </c>
      <c r="Q1342" s="535" t="s">
        <v>8064</v>
      </c>
      <c r="R1342" s="535"/>
      <c r="S1342" s="537"/>
      <c r="T1342" s="532"/>
      <c r="U1342" s="532"/>
      <c r="V1342" s="535"/>
    </row>
    <row r="1343" spans="1:22" s="631" customFormat="1" ht="12">
      <c r="A1343" s="536"/>
      <c r="B1343" s="541"/>
      <c r="C1343" s="542"/>
      <c r="D1343" s="541"/>
      <c r="E1343" s="541"/>
      <c r="F1343" s="547"/>
      <c r="G1343" s="538"/>
      <c r="H1343" s="536"/>
      <c r="I1343" s="537"/>
      <c r="J1343" s="532"/>
      <c r="K1343" s="533"/>
      <c r="L1343" s="534"/>
      <c r="M1343" s="816"/>
      <c r="N1343" s="537" t="s">
        <v>8063</v>
      </c>
      <c r="O1343" s="532">
        <v>2005</v>
      </c>
      <c r="P1343" s="532">
        <v>0.13700000000000001</v>
      </c>
      <c r="Q1343" s="535" t="s">
        <v>8064</v>
      </c>
      <c r="R1343" s="535"/>
      <c r="S1343" s="537"/>
      <c r="T1343" s="532"/>
      <c r="U1343" s="532"/>
      <c r="V1343" s="535"/>
    </row>
    <row r="1344" spans="1:22" s="631" customFormat="1" ht="12">
      <c r="A1344" s="536"/>
      <c r="B1344" s="541"/>
      <c r="C1344" s="542"/>
      <c r="D1344" s="541"/>
      <c r="E1344" s="541"/>
      <c r="F1344" s="547"/>
      <c r="G1344" s="538"/>
      <c r="H1344" s="536"/>
      <c r="I1344" s="537"/>
      <c r="J1344" s="532"/>
      <c r="K1344" s="533"/>
      <c r="L1344" s="534"/>
      <c r="M1344" s="816"/>
      <c r="N1344" s="537" t="s">
        <v>8063</v>
      </c>
      <c r="O1344" s="532">
        <v>2005</v>
      </c>
      <c r="P1344" s="532">
        <v>0.13700000000000001</v>
      </c>
      <c r="Q1344" s="535" t="s">
        <v>8064</v>
      </c>
      <c r="R1344" s="535"/>
      <c r="S1344" s="537"/>
      <c r="T1344" s="532"/>
      <c r="U1344" s="532"/>
      <c r="V1344" s="535"/>
    </row>
    <row r="1345" spans="1:22" s="631" customFormat="1" ht="12">
      <c r="A1345" s="536"/>
      <c r="B1345" s="541"/>
      <c r="C1345" s="542"/>
      <c r="D1345" s="541"/>
      <c r="E1345" s="541"/>
      <c r="F1345" s="547"/>
      <c r="G1345" s="538"/>
      <c r="H1345" s="536"/>
      <c r="I1345" s="537"/>
      <c r="J1345" s="532"/>
      <c r="K1345" s="533"/>
      <c r="L1345" s="534"/>
      <c r="M1345" s="816"/>
      <c r="N1345" s="537" t="s">
        <v>8063</v>
      </c>
      <c r="O1345" s="532">
        <v>2005</v>
      </c>
      <c r="P1345" s="532">
        <v>0.13700000000000001</v>
      </c>
      <c r="Q1345" s="535" t="s">
        <v>8064</v>
      </c>
      <c r="R1345" s="535"/>
      <c r="S1345" s="537"/>
      <c r="T1345" s="532"/>
      <c r="U1345" s="532"/>
      <c r="V1345" s="535"/>
    </row>
    <row r="1346" spans="1:22" s="631" customFormat="1" ht="12">
      <c r="A1346" s="536"/>
      <c r="B1346" s="541"/>
      <c r="C1346" s="542"/>
      <c r="D1346" s="541"/>
      <c r="E1346" s="541"/>
      <c r="F1346" s="547"/>
      <c r="G1346" s="538"/>
      <c r="H1346" s="536"/>
      <c r="I1346" s="537"/>
      <c r="J1346" s="532"/>
      <c r="K1346" s="533"/>
      <c r="L1346" s="534"/>
      <c r="M1346" s="816"/>
      <c r="N1346" s="537" t="s">
        <v>8065</v>
      </c>
      <c r="O1346" s="532">
        <v>2006</v>
      </c>
      <c r="P1346" s="532">
        <v>7.4999999999999997E-2</v>
      </c>
      <c r="Q1346" s="535" t="s">
        <v>8066</v>
      </c>
      <c r="R1346" s="535"/>
      <c r="S1346" s="537"/>
      <c r="T1346" s="532"/>
      <c r="U1346" s="532"/>
      <c r="V1346" s="535"/>
    </row>
    <row r="1347" spans="1:22" s="631" customFormat="1" ht="12">
      <c r="A1347" s="536"/>
      <c r="B1347" s="541"/>
      <c r="C1347" s="542"/>
      <c r="D1347" s="541"/>
      <c r="E1347" s="541"/>
      <c r="F1347" s="547"/>
      <c r="G1347" s="538"/>
      <c r="H1347" s="536"/>
      <c r="I1347" s="537"/>
      <c r="J1347" s="532"/>
      <c r="K1347" s="533"/>
      <c r="L1347" s="534"/>
      <c r="M1347" s="816"/>
      <c r="N1347" s="537" t="s">
        <v>8065</v>
      </c>
      <c r="O1347" s="532">
        <v>2006</v>
      </c>
      <c r="P1347" s="532">
        <v>7.4999999999999997E-2</v>
      </c>
      <c r="Q1347" s="535" t="s">
        <v>8066</v>
      </c>
      <c r="R1347" s="535"/>
      <c r="S1347" s="537"/>
      <c r="T1347" s="532"/>
      <c r="U1347" s="532"/>
      <c r="V1347" s="535"/>
    </row>
    <row r="1348" spans="1:22" s="631" customFormat="1" ht="12">
      <c r="A1348" s="536"/>
      <c r="B1348" s="541"/>
      <c r="C1348" s="542"/>
      <c r="D1348" s="541"/>
      <c r="E1348" s="541"/>
      <c r="F1348" s="547"/>
      <c r="G1348" s="538"/>
      <c r="H1348" s="536"/>
      <c r="I1348" s="537"/>
      <c r="J1348" s="532"/>
      <c r="K1348" s="533"/>
      <c r="L1348" s="534"/>
      <c r="M1348" s="816"/>
      <c r="N1348" s="537" t="s">
        <v>8067</v>
      </c>
      <c r="O1348" s="532">
        <v>2006</v>
      </c>
      <c r="P1348" s="532">
        <v>6.5000000000000002E-2</v>
      </c>
      <c r="Q1348" s="535" t="s">
        <v>8068</v>
      </c>
      <c r="R1348" s="535"/>
      <c r="S1348" s="537"/>
      <c r="T1348" s="532"/>
      <c r="U1348" s="532"/>
      <c r="V1348" s="535"/>
    </row>
    <row r="1349" spans="1:22" s="631" customFormat="1" ht="12">
      <c r="A1349" s="536"/>
      <c r="B1349" s="541"/>
      <c r="C1349" s="542"/>
      <c r="D1349" s="541"/>
      <c r="E1349" s="541"/>
      <c r="F1349" s="547"/>
      <c r="G1349" s="538"/>
      <c r="H1349" s="536"/>
      <c r="I1349" s="537"/>
      <c r="J1349" s="532"/>
      <c r="K1349" s="533"/>
      <c r="L1349" s="534"/>
      <c r="M1349" s="816"/>
      <c r="N1349" s="537" t="s">
        <v>8067</v>
      </c>
      <c r="O1349" s="532">
        <v>2006</v>
      </c>
      <c r="P1349" s="532">
        <v>6.5000000000000002E-2</v>
      </c>
      <c r="Q1349" s="535" t="s">
        <v>8069</v>
      </c>
      <c r="R1349" s="535"/>
      <c r="S1349" s="537"/>
      <c r="T1349" s="532"/>
      <c r="U1349" s="532"/>
      <c r="V1349" s="535"/>
    </row>
    <row r="1350" spans="1:22" s="631" customFormat="1" ht="12">
      <c r="A1350" s="536"/>
      <c r="B1350" s="541"/>
      <c r="C1350" s="542"/>
      <c r="D1350" s="541"/>
      <c r="E1350" s="541"/>
      <c r="F1350" s="547"/>
      <c r="G1350" s="538"/>
      <c r="H1350" s="536"/>
      <c r="I1350" s="537"/>
      <c r="J1350" s="532"/>
      <c r="K1350" s="533"/>
      <c r="L1350" s="534"/>
      <c r="M1350" s="816"/>
      <c r="N1350" s="537" t="s">
        <v>8067</v>
      </c>
      <c r="O1350" s="532">
        <v>2006</v>
      </c>
      <c r="P1350" s="532">
        <v>6.5000000000000002E-2</v>
      </c>
      <c r="Q1350" s="535" t="s">
        <v>8069</v>
      </c>
      <c r="R1350" s="535"/>
      <c r="S1350" s="537"/>
      <c r="T1350" s="532"/>
      <c r="U1350" s="532"/>
      <c r="V1350" s="535"/>
    </row>
    <row r="1351" spans="1:22" s="631" customFormat="1" ht="12">
      <c r="A1351" s="536"/>
      <c r="B1351" s="541"/>
      <c r="C1351" s="542"/>
      <c r="D1351" s="541"/>
      <c r="E1351" s="541"/>
      <c r="F1351" s="547"/>
      <c r="G1351" s="538"/>
      <c r="H1351" s="536"/>
      <c r="I1351" s="537"/>
      <c r="J1351" s="532"/>
      <c r="K1351" s="533"/>
      <c r="L1351" s="534"/>
      <c r="M1351" s="816"/>
      <c r="N1351" s="537" t="s">
        <v>8067</v>
      </c>
      <c r="O1351" s="532">
        <v>2006</v>
      </c>
      <c r="P1351" s="532">
        <v>6.5000000000000002E-2</v>
      </c>
      <c r="Q1351" s="535" t="s">
        <v>8069</v>
      </c>
      <c r="R1351" s="535"/>
      <c r="S1351" s="537"/>
      <c r="T1351" s="532"/>
      <c r="U1351" s="532"/>
      <c r="V1351" s="535"/>
    </row>
    <row r="1352" spans="1:22" s="631" customFormat="1" ht="12">
      <c r="A1352" s="536"/>
      <c r="B1352" s="541"/>
      <c r="C1352" s="542"/>
      <c r="D1352" s="541"/>
      <c r="E1352" s="541"/>
      <c r="F1352" s="547"/>
      <c r="G1352" s="538"/>
      <c r="H1352" s="536"/>
      <c r="I1352" s="537"/>
      <c r="J1352" s="532"/>
      <c r="K1352" s="533"/>
      <c r="L1352" s="534"/>
      <c r="M1352" s="816"/>
      <c r="N1352" s="537" t="s">
        <v>8070</v>
      </c>
      <c r="O1352" s="532">
        <v>2007</v>
      </c>
      <c r="P1352" s="532">
        <v>0.13100000000000001</v>
      </c>
      <c r="Q1352" s="535" t="s">
        <v>8071</v>
      </c>
      <c r="R1352" s="535"/>
      <c r="S1352" s="537"/>
      <c r="T1352" s="532"/>
      <c r="U1352" s="532"/>
      <c r="V1352" s="535"/>
    </row>
    <row r="1353" spans="1:22" s="631" customFormat="1" ht="12">
      <c r="A1353" s="536"/>
      <c r="B1353" s="541"/>
      <c r="C1353" s="542"/>
      <c r="D1353" s="541"/>
      <c r="E1353" s="541"/>
      <c r="F1353" s="547"/>
      <c r="G1353" s="538"/>
      <c r="H1353" s="536"/>
      <c r="I1353" s="537"/>
      <c r="J1353" s="532"/>
      <c r="K1353" s="533"/>
      <c r="L1353" s="534"/>
      <c r="M1353" s="816"/>
      <c r="N1353" s="537" t="s">
        <v>8070</v>
      </c>
      <c r="O1353" s="532">
        <v>2007</v>
      </c>
      <c r="P1353" s="532">
        <v>0.13100000000000001</v>
      </c>
      <c r="Q1353" s="535" t="s">
        <v>8071</v>
      </c>
      <c r="R1353" s="535"/>
      <c r="S1353" s="537"/>
      <c r="T1353" s="532"/>
      <c r="U1353" s="532"/>
      <c r="V1353" s="535"/>
    </row>
    <row r="1354" spans="1:22" s="631" customFormat="1" ht="12">
      <c r="A1354" s="536"/>
      <c r="B1354" s="541"/>
      <c r="C1354" s="542"/>
      <c r="D1354" s="541"/>
      <c r="E1354" s="541"/>
      <c r="F1354" s="547"/>
      <c r="G1354" s="538"/>
      <c r="H1354" s="536"/>
      <c r="I1354" s="537"/>
      <c r="J1354" s="532"/>
      <c r="K1354" s="533"/>
      <c r="L1354" s="534"/>
      <c r="M1354" s="817"/>
      <c r="N1354" s="537"/>
      <c r="O1354" s="532"/>
      <c r="P1354" s="532"/>
      <c r="Q1354" s="535"/>
      <c r="R1354" s="535"/>
      <c r="S1354" s="537"/>
      <c r="T1354" s="532"/>
      <c r="U1354" s="532"/>
      <c r="V1354" s="535"/>
    </row>
    <row r="1355" spans="1:22" s="631" customFormat="1" ht="12">
      <c r="A1355" s="536"/>
      <c r="B1355" s="541"/>
      <c r="C1355" s="542" t="s">
        <v>7656</v>
      </c>
      <c r="D1355" s="541" t="s">
        <v>8072</v>
      </c>
      <c r="E1355" s="541"/>
      <c r="F1355" s="547" t="s">
        <v>1454</v>
      </c>
      <c r="G1355" s="538">
        <v>1986</v>
      </c>
      <c r="H1355" s="536" t="s">
        <v>7753</v>
      </c>
      <c r="I1355" s="546" t="s">
        <v>8073</v>
      </c>
      <c r="J1355" s="532">
        <v>2005</v>
      </c>
      <c r="K1355" s="533">
        <v>0.23799999999999999</v>
      </c>
      <c r="L1355" s="534" t="s">
        <v>721</v>
      </c>
      <c r="M1355" s="534"/>
      <c r="N1355" s="546"/>
      <c r="O1355" s="532"/>
      <c r="P1355" s="532"/>
      <c r="Q1355" s="535"/>
      <c r="R1355" s="535"/>
      <c r="S1355" s="546"/>
      <c r="T1355" s="532"/>
      <c r="U1355" s="532"/>
      <c r="V1355" s="535"/>
    </row>
    <row r="1356" spans="1:22" s="631" customFormat="1" ht="12">
      <c r="A1356" s="536"/>
      <c r="B1356" s="541"/>
      <c r="C1356" s="542" t="s">
        <v>8074</v>
      </c>
      <c r="D1356" s="541" t="s">
        <v>1214</v>
      </c>
      <c r="E1356" s="541"/>
      <c r="F1356" s="547" t="s">
        <v>58</v>
      </c>
      <c r="G1356" s="538">
        <v>1998</v>
      </c>
      <c r="H1356" s="536" t="s">
        <v>8075</v>
      </c>
      <c r="I1356" s="546" t="s">
        <v>8076</v>
      </c>
      <c r="J1356" s="532">
        <v>2005</v>
      </c>
      <c r="K1356" s="533">
        <v>0.33800000000000002</v>
      </c>
      <c r="L1356" s="534" t="s">
        <v>721</v>
      </c>
      <c r="M1356" s="534"/>
      <c r="N1356" s="546"/>
      <c r="O1356" s="532"/>
      <c r="P1356" s="532"/>
      <c r="Q1356" s="535"/>
      <c r="R1356" s="535"/>
      <c r="S1356" s="546"/>
      <c r="T1356" s="532"/>
      <c r="U1356" s="532"/>
      <c r="V1356" s="535"/>
    </row>
    <row r="1357" spans="1:22" s="631" customFormat="1" ht="12">
      <c r="A1357" s="536"/>
      <c r="B1357" s="541"/>
      <c r="C1357" s="542"/>
      <c r="D1357" s="541"/>
      <c r="E1357" s="541"/>
      <c r="F1357" s="547"/>
      <c r="G1357" s="538"/>
      <c r="H1357" s="810" t="s">
        <v>7660</v>
      </c>
      <c r="I1357" s="546" t="s">
        <v>7771</v>
      </c>
      <c r="J1357" s="532">
        <v>1986</v>
      </c>
      <c r="K1357" s="533">
        <v>8.0000000000000002E-3</v>
      </c>
      <c r="L1357" s="534" t="s">
        <v>721</v>
      </c>
      <c r="M1357" s="534"/>
      <c r="N1357" s="546"/>
      <c r="O1357" s="532"/>
      <c r="P1357" s="532"/>
      <c r="Q1357" s="535"/>
      <c r="R1357" s="535"/>
      <c r="S1357" s="546"/>
      <c r="T1357" s="532"/>
      <c r="U1357" s="532"/>
      <c r="V1357" s="535"/>
    </row>
    <row r="1358" spans="1:22" s="631" customFormat="1" ht="12">
      <c r="A1358" s="536"/>
      <c r="B1358" s="541"/>
      <c r="C1358" s="542"/>
      <c r="D1358" s="541"/>
      <c r="E1358" s="541"/>
      <c r="F1358" s="547"/>
      <c r="G1358" s="538"/>
      <c r="H1358" s="812"/>
      <c r="I1358" s="546" t="s">
        <v>8077</v>
      </c>
      <c r="J1358" s="532">
        <v>1998</v>
      </c>
      <c r="K1358" s="533">
        <v>0.48699999999999999</v>
      </c>
      <c r="L1358" s="534" t="s">
        <v>8078</v>
      </c>
      <c r="M1358" s="534"/>
      <c r="N1358" s="546"/>
      <c r="O1358" s="532"/>
      <c r="P1358" s="532"/>
      <c r="Q1358" s="535"/>
      <c r="R1358" s="535"/>
      <c r="S1358" s="546"/>
      <c r="T1358" s="532"/>
      <c r="U1358" s="532"/>
      <c r="V1358" s="535"/>
    </row>
    <row r="1359" spans="1:22" s="631" customFormat="1" ht="12">
      <c r="A1359" s="536"/>
      <c r="B1359" s="541"/>
      <c r="C1359" s="542"/>
      <c r="D1359" s="541"/>
      <c r="E1359" s="541"/>
      <c r="F1359" s="547"/>
      <c r="G1359" s="538"/>
      <c r="H1359" s="536"/>
      <c r="I1359" s="537"/>
      <c r="J1359" s="532"/>
      <c r="K1359" s="533"/>
      <c r="L1359" s="534"/>
      <c r="M1359" s="815">
        <v>90000299</v>
      </c>
      <c r="N1359" s="537" t="s">
        <v>8079</v>
      </c>
      <c r="O1359" s="532">
        <v>1998</v>
      </c>
      <c r="P1359" s="532">
        <v>4.1000000000000002E-2</v>
      </c>
      <c r="Q1359" s="535" t="s">
        <v>6988</v>
      </c>
      <c r="R1359" s="535"/>
      <c r="S1359" s="537"/>
      <c r="T1359" s="532"/>
      <c r="U1359" s="532"/>
      <c r="V1359" s="535"/>
    </row>
    <row r="1360" spans="1:22" s="631" customFormat="1" ht="12">
      <c r="A1360" s="536"/>
      <c r="B1360" s="541"/>
      <c r="C1360" s="542"/>
      <c r="D1360" s="541"/>
      <c r="E1360" s="541"/>
      <c r="F1360" s="547"/>
      <c r="G1360" s="538"/>
      <c r="H1360" s="536"/>
      <c r="I1360" s="537"/>
      <c r="J1360" s="532"/>
      <c r="K1360" s="533"/>
      <c r="L1360" s="534"/>
      <c r="M1360" s="816"/>
      <c r="N1360" s="537" t="s">
        <v>8080</v>
      </c>
      <c r="O1360" s="532"/>
      <c r="P1360" s="532">
        <v>9.4E-2</v>
      </c>
      <c r="Q1360" s="535" t="s">
        <v>8081</v>
      </c>
      <c r="R1360" s="535"/>
      <c r="S1360" s="537"/>
      <c r="T1360" s="532"/>
      <c r="U1360" s="532"/>
      <c r="V1360" s="535"/>
    </row>
    <row r="1361" spans="1:22" s="631" customFormat="1" ht="12">
      <c r="A1361" s="536"/>
      <c r="B1361" s="541"/>
      <c r="C1361" s="542"/>
      <c r="D1361" s="541"/>
      <c r="E1361" s="541"/>
      <c r="F1361" s="547"/>
      <c r="G1361" s="538"/>
      <c r="H1361" s="536"/>
      <c r="I1361" s="537"/>
      <c r="J1361" s="532"/>
      <c r="K1361" s="533"/>
      <c r="L1361" s="534"/>
      <c r="M1361" s="816"/>
      <c r="N1361" s="537" t="s">
        <v>8082</v>
      </c>
      <c r="O1361" s="532">
        <v>1998</v>
      </c>
      <c r="P1361" s="532">
        <v>4.2999999999999997E-2</v>
      </c>
      <c r="Q1361" s="535" t="s">
        <v>8081</v>
      </c>
      <c r="R1361" s="535"/>
      <c r="S1361" s="537"/>
      <c r="T1361" s="532"/>
      <c r="U1361" s="532"/>
      <c r="V1361" s="535"/>
    </row>
    <row r="1362" spans="1:22" s="631" customFormat="1" ht="12">
      <c r="A1362" s="536"/>
      <c r="B1362" s="541"/>
      <c r="C1362" s="542"/>
      <c r="D1362" s="541"/>
      <c r="E1362" s="541"/>
      <c r="F1362" s="547"/>
      <c r="G1362" s="538"/>
      <c r="H1362" s="536"/>
      <c r="I1362" s="537"/>
      <c r="J1362" s="532"/>
      <c r="K1362" s="533"/>
      <c r="L1362" s="534"/>
      <c r="M1362" s="816"/>
      <c r="N1362" s="537" t="s">
        <v>8083</v>
      </c>
      <c r="O1362" s="532">
        <v>1998</v>
      </c>
      <c r="P1362" s="532">
        <v>7.4999999999999997E-2</v>
      </c>
      <c r="Q1362" s="535" t="s">
        <v>8081</v>
      </c>
      <c r="R1362" s="535"/>
      <c r="S1362" s="537"/>
      <c r="T1362" s="532"/>
      <c r="U1362" s="532"/>
      <c r="V1362" s="535"/>
    </row>
    <row r="1363" spans="1:22" s="631" customFormat="1" ht="12">
      <c r="A1363" s="536"/>
      <c r="B1363" s="541"/>
      <c r="C1363" s="542"/>
      <c r="D1363" s="541"/>
      <c r="E1363" s="541"/>
      <c r="F1363" s="547"/>
      <c r="G1363" s="538"/>
      <c r="H1363" s="536"/>
      <c r="I1363" s="537"/>
      <c r="J1363" s="532"/>
      <c r="K1363" s="533"/>
      <c r="L1363" s="534"/>
      <c r="M1363" s="816"/>
      <c r="N1363" s="537" t="s">
        <v>8084</v>
      </c>
      <c r="O1363" s="532">
        <v>1998</v>
      </c>
      <c r="P1363" s="532">
        <v>7.0000000000000007E-2</v>
      </c>
      <c r="Q1363" s="535" t="s">
        <v>4721</v>
      </c>
      <c r="R1363" s="535"/>
      <c r="S1363" s="537"/>
      <c r="T1363" s="532"/>
      <c r="U1363" s="532"/>
      <c r="V1363" s="535"/>
    </row>
    <row r="1364" spans="1:22" s="631" customFormat="1" ht="12">
      <c r="A1364" s="536"/>
      <c r="B1364" s="541"/>
      <c r="C1364" s="542"/>
      <c r="D1364" s="541"/>
      <c r="E1364" s="541"/>
      <c r="F1364" s="547"/>
      <c r="G1364" s="538"/>
      <c r="H1364" s="536"/>
      <c r="I1364" s="537"/>
      <c r="J1364" s="532"/>
      <c r="K1364" s="533"/>
      <c r="L1364" s="534"/>
      <c r="M1364" s="816"/>
      <c r="N1364" s="537" t="s">
        <v>8085</v>
      </c>
      <c r="O1364" s="532">
        <v>1998</v>
      </c>
      <c r="P1364" s="532">
        <v>0.02</v>
      </c>
      <c r="Q1364" s="535" t="s">
        <v>6988</v>
      </c>
      <c r="R1364" s="535"/>
      <c r="S1364" s="537"/>
      <c r="T1364" s="532"/>
      <c r="U1364" s="532"/>
      <c r="V1364" s="535"/>
    </row>
    <row r="1365" spans="1:22" s="631" customFormat="1" ht="12">
      <c r="A1365" s="536"/>
      <c r="B1365" s="541"/>
      <c r="C1365" s="542"/>
      <c r="D1365" s="541"/>
      <c r="E1365" s="541"/>
      <c r="F1365" s="547"/>
      <c r="G1365" s="538"/>
      <c r="H1365" s="536"/>
      <c r="I1365" s="537"/>
      <c r="J1365" s="532"/>
      <c r="K1365" s="533"/>
      <c r="L1365" s="534"/>
      <c r="M1365" s="816"/>
      <c r="N1365" s="537" t="s">
        <v>8086</v>
      </c>
      <c r="O1365" s="532">
        <v>1998</v>
      </c>
      <c r="P1365" s="532">
        <v>3.4000000000000002E-2</v>
      </c>
      <c r="Q1365" s="535" t="s">
        <v>6979</v>
      </c>
      <c r="R1365" s="535"/>
      <c r="S1365" s="537"/>
      <c r="T1365" s="532"/>
      <c r="U1365" s="532"/>
      <c r="V1365" s="535"/>
    </row>
    <row r="1366" spans="1:22" s="631" customFormat="1" ht="12">
      <c r="A1366" s="536"/>
      <c r="B1366" s="541"/>
      <c r="C1366" s="542"/>
      <c r="D1366" s="541"/>
      <c r="E1366" s="541"/>
      <c r="F1366" s="547"/>
      <c r="G1366" s="538"/>
      <c r="H1366" s="536"/>
      <c r="I1366" s="537"/>
      <c r="J1366" s="532"/>
      <c r="K1366" s="533"/>
      <c r="L1366" s="534"/>
      <c r="M1366" s="816"/>
      <c r="N1366" s="537" t="s">
        <v>8087</v>
      </c>
      <c r="O1366" s="532">
        <v>1998</v>
      </c>
      <c r="P1366" s="532">
        <v>8.3000000000000004E-2</v>
      </c>
      <c r="Q1366" s="535" t="s">
        <v>8088</v>
      </c>
      <c r="R1366" s="535"/>
      <c r="S1366" s="537"/>
      <c r="T1366" s="532"/>
      <c r="U1366" s="532"/>
      <c r="V1366" s="535"/>
    </row>
    <row r="1367" spans="1:22" s="631" customFormat="1" ht="12">
      <c r="A1367" s="536"/>
      <c r="B1367" s="541"/>
      <c r="C1367" s="542"/>
      <c r="D1367" s="541"/>
      <c r="E1367" s="541"/>
      <c r="F1367" s="547"/>
      <c r="G1367" s="538"/>
      <c r="H1367" s="536"/>
      <c r="I1367" s="537"/>
      <c r="J1367" s="532"/>
      <c r="K1367" s="533"/>
      <c r="L1367" s="534"/>
      <c r="M1367" s="816"/>
      <c r="N1367" s="537" t="s">
        <v>8087</v>
      </c>
      <c r="O1367" s="532">
        <v>1998</v>
      </c>
      <c r="P1367" s="532">
        <v>8.3000000000000004E-2</v>
      </c>
      <c r="Q1367" s="535" t="s">
        <v>8088</v>
      </c>
      <c r="R1367" s="535"/>
      <c r="S1367" s="537"/>
      <c r="T1367" s="532"/>
      <c r="U1367" s="532"/>
      <c r="V1367" s="535"/>
    </row>
    <row r="1368" spans="1:22" s="631" customFormat="1" ht="12">
      <c r="A1368" s="536"/>
      <c r="B1368" s="541"/>
      <c r="C1368" s="542"/>
      <c r="D1368" s="541"/>
      <c r="E1368" s="541"/>
      <c r="F1368" s="547"/>
      <c r="G1368" s="538"/>
      <c r="H1368" s="536"/>
      <c r="I1368" s="537"/>
      <c r="J1368" s="532"/>
      <c r="K1368" s="533"/>
      <c r="L1368" s="534"/>
      <c r="M1368" s="816"/>
      <c r="N1368" s="537" t="s">
        <v>8086</v>
      </c>
      <c r="O1368" s="532">
        <v>1998</v>
      </c>
      <c r="P1368" s="532">
        <v>3.4000000000000002E-2</v>
      </c>
      <c r="Q1368" s="535" t="s">
        <v>6979</v>
      </c>
      <c r="R1368" s="535"/>
      <c r="S1368" s="537"/>
      <c r="T1368" s="532"/>
      <c r="U1368" s="532"/>
      <c r="V1368" s="535"/>
    </row>
    <row r="1369" spans="1:22" s="631" customFormat="1" ht="12">
      <c r="A1369" s="536"/>
      <c r="B1369" s="541"/>
      <c r="C1369" s="542" t="s">
        <v>8089</v>
      </c>
      <c r="D1369" s="541" t="s">
        <v>3958</v>
      </c>
      <c r="E1369" s="541"/>
      <c r="F1369" s="547" t="s">
        <v>1019</v>
      </c>
      <c r="G1369" s="538">
        <v>1988</v>
      </c>
      <c r="H1369" s="536"/>
      <c r="I1369" s="537"/>
      <c r="J1369" s="532"/>
      <c r="K1369" s="533"/>
      <c r="L1369" s="534"/>
      <c r="M1369" s="817"/>
      <c r="N1369" s="537"/>
      <c r="O1369" s="532"/>
      <c r="P1369" s="532"/>
      <c r="Q1369" s="535"/>
      <c r="R1369" s="535"/>
      <c r="S1369" s="537"/>
      <c r="T1369" s="532"/>
      <c r="U1369" s="532"/>
      <c r="V1369" s="535"/>
    </row>
    <row r="1370" spans="1:22" s="631" customFormat="1" ht="12">
      <c r="A1370" s="536"/>
      <c r="B1370" s="541"/>
      <c r="C1370" s="542"/>
      <c r="D1370" s="541"/>
      <c r="E1370" s="541"/>
      <c r="F1370" s="547"/>
      <c r="G1370" s="538"/>
      <c r="H1370" s="536" t="s">
        <v>7737</v>
      </c>
      <c r="I1370" s="541" t="s">
        <v>8090</v>
      </c>
      <c r="J1370" s="532">
        <v>1998</v>
      </c>
      <c r="K1370" s="533">
        <v>0.315</v>
      </c>
      <c r="L1370" s="534" t="s">
        <v>8078</v>
      </c>
      <c r="M1370" s="534"/>
      <c r="N1370" s="541"/>
      <c r="O1370" s="532"/>
      <c r="P1370" s="532"/>
      <c r="Q1370" s="535"/>
      <c r="R1370" s="535"/>
      <c r="S1370" s="541"/>
      <c r="T1370" s="532"/>
      <c r="U1370" s="532"/>
      <c r="V1370" s="535"/>
    </row>
    <row r="1371" spans="1:22" s="631" customFormat="1" ht="12">
      <c r="A1371" s="536"/>
      <c r="B1371" s="541"/>
      <c r="C1371" s="542"/>
      <c r="D1371" s="541"/>
      <c r="E1371" s="541"/>
      <c r="F1371" s="547"/>
      <c r="G1371" s="538"/>
      <c r="H1371" s="810" t="s">
        <v>8091</v>
      </c>
      <c r="I1371" s="541" t="s">
        <v>8092</v>
      </c>
      <c r="J1371" s="532">
        <v>1998</v>
      </c>
      <c r="K1371" s="533">
        <v>0.20799999999999999</v>
      </c>
      <c r="L1371" s="534" t="s">
        <v>721</v>
      </c>
      <c r="M1371" s="534"/>
      <c r="N1371" s="541"/>
      <c r="O1371" s="532"/>
      <c r="P1371" s="532"/>
      <c r="Q1371" s="535"/>
      <c r="R1371" s="535"/>
      <c r="S1371" s="541"/>
      <c r="T1371" s="532"/>
      <c r="U1371" s="532"/>
      <c r="V1371" s="535"/>
    </row>
    <row r="1372" spans="1:22" s="631" customFormat="1" ht="12">
      <c r="A1372" s="536"/>
      <c r="B1372" s="541"/>
      <c r="C1372" s="542"/>
      <c r="D1372" s="541"/>
      <c r="E1372" s="541"/>
      <c r="F1372" s="547"/>
      <c r="G1372" s="538"/>
      <c r="H1372" s="812"/>
      <c r="I1372" s="541" t="s">
        <v>8092</v>
      </c>
      <c r="J1372" s="532">
        <v>1998</v>
      </c>
      <c r="K1372" s="533">
        <v>0.20799999999999999</v>
      </c>
      <c r="L1372" s="534" t="s">
        <v>721</v>
      </c>
      <c r="M1372" s="534"/>
      <c r="N1372" s="541"/>
      <c r="O1372" s="532"/>
      <c r="P1372" s="532"/>
      <c r="Q1372" s="535"/>
      <c r="R1372" s="535"/>
      <c r="S1372" s="541"/>
      <c r="T1372" s="532"/>
      <c r="U1372" s="532"/>
      <c r="V1372" s="535"/>
    </row>
    <row r="1373" spans="1:22" s="631" customFormat="1" ht="12">
      <c r="A1373" s="536"/>
      <c r="B1373" s="541"/>
      <c r="C1373" s="542"/>
      <c r="D1373" s="541"/>
      <c r="E1373" s="541"/>
      <c r="F1373" s="547"/>
      <c r="G1373" s="538"/>
      <c r="H1373" s="536"/>
      <c r="I1373" s="537"/>
      <c r="J1373" s="532"/>
      <c r="K1373" s="533"/>
      <c r="L1373" s="534"/>
      <c r="M1373" s="815"/>
      <c r="N1373" s="537"/>
      <c r="O1373" s="532"/>
      <c r="P1373" s="532"/>
      <c r="Q1373" s="535"/>
      <c r="R1373" s="535"/>
      <c r="S1373" s="537"/>
      <c r="T1373" s="532"/>
      <c r="U1373" s="532"/>
      <c r="V1373" s="535"/>
    </row>
    <row r="1374" spans="1:22" s="631" customFormat="1" ht="12">
      <c r="A1374" s="536"/>
      <c r="B1374" s="541"/>
      <c r="C1374" s="542"/>
      <c r="D1374" s="541"/>
      <c r="E1374" s="541"/>
      <c r="F1374" s="547"/>
      <c r="G1374" s="538"/>
      <c r="H1374" s="536"/>
      <c r="I1374" s="537"/>
      <c r="J1374" s="532"/>
      <c r="K1374" s="533"/>
      <c r="L1374" s="534"/>
      <c r="M1374" s="816"/>
      <c r="N1374" s="537"/>
      <c r="O1374" s="532"/>
      <c r="P1374" s="532"/>
      <c r="Q1374" s="535"/>
      <c r="R1374" s="535"/>
      <c r="S1374" s="537"/>
      <c r="T1374" s="532"/>
      <c r="U1374" s="532"/>
      <c r="V1374" s="535"/>
    </row>
    <row r="1375" spans="1:22" s="631" customFormat="1" ht="12">
      <c r="A1375" s="536"/>
      <c r="B1375" s="541"/>
      <c r="C1375" s="542"/>
      <c r="D1375" s="541"/>
      <c r="E1375" s="541"/>
      <c r="F1375" s="547"/>
      <c r="G1375" s="538"/>
      <c r="H1375" s="536"/>
      <c r="I1375" s="537"/>
      <c r="J1375" s="532"/>
      <c r="K1375" s="533"/>
      <c r="L1375" s="534"/>
      <c r="M1375" s="816"/>
      <c r="N1375" s="537"/>
      <c r="O1375" s="532"/>
      <c r="P1375" s="532"/>
      <c r="Q1375" s="535"/>
      <c r="R1375" s="535"/>
      <c r="S1375" s="537"/>
      <c r="T1375" s="532"/>
      <c r="U1375" s="532"/>
      <c r="V1375" s="535"/>
    </row>
    <row r="1376" spans="1:22" s="631" customFormat="1" ht="12">
      <c r="A1376" s="536"/>
      <c r="B1376" s="541"/>
      <c r="C1376" s="542"/>
      <c r="D1376" s="541"/>
      <c r="E1376" s="541"/>
      <c r="F1376" s="547"/>
      <c r="G1376" s="538"/>
      <c r="H1376" s="536"/>
      <c r="I1376" s="537"/>
      <c r="J1376" s="532"/>
      <c r="K1376" s="533"/>
      <c r="L1376" s="534"/>
      <c r="M1376" s="816"/>
      <c r="N1376" s="537"/>
      <c r="O1376" s="532"/>
      <c r="P1376" s="532"/>
      <c r="Q1376" s="535"/>
      <c r="R1376" s="535"/>
      <c r="S1376" s="537"/>
      <c r="T1376" s="532"/>
      <c r="U1376" s="532"/>
      <c r="V1376" s="535"/>
    </row>
    <row r="1377" spans="1:22" s="631" customFormat="1" ht="12">
      <c r="A1377" s="536"/>
      <c r="B1377" s="541"/>
      <c r="C1377" s="542"/>
      <c r="D1377" s="541"/>
      <c r="E1377" s="541"/>
      <c r="F1377" s="547"/>
      <c r="G1377" s="538"/>
      <c r="H1377" s="536"/>
      <c r="I1377" s="537"/>
      <c r="J1377" s="532"/>
      <c r="K1377" s="533"/>
      <c r="L1377" s="534"/>
      <c r="M1377" s="816"/>
      <c r="N1377" s="537"/>
      <c r="O1377" s="532"/>
      <c r="P1377" s="532"/>
      <c r="Q1377" s="535"/>
      <c r="R1377" s="535"/>
      <c r="S1377" s="537"/>
      <c r="T1377" s="532"/>
      <c r="U1377" s="532"/>
      <c r="V1377" s="535"/>
    </row>
    <row r="1378" spans="1:22" s="631" customFormat="1" ht="12">
      <c r="A1378" s="536"/>
      <c r="B1378" s="541"/>
      <c r="C1378" s="542"/>
      <c r="D1378" s="541"/>
      <c r="E1378" s="541"/>
      <c r="F1378" s="547"/>
      <c r="G1378" s="538"/>
      <c r="H1378" s="536"/>
      <c r="I1378" s="537"/>
      <c r="J1378" s="532"/>
      <c r="K1378" s="533"/>
      <c r="L1378" s="534"/>
      <c r="M1378" s="817"/>
      <c r="N1378" s="537"/>
      <c r="O1378" s="532"/>
      <c r="P1378" s="532"/>
      <c r="Q1378" s="535"/>
      <c r="R1378" s="535"/>
      <c r="S1378" s="537"/>
      <c r="T1378" s="532"/>
      <c r="U1378" s="532"/>
      <c r="V1378" s="535"/>
    </row>
    <row r="1379" spans="1:22" s="631" customFormat="1" ht="12">
      <c r="A1379" s="536"/>
      <c r="B1379" s="541"/>
      <c r="C1379" s="542"/>
      <c r="D1379" s="541"/>
      <c r="E1379" s="541"/>
      <c r="F1379" s="547"/>
      <c r="G1379" s="538"/>
      <c r="H1379" s="536"/>
      <c r="I1379" s="537"/>
      <c r="J1379" s="532"/>
      <c r="K1379" s="533"/>
      <c r="L1379" s="534"/>
      <c r="M1379" s="534"/>
      <c r="N1379" s="537"/>
      <c r="O1379" s="532"/>
      <c r="P1379" s="532"/>
      <c r="Q1379" s="535"/>
      <c r="R1379" s="535"/>
      <c r="S1379" s="537"/>
      <c r="T1379" s="532"/>
      <c r="U1379" s="532"/>
      <c r="V1379" s="535"/>
    </row>
    <row r="1380" spans="1:22" s="631" customFormat="1" ht="12">
      <c r="A1380" s="536"/>
      <c r="B1380" s="541"/>
      <c r="C1380" s="542" t="s">
        <v>8093</v>
      </c>
      <c r="D1380" s="541" t="s">
        <v>1481</v>
      </c>
      <c r="E1380" s="541"/>
      <c r="F1380" s="547" t="s">
        <v>1019</v>
      </c>
      <c r="G1380" s="538">
        <v>1988</v>
      </c>
      <c r="H1380" s="536"/>
      <c r="I1380" s="537"/>
      <c r="J1380" s="532"/>
      <c r="K1380" s="533"/>
      <c r="L1380" s="534"/>
      <c r="M1380" s="534"/>
      <c r="N1380" s="537"/>
      <c r="O1380" s="532"/>
      <c r="P1380" s="532"/>
      <c r="Q1380" s="535"/>
      <c r="R1380" s="535"/>
      <c r="S1380" s="537"/>
      <c r="T1380" s="532"/>
      <c r="U1380" s="532"/>
      <c r="V1380" s="535"/>
    </row>
    <row r="1381" spans="1:22" s="631" customFormat="1" ht="12">
      <c r="A1381" s="536"/>
      <c r="B1381" s="541"/>
      <c r="C1381" s="542"/>
      <c r="D1381" s="541"/>
      <c r="E1381" s="541"/>
      <c r="F1381" s="547"/>
      <c r="G1381" s="538"/>
      <c r="H1381" s="536" t="s">
        <v>8094</v>
      </c>
      <c r="I1381" s="541" t="s">
        <v>8095</v>
      </c>
      <c r="J1381" s="532">
        <v>2003</v>
      </c>
      <c r="K1381" s="533">
        <v>0.20399999999999999</v>
      </c>
      <c r="L1381" s="534" t="s">
        <v>721</v>
      </c>
      <c r="M1381" s="534"/>
      <c r="N1381" s="541"/>
      <c r="O1381" s="532"/>
      <c r="P1381" s="532"/>
      <c r="Q1381" s="535"/>
      <c r="R1381" s="535"/>
      <c r="S1381" s="541"/>
      <c r="T1381" s="532"/>
      <c r="U1381" s="532"/>
      <c r="V1381" s="535"/>
    </row>
    <row r="1382" spans="1:22" s="631" customFormat="1" ht="12">
      <c r="A1382" s="536"/>
      <c r="B1382" s="541"/>
      <c r="C1382" s="542"/>
      <c r="D1382" s="541"/>
      <c r="E1382" s="541"/>
      <c r="F1382" s="547"/>
      <c r="G1382" s="538"/>
      <c r="H1382" s="536" t="s">
        <v>7660</v>
      </c>
      <c r="I1382" s="546" t="s">
        <v>8096</v>
      </c>
      <c r="J1382" s="532">
        <v>1988</v>
      </c>
      <c r="K1382" s="533">
        <v>0.34399999999999997</v>
      </c>
      <c r="L1382" s="534" t="s">
        <v>721</v>
      </c>
      <c r="M1382" s="534"/>
      <c r="N1382" s="546"/>
      <c r="O1382" s="532"/>
      <c r="P1382" s="532"/>
      <c r="Q1382" s="535"/>
      <c r="R1382" s="535"/>
      <c r="S1382" s="546"/>
      <c r="T1382" s="532"/>
      <c r="U1382" s="532"/>
      <c r="V1382" s="535"/>
    </row>
    <row r="1383" spans="1:22" s="631" customFormat="1" ht="12">
      <c r="A1383" s="536"/>
      <c r="B1383" s="541"/>
      <c r="C1383" s="542"/>
      <c r="D1383" s="541"/>
      <c r="E1383" s="541"/>
      <c r="F1383" s="547"/>
      <c r="G1383" s="538"/>
      <c r="H1383" s="536"/>
      <c r="I1383" s="537"/>
      <c r="J1383" s="532"/>
      <c r="K1383" s="533"/>
      <c r="L1383" s="534"/>
      <c r="M1383" s="815">
        <v>90000235</v>
      </c>
      <c r="N1383" s="537"/>
      <c r="O1383" s="532"/>
      <c r="P1383" s="532"/>
      <c r="Q1383" s="535"/>
      <c r="R1383" s="535"/>
      <c r="S1383" s="537"/>
      <c r="T1383" s="532"/>
      <c r="U1383" s="532"/>
      <c r="V1383" s="535"/>
    </row>
    <row r="1384" spans="1:22" s="631" customFormat="1" ht="12">
      <c r="A1384" s="536"/>
      <c r="B1384" s="541"/>
      <c r="C1384" s="542"/>
      <c r="D1384" s="541"/>
      <c r="E1384" s="541"/>
      <c r="F1384" s="547"/>
      <c r="G1384" s="538"/>
      <c r="H1384" s="536"/>
      <c r="I1384" s="537"/>
      <c r="J1384" s="532"/>
      <c r="K1384" s="533"/>
      <c r="L1384" s="534"/>
      <c r="M1384" s="816"/>
      <c r="N1384" s="537" t="s">
        <v>8097</v>
      </c>
      <c r="O1384" s="532">
        <v>1996</v>
      </c>
      <c r="P1384" s="532">
        <v>4.8000000000000001E-2</v>
      </c>
      <c r="Q1384" s="535" t="s">
        <v>8098</v>
      </c>
      <c r="R1384" s="535"/>
      <c r="S1384" s="537"/>
      <c r="T1384" s="532"/>
      <c r="U1384" s="532"/>
      <c r="V1384" s="535"/>
    </row>
    <row r="1385" spans="1:22" s="631" customFormat="1" ht="12">
      <c r="A1385" s="536"/>
      <c r="B1385" s="541"/>
      <c r="C1385" s="542"/>
      <c r="D1385" s="541"/>
      <c r="E1385" s="541"/>
      <c r="F1385" s="547"/>
      <c r="G1385" s="538"/>
      <c r="H1385" s="536"/>
      <c r="I1385" s="537"/>
      <c r="J1385" s="532"/>
      <c r="K1385" s="533"/>
      <c r="L1385" s="534"/>
      <c r="M1385" s="816"/>
      <c r="N1385" s="537" t="s">
        <v>8099</v>
      </c>
      <c r="O1385" s="532">
        <v>1992</v>
      </c>
      <c r="P1385" s="532">
        <v>0.17799999999999999</v>
      </c>
      <c r="Q1385" s="535" t="s">
        <v>6874</v>
      </c>
      <c r="R1385" s="535"/>
      <c r="S1385" s="537"/>
      <c r="T1385" s="532"/>
      <c r="U1385" s="532"/>
      <c r="V1385" s="535"/>
    </row>
    <row r="1386" spans="1:22" s="631" customFormat="1" ht="12">
      <c r="A1386" s="536"/>
      <c r="B1386" s="541"/>
      <c r="C1386" s="542"/>
      <c r="D1386" s="541"/>
      <c r="E1386" s="541"/>
      <c r="F1386" s="547"/>
      <c r="G1386" s="538"/>
      <c r="H1386" s="536"/>
      <c r="I1386" s="537"/>
      <c r="J1386" s="532"/>
      <c r="K1386" s="533"/>
      <c r="L1386" s="534"/>
      <c r="M1386" s="816"/>
      <c r="N1386" s="537" t="s">
        <v>8099</v>
      </c>
      <c r="O1386" s="532">
        <v>1992</v>
      </c>
      <c r="P1386" s="532">
        <v>0.17799999999999999</v>
      </c>
      <c r="Q1386" s="535" t="s">
        <v>6874</v>
      </c>
      <c r="R1386" s="535"/>
      <c r="S1386" s="537"/>
      <c r="T1386" s="532"/>
      <c r="U1386" s="532"/>
      <c r="V1386" s="535"/>
    </row>
    <row r="1387" spans="1:22" s="631" customFormat="1" ht="12">
      <c r="A1387" s="536"/>
      <c r="B1387" s="541"/>
      <c r="C1387" s="542"/>
      <c r="D1387" s="541"/>
      <c r="E1387" s="541"/>
      <c r="F1387" s="547"/>
      <c r="G1387" s="538"/>
      <c r="H1387" s="536"/>
      <c r="I1387" s="537"/>
      <c r="J1387" s="532"/>
      <c r="K1387" s="533"/>
      <c r="L1387" s="534"/>
      <c r="M1387" s="816"/>
      <c r="N1387" s="537" t="s">
        <v>8100</v>
      </c>
      <c r="O1387" s="532">
        <v>1993</v>
      </c>
      <c r="P1387" s="532">
        <v>0.14799999999999999</v>
      </c>
      <c r="Q1387" s="535" t="s">
        <v>6874</v>
      </c>
      <c r="R1387" s="535"/>
      <c r="S1387" s="537"/>
      <c r="T1387" s="532"/>
      <c r="U1387" s="532"/>
      <c r="V1387" s="535"/>
    </row>
    <row r="1388" spans="1:22" s="631" customFormat="1" ht="12">
      <c r="A1388" s="536"/>
      <c r="B1388" s="541"/>
      <c r="C1388" s="542"/>
      <c r="D1388" s="541"/>
      <c r="E1388" s="541"/>
      <c r="F1388" s="547"/>
      <c r="G1388" s="538"/>
      <c r="H1388" s="536"/>
      <c r="I1388" s="537"/>
      <c r="J1388" s="532"/>
      <c r="K1388" s="533"/>
      <c r="L1388" s="534"/>
      <c r="M1388" s="816"/>
      <c r="N1388" s="537" t="s">
        <v>8100</v>
      </c>
      <c r="O1388" s="532">
        <v>1993</v>
      </c>
      <c r="P1388" s="532">
        <v>0.14899999999999999</v>
      </c>
      <c r="Q1388" s="535" t="s">
        <v>6874</v>
      </c>
      <c r="R1388" s="535"/>
      <c r="S1388" s="537"/>
      <c r="T1388" s="532"/>
      <c r="U1388" s="532"/>
      <c r="V1388" s="535"/>
    </row>
    <row r="1389" spans="1:22" s="631" customFormat="1" ht="12">
      <c r="A1389" s="536"/>
      <c r="B1389" s="541"/>
      <c r="C1389" s="542"/>
      <c r="D1389" s="541"/>
      <c r="E1389" s="541"/>
      <c r="F1389" s="547"/>
      <c r="G1389" s="538"/>
      <c r="H1389" s="536"/>
      <c r="I1389" s="537"/>
      <c r="J1389" s="532"/>
      <c r="K1389" s="533"/>
      <c r="L1389" s="534"/>
      <c r="M1389" s="816"/>
      <c r="N1389" s="537" t="s">
        <v>8101</v>
      </c>
      <c r="O1389" s="532">
        <v>1988</v>
      </c>
      <c r="P1389" s="532">
        <v>0.159</v>
      </c>
      <c r="Q1389" s="535" t="s">
        <v>8102</v>
      </c>
      <c r="R1389" s="535"/>
      <c r="S1389" s="537"/>
      <c r="T1389" s="532"/>
      <c r="U1389" s="532"/>
      <c r="V1389" s="535"/>
    </row>
    <row r="1390" spans="1:22" s="631" customFormat="1" ht="12">
      <c r="A1390" s="536"/>
      <c r="B1390" s="541"/>
      <c r="C1390" s="542"/>
      <c r="D1390" s="541"/>
      <c r="E1390" s="541"/>
      <c r="F1390" s="547"/>
      <c r="G1390" s="538"/>
      <c r="H1390" s="536"/>
      <c r="I1390" s="537"/>
      <c r="J1390" s="532"/>
      <c r="K1390" s="533"/>
      <c r="L1390" s="534"/>
      <c r="M1390" s="816"/>
      <c r="N1390" s="537" t="s">
        <v>8103</v>
      </c>
      <c r="O1390" s="532">
        <v>1989</v>
      </c>
      <c r="P1390" s="532">
        <v>0.113</v>
      </c>
      <c r="Q1390" s="535" t="s">
        <v>8102</v>
      </c>
      <c r="R1390" s="535"/>
      <c r="S1390" s="537"/>
      <c r="T1390" s="532"/>
      <c r="U1390" s="532"/>
      <c r="V1390" s="535"/>
    </row>
    <row r="1391" spans="1:22" s="631" customFormat="1" ht="12">
      <c r="A1391" s="536"/>
      <c r="B1391" s="541"/>
      <c r="C1391" s="542"/>
      <c r="D1391" s="541"/>
      <c r="E1391" s="541"/>
      <c r="F1391" s="547"/>
      <c r="G1391" s="538"/>
      <c r="H1391" s="536"/>
      <c r="I1391" s="537"/>
      <c r="J1391" s="532"/>
      <c r="K1391" s="533"/>
      <c r="L1391" s="534"/>
      <c r="M1391" s="816"/>
      <c r="N1391" s="537" t="s">
        <v>8104</v>
      </c>
      <c r="O1391" s="532">
        <v>1993</v>
      </c>
      <c r="P1391" s="532">
        <v>0.122</v>
      </c>
      <c r="Q1391" s="535" t="s">
        <v>6930</v>
      </c>
      <c r="R1391" s="535"/>
      <c r="S1391" s="537"/>
      <c r="T1391" s="532"/>
      <c r="U1391" s="532"/>
      <c r="V1391" s="535"/>
    </row>
    <row r="1392" spans="1:22" s="631" customFormat="1" ht="12">
      <c r="A1392" s="536"/>
      <c r="B1392" s="541"/>
      <c r="C1392" s="542"/>
      <c r="D1392" s="541"/>
      <c r="E1392" s="541"/>
      <c r="F1392" s="547"/>
      <c r="G1392" s="538"/>
      <c r="H1392" s="536"/>
      <c r="I1392" s="537"/>
      <c r="J1392" s="532"/>
      <c r="K1392" s="533"/>
      <c r="L1392" s="534"/>
      <c r="M1392" s="816"/>
      <c r="N1392" s="537" t="s">
        <v>8105</v>
      </c>
      <c r="O1392" s="532"/>
      <c r="P1392" s="532">
        <v>4.7E-2</v>
      </c>
      <c r="Q1392" s="535" t="s">
        <v>8106</v>
      </c>
      <c r="R1392" s="535"/>
      <c r="S1392" s="537"/>
      <c r="T1392" s="532"/>
      <c r="U1392" s="532"/>
      <c r="V1392" s="535"/>
    </row>
    <row r="1393" spans="1:22" s="631" customFormat="1" ht="12">
      <c r="A1393" s="536"/>
      <c r="B1393" s="541"/>
      <c r="C1393" s="542"/>
      <c r="D1393" s="541"/>
      <c r="E1393" s="541"/>
      <c r="F1393" s="547"/>
      <c r="G1393" s="538"/>
      <c r="H1393" s="536"/>
      <c r="I1393" s="537"/>
      <c r="J1393" s="532"/>
      <c r="K1393" s="533"/>
      <c r="L1393" s="534"/>
      <c r="M1393" s="816"/>
      <c r="N1393" s="537" t="s">
        <v>8107</v>
      </c>
      <c r="O1393" s="532"/>
      <c r="P1393" s="532">
        <v>7.0000000000000007E-2</v>
      </c>
      <c r="Q1393" s="535" t="s">
        <v>8106</v>
      </c>
      <c r="R1393" s="535"/>
      <c r="S1393" s="537"/>
      <c r="T1393" s="532"/>
      <c r="U1393" s="532"/>
      <c r="V1393" s="535"/>
    </row>
    <row r="1394" spans="1:22" s="631" customFormat="1" ht="12">
      <c r="A1394" s="536"/>
      <c r="B1394" s="541"/>
      <c r="C1394" s="542"/>
      <c r="D1394" s="541"/>
      <c r="E1394" s="541"/>
      <c r="F1394" s="547"/>
      <c r="G1394" s="538"/>
      <c r="H1394" s="536"/>
      <c r="I1394" s="537"/>
      <c r="J1394" s="532"/>
      <c r="K1394" s="533"/>
      <c r="L1394" s="534"/>
      <c r="M1394" s="816"/>
      <c r="N1394" s="537" t="s">
        <v>8108</v>
      </c>
      <c r="O1394" s="532">
        <v>1991</v>
      </c>
      <c r="P1394" s="532">
        <v>0.126</v>
      </c>
      <c r="Q1394" s="535" t="s">
        <v>6908</v>
      </c>
      <c r="R1394" s="535"/>
      <c r="S1394" s="537"/>
      <c r="T1394" s="532"/>
      <c r="U1394" s="532"/>
      <c r="V1394" s="535"/>
    </row>
    <row r="1395" spans="1:22" s="631" customFormat="1" ht="12">
      <c r="A1395" s="536"/>
      <c r="B1395" s="541"/>
      <c r="C1395" s="542"/>
      <c r="D1395" s="541"/>
      <c r="E1395" s="541"/>
      <c r="F1395" s="547"/>
      <c r="G1395" s="538"/>
      <c r="H1395" s="536"/>
      <c r="I1395" s="537"/>
      <c r="J1395" s="532"/>
      <c r="K1395" s="533"/>
      <c r="L1395" s="534"/>
      <c r="M1395" s="816"/>
      <c r="N1395" s="537" t="s">
        <v>8108</v>
      </c>
      <c r="O1395" s="532">
        <v>1991</v>
      </c>
      <c r="P1395" s="532">
        <v>0.11799999999999999</v>
      </c>
      <c r="Q1395" s="535" t="s">
        <v>6908</v>
      </c>
      <c r="R1395" s="535"/>
      <c r="S1395" s="537"/>
      <c r="T1395" s="532"/>
      <c r="U1395" s="532"/>
      <c r="V1395" s="535"/>
    </row>
    <row r="1396" spans="1:22" s="631" customFormat="1" ht="12">
      <c r="A1396" s="536"/>
      <c r="B1396" s="541"/>
      <c r="C1396" s="542"/>
      <c r="D1396" s="541"/>
      <c r="E1396" s="541"/>
      <c r="F1396" s="547"/>
      <c r="G1396" s="538"/>
      <c r="H1396" s="536"/>
      <c r="I1396" s="537"/>
      <c r="J1396" s="532"/>
      <c r="K1396" s="533"/>
      <c r="L1396" s="534"/>
      <c r="M1396" s="816"/>
      <c r="N1396" s="537" t="s">
        <v>8109</v>
      </c>
      <c r="O1396" s="532">
        <v>1989</v>
      </c>
      <c r="P1396" s="532">
        <v>5.5E-2</v>
      </c>
      <c r="Q1396" s="535" t="s">
        <v>8110</v>
      </c>
      <c r="R1396" s="535"/>
      <c r="S1396" s="537"/>
      <c r="T1396" s="532"/>
      <c r="U1396" s="532"/>
      <c r="V1396" s="535"/>
    </row>
    <row r="1397" spans="1:22" s="631" customFormat="1" ht="12">
      <c r="A1397" s="536"/>
      <c r="B1397" s="541"/>
      <c r="C1397" s="542"/>
      <c r="D1397" s="541"/>
      <c r="E1397" s="541"/>
      <c r="F1397" s="547"/>
      <c r="G1397" s="538"/>
      <c r="H1397" s="536"/>
      <c r="I1397" s="537"/>
      <c r="J1397" s="532"/>
      <c r="K1397" s="533"/>
      <c r="L1397" s="534"/>
      <c r="M1397" s="816"/>
      <c r="N1397" s="537" t="s">
        <v>8111</v>
      </c>
      <c r="O1397" s="532">
        <v>1993</v>
      </c>
      <c r="P1397" s="532">
        <v>9.0999999999999998E-2</v>
      </c>
      <c r="Q1397" s="535" t="s">
        <v>6930</v>
      </c>
      <c r="R1397" s="535"/>
      <c r="S1397" s="537"/>
      <c r="T1397" s="532"/>
      <c r="U1397" s="532"/>
      <c r="V1397" s="535"/>
    </row>
    <row r="1398" spans="1:22" s="631" customFormat="1" ht="12">
      <c r="A1398" s="536"/>
      <c r="B1398" s="541"/>
      <c r="C1398" s="542"/>
      <c r="D1398" s="541"/>
      <c r="E1398" s="541"/>
      <c r="F1398" s="547"/>
      <c r="G1398" s="538"/>
      <c r="H1398" s="536"/>
      <c r="I1398" s="537"/>
      <c r="J1398" s="532"/>
      <c r="K1398" s="533"/>
      <c r="L1398" s="534"/>
      <c r="M1398" s="816"/>
      <c r="N1398" s="537" t="s">
        <v>8111</v>
      </c>
      <c r="O1398" s="532">
        <v>1993</v>
      </c>
      <c r="P1398" s="532">
        <v>9.1999999999999998E-2</v>
      </c>
      <c r="Q1398" s="535" t="s">
        <v>6930</v>
      </c>
      <c r="R1398" s="535"/>
      <c r="S1398" s="537"/>
      <c r="T1398" s="532"/>
      <c r="U1398" s="532"/>
      <c r="V1398" s="535"/>
    </row>
    <row r="1399" spans="1:22" s="631" customFormat="1" ht="12">
      <c r="A1399" s="536"/>
      <c r="B1399" s="541"/>
      <c r="C1399" s="542"/>
      <c r="D1399" s="541"/>
      <c r="E1399" s="541"/>
      <c r="F1399" s="547"/>
      <c r="G1399" s="538"/>
      <c r="H1399" s="536"/>
      <c r="I1399" s="537"/>
      <c r="J1399" s="532"/>
      <c r="K1399" s="533"/>
      <c r="L1399" s="534"/>
      <c r="M1399" s="816"/>
      <c r="N1399" s="537" t="s">
        <v>8112</v>
      </c>
      <c r="O1399" s="532">
        <v>1993</v>
      </c>
      <c r="P1399" s="532">
        <v>0.153</v>
      </c>
      <c r="Q1399" s="535" t="s">
        <v>8113</v>
      </c>
      <c r="R1399" s="535"/>
      <c r="S1399" s="537"/>
      <c r="T1399" s="532"/>
      <c r="U1399" s="532"/>
      <c r="V1399" s="535"/>
    </row>
    <row r="1400" spans="1:22" s="631" customFormat="1" ht="12">
      <c r="A1400" s="536"/>
      <c r="B1400" s="541"/>
      <c r="C1400" s="542"/>
      <c r="D1400" s="541"/>
      <c r="E1400" s="541"/>
      <c r="F1400" s="547"/>
      <c r="G1400" s="538"/>
      <c r="H1400" s="536"/>
      <c r="I1400" s="537"/>
      <c r="J1400" s="532"/>
      <c r="K1400" s="533"/>
      <c r="L1400" s="534"/>
      <c r="M1400" s="816"/>
      <c r="N1400" s="537" t="s">
        <v>8112</v>
      </c>
      <c r="O1400" s="532">
        <v>1993</v>
      </c>
      <c r="P1400" s="532">
        <v>0.153</v>
      </c>
      <c r="Q1400" s="535" t="s">
        <v>8113</v>
      </c>
      <c r="R1400" s="535"/>
      <c r="S1400" s="537"/>
      <c r="T1400" s="532"/>
      <c r="U1400" s="532"/>
      <c r="V1400" s="535"/>
    </row>
    <row r="1401" spans="1:22" s="631" customFormat="1" ht="12">
      <c r="A1401" s="536"/>
      <c r="B1401" s="541"/>
      <c r="C1401" s="542"/>
      <c r="D1401" s="541"/>
      <c r="E1401" s="541"/>
      <c r="F1401" s="547"/>
      <c r="G1401" s="538"/>
      <c r="H1401" s="536"/>
      <c r="I1401" s="537"/>
      <c r="J1401" s="532"/>
      <c r="K1401" s="533"/>
      <c r="L1401" s="534"/>
      <c r="M1401" s="816"/>
      <c r="N1401" s="537" t="s">
        <v>8114</v>
      </c>
      <c r="O1401" s="532"/>
      <c r="P1401" s="532">
        <v>2.5999999999999999E-2</v>
      </c>
      <c r="Q1401" s="535" t="s">
        <v>6979</v>
      </c>
      <c r="R1401" s="535"/>
      <c r="S1401" s="537"/>
      <c r="T1401" s="532"/>
      <c r="U1401" s="532"/>
      <c r="V1401" s="535"/>
    </row>
    <row r="1402" spans="1:22" s="631" customFormat="1" ht="12">
      <c r="A1402" s="536"/>
      <c r="B1402" s="541"/>
      <c r="C1402" s="542"/>
      <c r="D1402" s="541"/>
      <c r="E1402" s="541"/>
      <c r="F1402" s="547"/>
      <c r="G1402" s="538"/>
      <c r="H1402" s="536"/>
      <c r="I1402" s="537"/>
      <c r="J1402" s="532"/>
      <c r="K1402" s="533"/>
      <c r="L1402" s="534"/>
      <c r="M1402" s="816"/>
      <c r="N1402" s="537" t="s">
        <v>8114</v>
      </c>
      <c r="O1402" s="532"/>
      <c r="P1402" s="532">
        <v>2.5999999999999999E-2</v>
      </c>
      <c r="Q1402" s="535" t="s">
        <v>6979</v>
      </c>
      <c r="R1402" s="535"/>
      <c r="S1402" s="537"/>
      <c r="T1402" s="532"/>
      <c r="U1402" s="532"/>
      <c r="V1402" s="535"/>
    </row>
    <row r="1403" spans="1:22" s="631" customFormat="1" ht="12">
      <c r="A1403" s="536"/>
      <c r="B1403" s="541"/>
      <c r="C1403" s="542" t="s">
        <v>8115</v>
      </c>
      <c r="D1403" s="541" t="s">
        <v>229</v>
      </c>
      <c r="E1403" s="541"/>
      <c r="F1403" s="547" t="s">
        <v>58</v>
      </c>
      <c r="G1403" s="538">
        <v>1979</v>
      </c>
      <c r="H1403" s="536"/>
      <c r="I1403" s="537"/>
      <c r="J1403" s="532"/>
      <c r="K1403" s="533"/>
      <c r="L1403" s="534"/>
      <c r="M1403" s="816"/>
      <c r="N1403" s="537" t="s">
        <v>8099</v>
      </c>
      <c r="O1403" s="532">
        <v>1992</v>
      </c>
      <c r="P1403" s="532">
        <v>0.17799999999999999</v>
      </c>
      <c r="Q1403" s="535" t="s">
        <v>6874</v>
      </c>
      <c r="R1403" s="535"/>
      <c r="S1403" s="537"/>
      <c r="T1403" s="532"/>
      <c r="U1403" s="532"/>
      <c r="V1403" s="535"/>
    </row>
    <row r="1404" spans="1:22" s="631" customFormat="1" ht="12">
      <c r="A1404" s="536"/>
      <c r="B1404" s="541"/>
      <c r="C1404" s="542"/>
      <c r="D1404" s="541"/>
      <c r="E1404" s="541"/>
      <c r="F1404" s="547"/>
      <c r="G1404" s="538"/>
      <c r="H1404" s="536"/>
      <c r="I1404" s="537"/>
      <c r="J1404" s="532"/>
      <c r="K1404" s="533"/>
      <c r="L1404" s="534"/>
      <c r="M1404" s="817"/>
      <c r="N1404" s="537" t="s">
        <v>8099</v>
      </c>
      <c r="O1404" s="532">
        <v>1992</v>
      </c>
      <c r="P1404" s="532">
        <v>0.17799999999999999</v>
      </c>
      <c r="Q1404" s="535" t="s">
        <v>6874</v>
      </c>
      <c r="R1404" s="535"/>
      <c r="S1404" s="537"/>
      <c r="T1404" s="532"/>
      <c r="U1404" s="532"/>
      <c r="V1404" s="535"/>
    </row>
    <row r="1405" spans="1:22" s="631" customFormat="1" ht="12">
      <c r="A1405" s="536"/>
      <c r="B1405" s="541"/>
      <c r="C1405" s="542"/>
      <c r="D1405" s="541"/>
      <c r="E1405" s="541"/>
      <c r="F1405" s="547"/>
      <c r="G1405" s="538"/>
      <c r="H1405" s="536" t="s">
        <v>8116</v>
      </c>
      <c r="I1405" s="541" t="s">
        <v>8117</v>
      </c>
      <c r="J1405" s="532">
        <v>1988</v>
      </c>
      <c r="K1405" s="533">
        <v>0.50900000000000001</v>
      </c>
      <c r="L1405" s="534" t="s">
        <v>721</v>
      </c>
      <c r="M1405" s="534"/>
      <c r="N1405" s="541"/>
      <c r="O1405" s="532"/>
      <c r="P1405" s="532"/>
      <c r="Q1405" s="535"/>
      <c r="R1405" s="535"/>
      <c r="S1405" s="541"/>
      <c r="T1405" s="532"/>
      <c r="U1405" s="532"/>
      <c r="V1405" s="535"/>
    </row>
    <row r="1406" spans="1:22" s="631" customFormat="1" ht="12">
      <c r="A1406" s="536"/>
      <c r="B1406" s="541"/>
      <c r="C1406" s="542"/>
      <c r="D1406" s="541"/>
      <c r="E1406" s="541"/>
      <c r="F1406" s="547"/>
      <c r="G1406" s="538"/>
      <c r="H1406" s="536"/>
      <c r="I1406" s="537"/>
      <c r="J1406" s="532"/>
      <c r="K1406" s="533"/>
      <c r="L1406" s="534"/>
      <c r="M1406" s="815">
        <v>90000218</v>
      </c>
      <c r="N1406" s="537" t="s">
        <v>8118</v>
      </c>
      <c r="O1406" s="532"/>
      <c r="P1406" s="532">
        <v>9.1999999999999998E-2</v>
      </c>
      <c r="Q1406" s="535" t="s">
        <v>7156</v>
      </c>
      <c r="R1406" s="535"/>
      <c r="S1406" s="537"/>
      <c r="T1406" s="532"/>
      <c r="U1406" s="532"/>
      <c r="V1406" s="535"/>
    </row>
    <row r="1407" spans="1:22" s="631" customFormat="1" ht="12">
      <c r="A1407" s="536"/>
      <c r="B1407" s="541"/>
      <c r="C1407" s="542"/>
      <c r="D1407" s="541"/>
      <c r="E1407" s="541"/>
      <c r="F1407" s="547"/>
      <c r="G1407" s="538"/>
      <c r="H1407" s="536"/>
      <c r="I1407" s="537"/>
      <c r="J1407" s="532"/>
      <c r="K1407" s="533"/>
      <c r="L1407" s="534"/>
      <c r="M1407" s="816"/>
      <c r="N1407" s="537" t="s">
        <v>8119</v>
      </c>
      <c r="O1407" s="532"/>
      <c r="P1407" s="532">
        <v>5.5E-2</v>
      </c>
      <c r="Q1407" s="535" t="s">
        <v>6871</v>
      </c>
      <c r="R1407" s="535"/>
      <c r="S1407" s="537"/>
      <c r="T1407" s="532"/>
      <c r="U1407" s="532"/>
      <c r="V1407" s="535"/>
    </row>
    <row r="1408" spans="1:22" s="631" customFormat="1" ht="12">
      <c r="A1408" s="536"/>
      <c r="B1408" s="541"/>
      <c r="C1408" s="542"/>
      <c r="D1408" s="541"/>
      <c r="E1408" s="541"/>
      <c r="F1408" s="547"/>
      <c r="G1408" s="538"/>
      <c r="H1408" s="536"/>
      <c r="I1408" s="537"/>
      <c r="J1408" s="532"/>
      <c r="K1408" s="533"/>
      <c r="L1408" s="534"/>
      <c r="M1408" s="816"/>
      <c r="N1408" s="537" t="s">
        <v>8120</v>
      </c>
      <c r="O1408" s="532"/>
      <c r="P1408" s="532">
        <v>0.14799999999999999</v>
      </c>
      <c r="Q1408" s="535" t="s">
        <v>8121</v>
      </c>
      <c r="R1408" s="535"/>
      <c r="S1408" s="537"/>
      <c r="T1408" s="532"/>
      <c r="U1408" s="532"/>
      <c r="V1408" s="535"/>
    </row>
    <row r="1409" spans="1:22" s="631" customFormat="1" ht="12">
      <c r="A1409" s="536"/>
      <c r="B1409" s="541"/>
      <c r="C1409" s="542"/>
      <c r="D1409" s="541"/>
      <c r="E1409" s="541"/>
      <c r="F1409" s="547"/>
      <c r="G1409" s="538"/>
      <c r="H1409" s="536"/>
      <c r="I1409" s="537"/>
      <c r="J1409" s="532"/>
      <c r="K1409" s="533"/>
      <c r="L1409" s="534"/>
      <c r="M1409" s="816"/>
      <c r="N1409" s="537" t="s">
        <v>8122</v>
      </c>
      <c r="O1409" s="532"/>
      <c r="P1409" s="532">
        <v>9.6000000000000002E-2</v>
      </c>
      <c r="Q1409" s="535" t="s">
        <v>6992</v>
      </c>
      <c r="R1409" s="535"/>
      <c r="S1409" s="537"/>
      <c r="T1409" s="532"/>
      <c r="U1409" s="532"/>
      <c r="V1409" s="535"/>
    </row>
    <row r="1410" spans="1:22" s="631" customFormat="1" ht="12">
      <c r="A1410" s="536"/>
      <c r="B1410" s="541"/>
      <c r="C1410" s="542"/>
      <c r="D1410" s="541"/>
      <c r="E1410" s="541"/>
      <c r="F1410" s="547"/>
      <c r="G1410" s="538"/>
      <c r="H1410" s="536"/>
      <c r="I1410" s="537"/>
      <c r="J1410" s="532"/>
      <c r="K1410" s="533"/>
      <c r="L1410" s="534"/>
      <c r="M1410" s="816"/>
      <c r="N1410" s="537" t="s">
        <v>8122</v>
      </c>
      <c r="O1410" s="532"/>
      <c r="P1410" s="532">
        <v>9.6000000000000002E-2</v>
      </c>
      <c r="Q1410" s="535" t="s">
        <v>6992</v>
      </c>
      <c r="R1410" s="535"/>
      <c r="S1410" s="537"/>
      <c r="T1410" s="532"/>
      <c r="U1410" s="532"/>
      <c r="V1410" s="535"/>
    </row>
    <row r="1411" spans="1:22" s="631" customFormat="1" ht="12">
      <c r="A1411" s="536"/>
      <c r="B1411" s="541"/>
      <c r="C1411" s="542"/>
      <c r="D1411" s="541"/>
      <c r="E1411" s="541"/>
      <c r="F1411" s="547"/>
      <c r="G1411" s="538"/>
      <c r="H1411" s="536"/>
      <c r="I1411" s="537"/>
      <c r="J1411" s="532"/>
      <c r="K1411" s="533"/>
      <c r="L1411" s="534"/>
      <c r="M1411" s="816"/>
      <c r="N1411" s="537" t="s">
        <v>8123</v>
      </c>
      <c r="O1411" s="532"/>
      <c r="P1411" s="532">
        <v>7.5999999999999998E-2</v>
      </c>
      <c r="Q1411" s="535" t="s">
        <v>6871</v>
      </c>
      <c r="R1411" s="535"/>
      <c r="S1411" s="537"/>
      <c r="T1411" s="532"/>
      <c r="U1411" s="532"/>
      <c r="V1411" s="535"/>
    </row>
    <row r="1412" spans="1:22" s="631" customFormat="1" ht="12">
      <c r="A1412" s="536"/>
      <c r="B1412" s="541"/>
      <c r="C1412" s="542"/>
      <c r="D1412" s="541"/>
      <c r="E1412" s="541"/>
      <c r="F1412" s="547"/>
      <c r="G1412" s="538"/>
      <c r="H1412" s="536"/>
      <c r="I1412" s="537"/>
      <c r="J1412" s="532"/>
      <c r="K1412" s="533"/>
      <c r="L1412" s="534"/>
      <c r="M1412" s="816"/>
      <c r="N1412" s="537" t="s">
        <v>8124</v>
      </c>
      <c r="O1412" s="532"/>
      <c r="P1412" s="532">
        <v>0.17499999999999999</v>
      </c>
      <c r="Q1412" s="535" t="s">
        <v>8098</v>
      </c>
      <c r="R1412" s="535"/>
      <c r="S1412" s="537"/>
      <c r="T1412" s="532"/>
      <c r="U1412" s="532"/>
      <c r="V1412" s="535"/>
    </row>
    <row r="1413" spans="1:22" s="631" customFormat="1" ht="12">
      <c r="A1413" s="536"/>
      <c r="B1413" s="541"/>
      <c r="C1413" s="542"/>
      <c r="D1413" s="541"/>
      <c r="E1413" s="541"/>
      <c r="F1413" s="547"/>
      <c r="G1413" s="538"/>
      <c r="H1413" s="536"/>
      <c r="I1413" s="537"/>
      <c r="J1413" s="532"/>
      <c r="K1413" s="533"/>
      <c r="L1413" s="534"/>
      <c r="M1413" s="816"/>
      <c r="N1413" s="537" t="s">
        <v>8125</v>
      </c>
      <c r="O1413" s="532"/>
      <c r="P1413" s="532">
        <v>7.0000000000000007E-2</v>
      </c>
      <c r="Q1413" s="535" t="s">
        <v>7401</v>
      </c>
      <c r="R1413" s="535"/>
      <c r="S1413" s="537"/>
      <c r="T1413" s="532"/>
      <c r="U1413" s="532"/>
      <c r="V1413" s="535"/>
    </row>
    <row r="1414" spans="1:22" s="631" customFormat="1" ht="12">
      <c r="A1414" s="536"/>
      <c r="B1414" s="541"/>
      <c r="C1414" s="542"/>
      <c r="D1414" s="541"/>
      <c r="E1414" s="541"/>
      <c r="F1414" s="547"/>
      <c r="G1414" s="538"/>
      <c r="H1414" s="536"/>
      <c r="I1414" s="537"/>
      <c r="J1414" s="532"/>
      <c r="K1414" s="533"/>
      <c r="L1414" s="534"/>
      <c r="M1414" s="816"/>
      <c r="N1414" s="537" t="s">
        <v>8126</v>
      </c>
      <c r="O1414" s="532"/>
      <c r="P1414" s="532">
        <v>0.105</v>
      </c>
      <c r="Q1414" s="535" t="s">
        <v>7401</v>
      </c>
      <c r="R1414" s="535"/>
      <c r="S1414" s="537"/>
      <c r="T1414" s="532"/>
      <c r="U1414" s="532"/>
      <c r="V1414" s="535"/>
    </row>
    <row r="1415" spans="1:22" s="631" customFormat="1" ht="12">
      <c r="A1415" s="536"/>
      <c r="B1415" s="541"/>
      <c r="C1415" s="542"/>
      <c r="D1415" s="541"/>
      <c r="E1415" s="541"/>
      <c r="F1415" s="547"/>
      <c r="G1415" s="538"/>
      <c r="H1415" s="536"/>
      <c r="I1415" s="537"/>
      <c r="J1415" s="532"/>
      <c r="K1415" s="533"/>
      <c r="L1415" s="534"/>
      <c r="M1415" s="816"/>
      <c r="N1415" s="537" t="s">
        <v>8127</v>
      </c>
      <c r="O1415" s="532"/>
      <c r="P1415" s="532">
        <v>0.159</v>
      </c>
      <c r="Q1415" s="535" t="s">
        <v>8128</v>
      </c>
      <c r="R1415" s="535"/>
      <c r="S1415" s="537"/>
      <c r="T1415" s="532"/>
      <c r="U1415" s="532"/>
      <c r="V1415" s="535"/>
    </row>
    <row r="1416" spans="1:22" s="631" customFormat="1" ht="12">
      <c r="A1416" s="536"/>
      <c r="B1416" s="541"/>
      <c r="C1416" s="542"/>
      <c r="D1416" s="541"/>
      <c r="E1416" s="541"/>
      <c r="F1416" s="547"/>
      <c r="G1416" s="538"/>
      <c r="H1416" s="536"/>
      <c r="I1416" s="537"/>
      <c r="J1416" s="532"/>
      <c r="K1416" s="533"/>
      <c r="L1416" s="534"/>
      <c r="M1416" s="816"/>
      <c r="N1416" s="537" t="s">
        <v>8119</v>
      </c>
      <c r="O1416" s="532"/>
      <c r="P1416" s="532">
        <v>5.5E-2</v>
      </c>
      <c r="Q1416" s="535" t="s">
        <v>8129</v>
      </c>
      <c r="R1416" s="535"/>
      <c r="S1416" s="537"/>
      <c r="T1416" s="532"/>
      <c r="U1416" s="532"/>
      <c r="V1416" s="535"/>
    </row>
    <row r="1417" spans="1:22" s="631" customFormat="1" ht="12">
      <c r="A1417" s="536"/>
      <c r="B1417" s="541"/>
      <c r="C1417" s="542"/>
      <c r="D1417" s="541"/>
      <c r="E1417" s="541"/>
      <c r="F1417" s="547"/>
      <c r="G1417" s="538"/>
      <c r="H1417" s="536"/>
      <c r="I1417" s="537"/>
      <c r="J1417" s="532"/>
      <c r="K1417" s="533"/>
      <c r="L1417" s="534"/>
      <c r="M1417" s="816"/>
      <c r="N1417" s="537" t="s">
        <v>8119</v>
      </c>
      <c r="O1417" s="532"/>
      <c r="P1417" s="532">
        <v>5.5E-2</v>
      </c>
      <c r="Q1417" s="535" t="s">
        <v>8130</v>
      </c>
      <c r="R1417" s="535"/>
      <c r="S1417" s="537"/>
      <c r="T1417" s="532"/>
      <c r="U1417" s="532"/>
      <c r="V1417" s="535"/>
    </row>
    <row r="1418" spans="1:22" s="631" customFormat="1" ht="12">
      <c r="A1418" s="536"/>
      <c r="B1418" s="541"/>
      <c r="C1418" s="542"/>
      <c r="D1418" s="541"/>
      <c r="E1418" s="541"/>
      <c r="F1418" s="547"/>
      <c r="G1418" s="538"/>
      <c r="H1418" s="536"/>
      <c r="I1418" s="537"/>
      <c r="J1418" s="532"/>
      <c r="K1418" s="533"/>
      <c r="L1418" s="534"/>
      <c r="M1418" s="816"/>
      <c r="N1418" s="537" t="s">
        <v>8131</v>
      </c>
      <c r="O1418" s="532"/>
      <c r="P1418" s="532">
        <v>0.14099999999999999</v>
      </c>
      <c r="Q1418" s="535" t="s">
        <v>6985</v>
      </c>
      <c r="R1418" s="535"/>
      <c r="S1418" s="537"/>
      <c r="T1418" s="532"/>
      <c r="U1418" s="532"/>
      <c r="V1418" s="535"/>
    </row>
    <row r="1419" spans="1:22" s="631" customFormat="1" ht="12">
      <c r="A1419" s="536"/>
      <c r="B1419" s="541"/>
      <c r="C1419" s="542"/>
      <c r="D1419" s="541"/>
      <c r="E1419" s="541"/>
      <c r="F1419" s="547"/>
      <c r="G1419" s="538"/>
      <c r="H1419" s="536"/>
      <c r="I1419" s="537"/>
      <c r="J1419" s="532"/>
      <c r="K1419" s="533"/>
      <c r="L1419" s="534"/>
      <c r="M1419" s="816"/>
      <c r="N1419" s="537" t="s">
        <v>8132</v>
      </c>
      <c r="O1419" s="532"/>
      <c r="P1419" s="532">
        <v>0.24</v>
      </c>
      <c r="Q1419" s="535" t="s">
        <v>6985</v>
      </c>
      <c r="R1419" s="535"/>
      <c r="S1419" s="537"/>
      <c r="T1419" s="532"/>
      <c r="U1419" s="532"/>
      <c r="V1419" s="535"/>
    </row>
    <row r="1420" spans="1:22" s="631" customFormat="1" ht="12">
      <c r="A1420" s="536"/>
      <c r="B1420" s="541"/>
      <c r="C1420" s="542"/>
      <c r="D1420" s="541"/>
      <c r="E1420" s="541"/>
      <c r="F1420" s="547"/>
      <c r="G1420" s="538"/>
      <c r="H1420" s="536"/>
      <c r="I1420" s="537"/>
      <c r="J1420" s="532"/>
      <c r="K1420" s="533"/>
      <c r="L1420" s="534"/>
      <c r="M1420" s="816"/>
      <c r="N1420" s="537" t="s">
        <v>8133</v>
      </c>
      <c r="O1420" s="532"/>
      <c r="P1420" s="532">
        <v>3.5000000000000003E-2</v>
      </c>
      <c r="Q1420" s="535" t="s">
        <v>7401</v>
      </c>
      <c r="R1420" s="535"/>
      <c r="S1420" s="537"/>
      <c r="T1420" s="532"/>
      <c r="U1420" s="532"/>
      <c r="V1420" s="535"/>
    </row>
    <row r="1421" spans="1:22" s="631" customFormat="1" ht="12">
      <c r="A1421" s="536"/>
      <c r="B1421" s="541"/>
      <c r="C1421" s="542" t="s">
        <v>7870</v>
      </c>
      <c r="D1421" s="541" t="s">
        <v>8134</v>
      </c>
      <c r="E1421" s="565" t="s">
        <v>7005</v>
      </c>
      <c r="F1421" s="547" t="s">
        <v>1454</v>
      </c>
      <c r="G1421" s="538">
        <v>2009</v>
      </c>
      <c r="H1421" s="536"/>
      <c r="I1421" s="537"/>
      <c r="J1421" s="532"/>
      <c r="K1421" s="533"/>
      <c r="L1421" s="534"/>
      <c r="M1421" s="817"/>
      <c r="N1421" s="537"/>
      <c r="O1421" s="532"/>
      <c r="P1421" s="532"/>
      <c r="Q1421" s="535"/>
      <c r="R1421" s="535"/>
      <c r="S1421" s="537"/>
      <c r="T1421" s="532"/>
      <c r="U1421" s="532"/>
      <c r="V1421" s="535"/>
    </row>
    <row r="1422" spans="1:22" s="631" customFormat="1" ht="12">
      <c r="A1422" s="536"/>
      <c r="B1422" s="541"/>
      <c r="C1422" s="542" t="s">
        <v>8135</v>
      </c>
      <c r="D1422" s="541" t="s">
        <v>336</v>
      </c>
      <c r="E1422" s="541"/>
      <c r="F1422" s="547" t="s">
        <v>58</v>
      </c>
      <c r="G1422" s="538">
        <v>1980</v>
      </c>
      <c r="H1422" s="536" t="s">
        <v>7537</v>
      </c>
      <c r="I1422" s="546" t="s">
        <v>8136</v>
      </c>
      <c r="J1422" s="532">
        <v>1977</v>
      </c>
      <c r="K1422" s="533">
        <v>0.33800000000000002</v>
      </c>
      <c r="L1422" s="534" t="s">
        <v>712</v>
      </c>
      <c r="M1422" s="534"/>
      <c r="N1422" s="546"/>
      <c r="O1422" s="532"/>
      <c r="P1422" s="532"/>
      <c r="Q1422" s="535"/>
      <c r="R1422" s="535"/>
      <c r="S1422" s="546"/>
      <c r="T1422" s="532"/>
      <c r="U1422" s="532"/>
      <c r="V1422" s="535"/>
    </row>
    <row r="1423" spans="1:22" s="631" customFormat="1" ht="12">
      <c r="A1423" s="536"/>
      <c r="B1423" s="541"/>
      <c r="C1423" s="542"/>
      <c r="D1423" s="541"/>
      <c r="E1423" s="541"/>
      <c r="F1423" s="547"/>
      <c r="G1423" s="538"/>
      <c r="H1423" s="536" t="s">
        <v>8137</v>
      </c>
      <c r="I1423" s="546" t="s">
        <v>8138</v>
      </c>
      <c r="J1423" s="532">
        <v>1998</v>
      </c>
      <c r="K1423" s="533">
        <v>0.49099999999999999</v>
      </c>
      <c r="L1423" s="534" t="s">
        <v>712</v>
      </c>
      <c r="M1423" s="534"/>
      <c r="N1423" s="546"/>
      <c r="O1423" s="532"/>
      <c r="P1423" s="532"/>
      <c r="Q1423" s="535"/>
      <c r="R1423" s="535"/>
      <c r="S1423" s="546"/>
      <c r="T1423" s="532"/>
      <c r="U1423" s="532"/>
      <c r="V1423" s="535"/>
    </row>
    <row r="1424" spans="1:22" s="631" customFormat="1" ht="12">
      <c r="A1424" s="536"/>
      <c r="B1424" s="541"/>
      <c r="C1424" s="542"/>
      <c r="D1424" s="541"/>
      <c r="E1424" s="541"/>
      <c r="F1424" s="547"/>
      <c r="G1424" s="538"/>
      <c r="H1424" s="536" t="s">
        <v>8116</v>
      </c>
      <c r="I1424" s="546" t="s">
        <v>8139</v>
      </c>
      <c r="J1424" s="532">
        <v>1980</v>
      </c>
      <c r="K1424" s="533">
        <v>0.39900000000000002</v>
      </c>
      <c r="L1424" s="534" t="s">
        <v>712</v>
      </c>
      <c r="M1424" s="534"/>
      <c r="N1424" s="546"/>
      <c r="O1424" s="532"/>
      <c r="P1424" s="532"/>
      <c r="Q1424" s="535"/>
      <c r="R1424" s="535"/>
      <c r="S1424" s="546"/>
      <c r="T1424" s="532"/>
      <c r="U1424" s="532"/>
      <c r="V1424" s="535"/>
    </row>
    <row r="1425" spans="1:22" s="631" customFormat="1" ht="12">
      <c r="A1425" s="536"/>
      <c r="B1425" s="541"/>
      <c r="C1425" s="542"/>
      <c r="D1425" s="541"/>
      <c r="E1425" s="541"/>
      <c r="F1425" s="547"/>
      <c r="G1425" s="538"/>
      <c r="H1425" s="536"/>
      <c r="I1425" s="537"/>
      <c r="J1425" s="532"/>
      <c r="K1425" s="533"/>
      <c r="L1425" s="534"/>
      <c r="M1425" s="815">
        <v>90000242</v>
      </c>
      <c r="N1425" s="537" t="s">
        <v>8140</v>
      </c>
      <c r="O1425" s="532">
        <v>2010</v>
      </c>
      <c r="P1425" s="532">
        <v>5.5E-2</v>
      </c>
      <c r="Q1425" s="535" t="s">
        <v>7374</v>
      </c>
      <c r="R1425" s="535"/>
      <c r="S1425" s="537"/>
      <c r="T1425" s="532"/>
      <c r="U1425" s="532"/>
      <c r="V1425" s="535"/>
    </row>
    <row r="1426" spans="1:22" s="631" customFormat="1" ht="12">
      <c r="A1426" s="536"/>
      <c r="B1426" s="541"/>
      <c r="C1426" s="542"/>
      <c r="D1426" s="541"/>
      <c r="E1426" s="541"/>
      <c r="F1426" s="547"/>
      <c r="G1426" s="538"/>
      <c r="H1426" s="536"/>
      <c r="I1426" s="537"/>
      <c r="J1426" s="532"/>
      <c r="K1426" s="533"/>
      <c r="L1426" s="534"/>
      <c r="M1426" s="816"/>
      <c r="N1426" s="537" t="s">
        <v>8140</v>
      </c>
      <c r="O1426" s="532">
        <v>2010</v>
      </c>
      <c r="P1426" s="532">
        <v>5.5E-2</v>
      </c>
      <c r="Q1426" s="535" t="s">
        <v>7374</v>
      </c>
      <c r="R1426" s="535"/>
      <c r="S1426" s="537"/>
      <c r="T1426" s="532"/>
      <c r="U1426" s="532"/>
      <c r="V1426" s="535"/>
    </row>
    <row r="1427" spans="1:22" s="631" customFormat="1" ht="12">
      <c r="A1427" s="536"/>
      <c r="B1427" s="541"/>
      <c r="C1427" s="542"/>
      <c r="D1427" s="541"/>
      <c r="E1427" s="541"/>
      <c r="F1427" s="547"/>
      <c r="G1427" s="538"/>
      <c r="H1427" s="536"/>
      <c r="I1427" s="537"/>
      <c r="J1427" s="532"/>
      <c r="K1427" s="533"/>
      <c r="L1427" s="534"/>
      <c r="M1427" s="816"/>
      <c r="N1427" s="537" t="s">
        <v>8141</v>
      </c>
      <c r="O1427" s="532">
        <v>1986</v>
      </c>
      <c r="P1427" s="532">
        <v>0.03</v>
      </c>
      <c r="Q1427" s="535" t="s">
        <v>7115</v>
      </c>
      <c r="R1427" s="535"/>
      <c r="S1427" s="537"/>
      <c r="T1427" s="532"/>
      <c r="U1427" s="532"/>
      <c r="V1427" s="535"/>
    </row>
    <row r="1428" spans="1:22" s="631" customFormat="1" ht="12">
      <c r="A1428" s="536"/>
      <c r="B1428" s="541"/>
      <c r="C1428" s="542"/>
      <c r="D1428" s="541"/>
      <c r="E1428" s="541"/>
      <c r="F1428" s="547"/>
      <c r="G1428" s="538"/>
      <c r="H1428" s="536"/>
      <c r="I1428" s="537"/>
      <c r="J1428" s="532"/>
      <c r="K1428" s="533"/>
      <c r="L1428" s="534"/>
      <c r="M1428" s="816"/>
      <c r="N1428" s="537" t="s">
        <v>8141</v>
      </c>
      <c r="O1428" s="532">
        <v>1986</v>
      </c>
      <c r="P1428" s="532">
        <v>0.03</v>
      </c>
      <c r="Q1428" s="535" t="s">
        <v>7115</v>
      </c>
      <c r="R1428" s="535"/>
      <c r="S1428" s="537"/>
      <c r="T1428" s="532"/>
      <c r="U1428" s="532"/>
      <c r="V1428" s="535"/>
    </row>
    <row r="1429" spans="1:22" s="631" customFormat="1" ht="12">
      <c r="A1429" s="536"/>
      <c r="B1429" s="541"/>
      <c r="C1429" s="542"/>
      <c r="D1429" s="541"/>
      <c r="E1429" s="541"/>
      <c r="F1429" s="547"/>
      <c r="G1429" s="538"/>
      <c r="H1429" s="536"/>
      <c r="I1429" s="537"/>
      <c r="J1429" s="532"/>
      <c r="K1429" s="533"/>
      <c r="L1429" s="534"/>
      <c r="M1429" s="816"/>
      <c r="N1429" s="537" t="s">
        <v>8142</v>
      </c>
      <c r="O1429" s="532">
        <v>1977</v>
      </c>
      <c r="P1429" s="532">
        <v>6.9000000000000006E-2</v>
      </c>
      <c r="Q1429" s="535" t="s">
        <v>7115</v>
      </c>
      <c r="R1429" s="535"/>
      <c r="S1429" s="537"/>
      <c r="T1429" s="532"/>
      <c r="U1429" s="532"/>
      <c r="V1429" s="535"/>
    </row>
    <row r="1430" spans="1:22" s="631" customFormat="1" ht="12">
      <c r="A1430" s="536"/>
      <c r="B1430" s="541"/>
      <c r="C1430" s="542"/>
      <c r="D1430" s="541"/>
      <c r="E1430" s="541"/>
      <c r="F1430" s="547"/>
      <c r="G1430" s="538"/>
      <c r="H1430" s="536"/>
      <c r="I1430" s="537"/>
      <c r="J1430" s="532"/>
      <c r="K1430" s="533"/>
      <c r="L1430" s="534"/>
      <c r="M1430" s="816"/>
      <c r="N1430" s="537" t="s">
        <v>8143</v>
      </c>
      <c r="O1430" s="532">
        <v>1977</v>
      </c>
      <c r="P1430" s="532">
        <v>4.4999999999999998E-2</v>
      </c>
      <c r="Q1430" s="535" t="s">
        <v>7115</v>
      </c>
      <c r="R1430" s="535"/>
      <c r="S1430" s="537"/>
      <c r="T1430" s="532"/>
      <c r="U1430" s="532"/>
      <c r="V1430" s="535"/>
    </row>
    <row r="1431" spans="1:22" s="631" customFormat="1" ht="12">
      <c r="A1431" s="536"/>
      <c r="B1431" s="541"/>
      <c r="C1431" s="542"/>
      <c r="D1431" s="541"/>
      <c r="E1431" s="541"/>
      <c r="F1431" s="547"/>
      <c r="G1431" s="538"/>
      <c r="H1431" s="536"/>
      <c r="I1431" s="537"/>
      <c r="J1431" s="532"/>
      <c r="K1431" s="533"/>
      <c r="L1431" s="534"/>
      <c r="M1431" s="816"/>
      <c r="N1431" s="537" t="s">
        <v>8144</v>
      </c>
      <c r="O1431" s="532">
        <v>1993</v>
      </c>
      <c r="P1431" s="532">
        <v>0.28499999999999998</v>
      </c>
      <c r="Q1431" s="535" t="s">
        <v>8145</v>
      </c>
      <c r="R1431" s="535"/>
      <c r="S1431" s="537"/>
      <c r="T1431" s="532"/>
      <c r="U1431" s="532"/>
      <c r="V1431" s="535"/>
    </row>
    <row r="1432" spans="1:22" s="631" customFormat="1" ht="12">
      <c r="A1432" s="536"/>
      <c r="B1432" s="541"/>
      <c r="C1432" s="542"/>
      <c r="D1432" s="541"/>
      <c r="E1432" s="541"/>
      <c r="F1432" s="547"/>
      <c r="G1432" s="538"/>
      <c r="H1432" s="536"/>
      <c r="I1432" s="537"/>
      <c r="J1432" s="532"/>
      <c r="K1432" s="533"/>
      <c r="L1432" s="534"/>
      <c r="M1432" s="816"/>
      <c r="N1432" s="537" t="s">
        <v>8144</v>
      </c>
      <c r="O1432" s="532">
        <v>1993</v>
      </c>
      <c r="P1432" s="532">
        <v>0.28499999999999998</v>
      </c>
      <c r="Q1432" s="535" t="s">
        <v>8145</v>
      </c>
      <c r="R1432" s="535"/>
      <c r="S1432" s="537"/>
      <c r="T1432" s="532"/>
      <c r="U1432" s="532"/>
      <c r="V1432" s="535"/>
    </row>
    <row r="1433" spans="1:22" s="631" customFormat="1" ht="12">
      <c r="A1433" s="536"/>
      <c r="B1433" s="541"/>
      <c r="C1433" s="542"/>
      <c r="D1433" s="541"/>
      <c r="E1433" s="541"/>
      <c r="F1433" s="547"/>
      <c r="G1433" s="538"/>
      <c r="H1433" s="536"/>
      <c r="I1433" s="537"/>
      <c r="J1433" s="532"/>
      <c r="K1433" s="533"/>
      <c r="L1433" s="534"/>
      <c r="M1433" s="816"/>
      <c r="N1433" s="537" t="s">
        <v>8146</v>
      </c>
      <c r="O1433" s="532"/>
      <c r="P1433" s="532">
        <v>6.5000000000000002E-2</v>
      </c>
      <c r="Q1433" s="535" t="s">
        <v>7054</v>
      </c>
      <c r="R1433" s="535"/>
      <c r="S1433" s="537"/>
      <c r="T1433" s="532"/>
      <c r="U1433" s="532"/>
      <c r="V1433" s="535"/>
    </row>
    <row r="1434" spans="1:22" s="631" customFormat="1" ht="12">
      <c r="A1434" s="536"/>
      <c r="B1434" s="541"/>
      <c r="C1434" s="542"/>
      <c r="D1434" s="541"/>
      <c r="E1434" s="541"/>
      <c r="F1434" s="547"/>
      <c r="G1434" s="538"/>
      <c r="H1434" s="536"/>
      <c r="I1434" s="537"/>
      <c r="J1434" s="532"/>
      <c r="K1434" s="533"/>
      <c r="L1434" s="534"/>
      <c r="M1434" s="816"/>
      <c r="N1434" s="537" t="s">
        <v>8147</v>
      </c>
      <c r="O1434" s="532">
        <v>1980</v>
      </c>
      <c r="P1434" s="532">
        <v>0.108</v>
      </c>
      <c r="Q1434" s="535" t="s">
        <v>7558</v>
      </c>
      <c r="R1434" s="535"/>
      <c r="S1434" s="537"/>
      <c r="T1434" s="532"/>
      <c r="U1434" s="532"/>
      <c r="V1434" s="535"/>
    </row>
    <row r="1435" spans="1:22" s="631" customFormat="1" ht="12">
      <c r="A1435" s="536"/>
      <c r="B1435" s="541"/>
      <c r="C1435" s="542"/>
      <c r="D1435" s="541"/>
      <c r="E1435" s="541"/>
      <c r="F1435" s="547"/>
      <c r="G1435" s="538"/>
      <c r="H1435" s="536"/>
      <c r="I1435" s="537"/>
      <c r="J1435" s="532"/>
      <c r="K1435" s="533"/>
      <c r="L1435" s="534"/>
      <c r="M1435" s="816"/>
      <c r="N1435" s="537" t="s">
        <v>8148</v>
      </c>
      <c r="O1435" s="532"/>
      <c r="P1435" s="532">
        <v>0.13</v>
      </c>
      <c r="Q1435" s="535" t="s">
        <v>7558</v>
      </c>
      <c r="R1435" s="535"/>
      <c r="S1435" s="537"/>
      <c r="T1435" s="532"/>
      <c r="U1435" s="532"/>
      <c r="V1435" s="535"/>
    </row>
    <row r="1436" spans="1:22" s="631" customFormat="1" ht="12">
      <c r="A1436" s="536"/>
      <c r="B1436" s="541"/>
      <c r="C1436" s="542"/>
      <c r="D1436" s="541"/>
      <c r="E1436" s="541"/>
      <c r="F1436" s="547"/>
      <c r="G1436" s="538"/>
      <c r="H1436" s="536"/>
      <c r="I1436" s="537"/>
      <c r="J1436" s="532"/>
      <c r="K1436" s="533"/>
      <c r="L1436" s="534"/>
      <c r="M1436" s="816"/>
      <c r="N1436" s="537" t="s">
        <v>8144</v>
      </c>
      <c r="O1436" s="532">
        <v>1993</v>
      </c>
      <c r="P1436" s="532">
        <v>0.28499999999999998</v>
      </c>
      <c r="Q1436" s="535" t="s">
        <v>8145</v>
      </c>
      <c r="R1436" s="535"/>
      <c r="S1436" s="537"/>
      <c r="T1436" s="532"/>
      <c r="U1436" s="532"/>
      <c r="V1436" s="535"/>
    </row>
    <row r="1437" spans="1:22" s="631" customFormat="1" ht="12">
      <c r="A1437" s="536"/>
      <c r="B1437" s="541"/>
      <c r="C1437" s="542"/>
      <c r="D1437" s="541"/>
      <c r="E1437" s="541"/>
      <c r="F1437" s="547"/>
      <c r="G1437" s="538"/>
      <c r="H1437" s="536"/>
      <c r="I1437" s="537"/>
      <c r="J1437" s="532"/>
      <c r="K1437" s="533"/>
      <c r="L1437" s="534"/>
      <c r="M1437" s="816"/>
      <c r="N1437" s="537" t="s">
        <v>8144</v>
      </c>
      <c r="O1437" s="532">
        <v>1993</v>
      </c>
      <c r="P1437" s="532">
        <v>0.28599999999999998</v>
      </c>
      <c r="Q1437" s="535" t="s">
        <v>8145</v>
      </c>
      <c r="R1437" s="535"/>
      <c r="S1437" s="537"/>
      <c r="T1437" s="532"/>
      <c r="U1437" s="532"/>
      <c r="V1437" s="535"/>
    </row>
    <row r="1438" spans="1:22" s="631" customFormat="1" ht="12">
      <c r="A1438" s="536"/>
      <c r="B1438" s="541"/>
      <c r="C1438" s="542"/>
      <c r="D1438" s="541"/>
      <c r="E1438" s="541"/>
      <c r="F1438" s="547"/>
      <c r="G1438" s="538"/>
      <c r="H1438" s="536"/>
      <c r="I1438" s="537"/>
      <c r="J1438" s="532"/>
      <c r="K1438" s="533"/>
      <c r="L1438" s="534"/>
      <c r="M1438" s="816"/>
      <c r="N1438" s="537" t="s">
        <v>8149</v>
      </c>
      <c r="O1438" s="532">
        <v>1993</v>
      </c>
      <c r="P1438" s="532">
        <v>0.33900000000000002</v>
      </c>
      <c r="Q1438" s="535" t="s">
        <v>7112</v>
      </c>
      <c r="R1438" s="535"/>
      <c r="S1438" s="537"/>
      <c r="T1438" s="532"/>
      <c r="U1438" s="532"/>
      <c r="V1438" s="535"/>
    </row>
    <row r="1439" spans="1:22" s="631" customFormat="1" ht="12">
      <c r="A1439" s="536"/>
      <c r="B1439" s="541"/>
      <c r="C1439" s="542"/>
      <c r="D1439" s="541"/>
      <c r="E1439" s="541"/>
      <c r="F1439" s="547"/>
      <c r="G1439" s="538"/>
      <c r="H1439" s="536"/>
      <c r="I1439" s="537"/>
      <c r="J1439" s="532"/>
      <c r="K1439" s="533"/>
      <c r="L1439" s="534"/>
      <c r="M1439" s="816"/>
      <c r="N1439" s="537" t="s">
        <v>8149</v>
      </c>
      <c r="O1439" s="532">
        <v>1993</v>
      </c>
      <c r="P1439" s="532">
        <v>0.33900000000000002</v>
      </c>
      <c r="Q1439" s="535" t="s">
        <v>7112</v>
      </c>
      <c r="R1439" s="535"/>
      <c r="S1439" s="537"/>
      <c r="T1439" s="532"/>
      <c r="U1439" s="532"/>
      <c r="V1439" s="535"/>
    </row>
    <row r="1440" spans="1:22" s="631" customFormat="1" ht="12">
      <c r="A1440" s="536"/>
      <c r="B1440" s="541"/>
      <c r="C1440" s="542"/>
      <c r="D1440" s="541"/>
      <c r="E1440" s="541"/>
      <c r="F1440" s="547"/>
      <c r="G1440" s="538"/>
      <c r="H1440" s="536"/>
      <c r="I1440" s="537"/>
      <c r="J1440" s="532"/>
      <c r="K1440" s="533"/>
      <c r="L1440" s="534"/>
      <c r="M1440" s="816"/>
      <c r="N1440" s="537"/>
      <c r="O1440" s="532"/>
      <c r="P1440" s="532"/>
      <c r="Q1440" s="535"/>
      <c r="R1440" s="535"/>
      <c r="S1440" s="537"/>
      <c r="T1440" s="532"/>
      <c r="U1440" s="532"/>
      <c r="V1440" s="535"/>
    </row>
    <row r="1441" spans="1:22" s="631" customFormat="1" ht="12">
      <c r="A1441" s="536"/>
      <c r="B1441" s="541"/>
      <c r="C1441" s="542"/>
      <c r="D1441" s="541"/>
      <c r="E1441" s="541"/>
      <c r="F1441" s="547"/>
      <c r="G1441" s="538"/>
      <c r="H1441" s="536"/>
      <c r="I1441" s="537"/>
      <c r="J1441" s="532"/>
      <c r="K1441" s="533"/>
      <c r="L1441" s="534"/>
      <c r="M1441" s="816"/>
      <c r="N1441" s="537"/>
      <c r="O1441" s="532"/>
      <c r="P1441" s="532"/>
      <c r="Q1441" s="535"/>
      <c r="R1441" s="535"/>
      <c r="S1441" s="537"/>
      <c r="T1441" s="532"/>
      <c r="U1441" s="532"/>
      <c r="V1441" s="535"/>
    </row>
    <row r="1442" spans="1:22" s="631" customFormat="1" ht="12">
      <c r="A1442" s="536"/>
      <c r="B1442" s="541"/>
      <c r="C1442" s="542" t="s">
        <v>8150</v>
      </c>
      <c r="D1442" s="541" t="s">
        <v>276</v>
      </c>
      <c r="E1442" s="541"/>
      <c r="F1442" s="547" t="s">
        <v>7201</v>
      </c>
      <c r="G1442" s="538">
        <v>1976</v>
      </c>
      <c r="H1442" s="536"/>
      <c r="I1442" s="537"/>
      <c r="J1442" s="532"/>
      <c r="K1442" s="533"/>
      <c r="L1442" s="534"/>
      <c r="M1442" s="817"/>
      <c r="N1442" s="537"/>
      <c r="O1442" s="532"/>
      <c r="P1442" s="532"/>
      <c r="Q1442" s="535"/>
      <c r="R1442" s="535"/>
      <c r="S1442" s="537"/>
      <c r="T1442" s="532"/>
      <c r="U1442" s="532"/>
      <c r="V1442" s="535"/>
    </row>
    <row r="1443" spans="1:22" s="631" customFormat="1" ht="12">
      <c r="A1443" s="536"/>
      <c r="B1443" s="541"/>
      <c r="C1443" s="542"/>
      <c r="D1443" s="541"/>
      <c r="E1443" s="541"/>
      <c r="F1443" s="547"/>
      <c r="G1443" s="538"/>
      <c r="H1443" s="536" t="s">
        <v>8137</v>
      </c>
      <c r="I1443" s="541" t="s">
        <v>8151</v>
      </c>
      <c r="J1443" s="532">
        <v>1988</v>
      </c>
      <c r="K1443" s="533">
        <v>0.21199999999999999</v>
      </c>
      <c r="L1443" s="534" t="s">
        <v>721</v>
      </c>
      <c r="M1443" s="534"/>
      <c r="N1443" s="541"/>
      <c r="O1443" s="532"/>
      <c r="P1443" s="532"/>
      <c r="Q1443" s="535"/>
      <c r="R1443" s="535"/>
      <c r="S1443" s="541"/>
      <c r="T1443" s="532"/>
      <c r="U1443" s="532"/>
      <c r="V1443" s="535"/>
    </row>
    <row r="1444" spans="1:22" s="631" customFormat="1" ht="12">
      <c r="A1444" s="536"/>
      <c r="B1444" s="541"/>
      <c r="C1444" s="542"/>
      <c r="D1444" s="541"/>
      <c r="E1444" s="541"/>
      <c r="F1444" s="547"/>
      <c r="G1444" s="538"/>
      <c r="H1444" s="536" t="s">
        <v>8152</v>
      </c>
      <c r="I1444" s="541" t="s">
        <v>8153</v>
      </c>
      <c r="J1444" s="532">
        <v>1980</v>
      </c>
      <c r="K1444" s="533">
        <v>0.23300000000000001</v>
      </c>
      <c r="L1444" s="534" t="s">
        <v>725</v>
      </c>
      <c r="M1444" s="534"/>
      <c r="N1444" s="541"/>
      <c r="O1444" s="532"/>
      <c r="P1444" s="532"/>
      <c r="Q1444" s="535"/>
      <c r="R1444" s="535"/>
      <c r="S1444" s="541"/>
      <c r="T1444" s="532"/>
      <c r="U1444" s="532"/>
      <c r="V1444" s="535"/>
    </row>
    <row r="1445" spans="1:22" s="631" customFormat="1" ht="12">
      <c r="A1445" s="536"/>
      <c r="B1445" s="541"/>
      <c r="C1445" s="542"/>
      <c r="D1445" s="541"/>
      <c r="E1445" s="541"/>
      <c r="F1445" s="547"/>
      <c r="G1445" s="538"/>
      <c r="H1445" s="536"/>
      <c r="I1445" s="537"/>
      <c r="J1445" s="532"/>
      <c r="K1445" s="533"/>
      <c r="L1445" s="534"/>
      <c r="M1445" s="815">
        <v>90000448</v>
      </c>
      <c r="N1445" s="537" t="s">
        <v>8154</v>
      </c>
      <c r="O1445" s="532">
        <v>1977</v>
      </c>
      <c r="P1445" s="532">
        <v>0.105</v>
      </c>
      <c r="Q1445" s="535" t="s">
        <v>7198</v>
      </c>
      <c r="R1445" s="535"/>
      <c r="S1445" s="537"/>
      <c r="T1445" s="532"/>
      <c r="U1445" s="532"/>
      <c r="V1445" s="535"/>
    </row>
    <row r="1446" spans="1:22" s="631" customFormat="1" ht="12">
      <c r="A1446" s="536"/>
      <c r="B1446" s="541"/>
      <c r="C1446" s="542"/>
      <c r="D1446" s="541"/>
      <c r="E1446" s="541"/>
      <c r="F1446" s="547"/>
      <c r="G1446" s="538"/>
      <c r="H1446" s="536"/>
      <c r="I1446" s="537"/>
      <c r="J1446" s="532"/>
      <c r="K1446" s="533"/>
      <c r="L1446" s="534"/>
      <c r="M1446" s="816"/>
      <c r="N1446" s="537" t="s">
        <v>8154</v>
      </c>
      <c r="O1446" s="532">
        <v>1977</v>
      </c>
      <c r="P1446" s="532">
        <v>0.105</v>
      </c>
      <c r="Q1446" s="535" t="s">
        <v>7198</v>
      </c>
      <c r="R1446" s="535"/>
      <c r="S1446" s="537"/>
      <c r="T1446" s="532"/>
      <c r="U1446" s="532"/>
      <c r="V1446" s="535"/>
    </row>
    <row r="1447" spans="1:22" s="631" customFormat="1" ht="12">
      <c r="A1447" s="536"/>
      <c r="B1447" s="541"/>
      <c r="C1447" s="542"/>
      <c r="D1447" s="541"/>
      <c r="E1447" s="541"/>
      <c r="F1447" s="547"/>
      <c r="G1447" s="538"/>
      <c r="H1447" s="536"/>
      <c r="I1447" s="537"/>
      <c r="J1447" s="532"/>
      <c r="K1447" s="533"/>
      <c r="L1447" s="534"/>
      <c r="M1447" s="816"/>
      <c r="N1447" s="537" t="s">
        <v>8154</v>
      </c>
      <c r="O1447" s="532">
        <v>1977</v>
      </c>
      <c r="P1447" s="532">
        <v>0.105</v>
      </c>
      <c r="Q1447" s="535" t="s">
        <v>7198</v>
      </c>
      <c r="R1447" s="535"/>
      <c r="S1447" s="537"/>
      <c r="T1447" s="532"/>
      <c r="U1447" s="532"/>
      <c r="V1447" s="535"/>
    </row>
    <row r="1448" spans="1:22" s="631" customFormat="1" ht="12">
      <c r="A1448" s="536"/>
      <c r="B1448" s="541"/>
      <c r="C1448" s="542"/>
      <c r="D1448" s="541"/>
      <c r="E1448" s="541"/>
      <c r="F1448" s="547"/>
      <c r="G1448" s="538"/>
      <c r="H1448" s="536"/>
      <c r="I1448" s="537"/>
      <c r="J1448" s="532"/>
      <c r="K1448" s="533"/>
      <c r="L1448" s="534"/>
      <c r="M1448" s="816"/>
      <c r="N1448" s="537" t="s">
        <v>8155</v>
      </c>
      <c r="O1448" s="532"/>
      <c r="P1448" s="532">
        <v>5.1999999999999998E-2</v>
      </c>
      <c r="Q1448" s="535" t="s">
        <v>6926</v>
      </c>
      <c r="R1448" s="535"/>
      <c r="S1448" s="537"/>
      <c r="T1448" s="532"/>
      <c r="U1448" s="532"/>
      <c r="V1448" s="535"/>
    </row>
    <row r="1449" spans="1:22" s="631" customFormat="1" ht="12">
      <c r="A1449" s="536"/>
      <c r="B1449" s="541"/>
      <c r="C1449" s="542"/>
      <c r="D1449" s="541"/>
      <c r="E1449" s="541"/>
      <c r="F1449" s="547"/>
      <c r="G1449" s="538"/>
      <c r="H1449" s="536"/>
      <c r="I1449" s="537"/>
      <c r="J1449" s="532"/>
      <c r="K1449" s="533"/>
      <c r="L1449" s="534"/>
      <c r="M1449" s="816"/>
      <c r="N1449" s="537" t="s">
        <v>8156</v>
      </c>
      <c r="O1449" s="532">
        <v>1979</v>
      </c>
      <c r="P1449" s="532">
        <v>3.2000000000000001E-2</v>
      </c>
      <c r="Q1449" s="535" t="s">
        <v>6908</v>
      </c>
      <c r="R1449" s="535"/>
      <c r="S1449" s="537"/>
      <c r="T1449" s="532"/>
      <c r="U1449" s="532"/>
      <c r="V1449" s="535"/>
    </row>
    <row r="1450" spans="1:22" s="631" customFormat="1" ht="12">
      <c r="A1450" s="536"/>
      <c r="B1450" s="541"/>
      <c r="C1450" s="542"/>
      <c r="D1450" s="541"/>
      <c r="E1450" s="541"/>
      <c r="F1450" s="547"/>
      <c r="G1450" s="538"/>
      <c r="H1450" s="536"/>
      <c r="I1450" s="537"/>
      <c r="J1450" s="532"/>
      <c r="K1450" s="533"/>
      <c r="L1450" s="534"/>
      <c r="M1450" s="816"/>
      <c r="N1450" s="537" t="s">
        <v>8156</v>
      </c>
      <c r="O1450" s="532">
        <v>1979</v>
      </c>
      <c r="P1450" s="532">
        <v>3.2000000000000001E-2</v>
      </c>
      <c r="Q1450" s="535" t="s">
        <v>6908</v>
      </c>
      <c r="R1450" s="535"/>
      <c r="S1450" s="537"/>
      <c r="T1450" s="532"/>
      <c r="U1450" s="532"/>
      <c r="V1450" s="535"/>
    </row>
    <row r="1451" spans="1:22" s="631" customFormat="1" ht="12">
      <c r="A1451" s="536"/>
      <c r="B1451" s="541"/>
      <c r="C1451" s="542"/>
      <c r="D1451" s="541"/>
      <c r="E1451" s="541"/>
      <c r="F1451" s="547"/>
      <c r="G1451" s="538"/>
      <c r="H1451" s="536"/>
      <c r="I1451" s="537"/>
      <c r="J1451" s="532"/>
      <c r="K1451" s="533"/>
      <c r="L1451" s="534"/>
      <c r="M1451" s="816"/>
      <c r="N1451" s="537" t="s">
        <v>8156</v>
      </c>
      <c r="O1451" s="532">
        <v>1979</v>
      </c>
      <c r="P1451" s="532">
        <v>0.08</v>
      </c>
      <c r="Q1451" s="535" t="s">
        <v>8157</v>
      </c>
      <c r="R1451" s="535"/>
      <c r="S1451" s="537"/>
      <c r="T1451" s="532"/>
      <c r="U1451" s="532"/>
      <c r="V1451" s="535"/>
    </row>
    <row r="1452" spans="1:22" s="631" customFormat="1" ht="12">
      <c r="A1452" s="536"/>
      <c r="B1452" s="541"/>
      <c r="C1452" s="542"/>
      <c r="D1452" s="541"/>
      <c r="E1452" s="541"/>
      <c r="F1452" s="547"/>
      <c r="G1452" s="538"/>
      <c r="H1452" s="536"/>
      <c r="I1452" s="537"/>
      <c r="J1452" s="532"/>
      <c r="K1452" s="533"/>
      <c r="L1452" s="534"/>
      <c r="M1452" s="816"/>
      <c r="N1452" s="537" t="s">
        <v>8156</v>
      </c>
      <c r="O1452" s="532">
        <v>1979</v>
      </c>
      <c r="P1452" s="532">
        <v>0.08</v>
      </c>
      <c r="Q1452" s="535" t="s">
        <v>8157</v>
      </c>
      <c r="R1452" s="535"/>
      <c r="S1452" s="537"/>
      <c r="T1452" s="532"/>
      <c r="U1452" s="532"/>
      <c r="V1452" s="535"/>
    </row>
    <row r="1453" spans="1:22" s="631" customFormat="1" ht="12">
      <c r="A1453" s="536"/>
      <c r="B1453" s="541"/>
      <c r="C1453" s="542"/>
      <c r="D1453" s="541"/>
      <c r="E1453" s="541"/>
      <c r="F1453" s="547"/>
      <c r="G1453" s="538"/>
      <c r="H1453" s="536"/>
      <c r="I1453" s="537"/>
      <c r="J1453" s="532"/>
      <c r="K1453" s="533"/>
      <c r="L1453" s="534"/>
      <c r="M1453" s="816"/>
      <c r="N1453" s="537" t="s">
        <v>8156</v>
      </c>
      <c r="O1453" s="532">
        <v>1979</v>
      </c>
      <c r="P1453" s="532">
        <v>0.128</v>
      </c>
      <c r="Q1453" s="535" t="s">
        <v>6908</v>
      </c>
      <c r="R1453" s="535"/>
      <c r="S1453" s="537"/>
      <c r="T1453" s="532"/>
      <c r="U1453" s="532"/>
      <c r="V1453" s="535"/>
    </row>
    <row r="1454" spans="1:22" s="631" customFormat="1" ht="12">
      <c r="A1454" s="536"/>
      <c r="B1454" s="541"/>
      <c r="C1454" s="542"/>
      <c r="D1454" s="541"/>
      <c r="E1454" s="541"/>
      <c r="F1454" s="547"/>
      <c r="G1454" s="538"/>
      <c r="H1454" s="536"/>
      <c r="I1454" s="537"/>
      <c r="J1454" s="532"/>
      <c r="K1454" s="533"/>
      <c r="L1454" s="534"/>
      <c r="M1454" s="816"/>
      <c r="N1454" s="537" t="s">
        <v>8156</v>
      </c>
      <c r="O1454" s="532">
        <v>1979</v>
      </c>
      <c r="P1454" s="532">
        <v>0.128</v>
      </c>
      <c r="Q1454" s="535" t="s">
        <v>6908</v>
      </c>
      <c r="R1454" s="535"/>
      <c r="S1454" s="537"/>
      <c r="T1454" s="532"/>
      <c r="U1454" s="532"/>
      <c r="V1454" s="535"/>
    </row>
    <row r="1455" spans="1:22" s="631" customFormat="1" ht="12">
      <c r="A1455" s="536"/>
      <c r="B1455" s="541"/>
      <c r="C1455" s="542"/>
      <c r="D1455" s="541"/>
      <c r="E1455" s="541"/>
      <c r="F1455" s="547"/>
      <c r="G1455" s="538"/>
      <c r="H1455" s="536"/>
      <c r="I1455" s="537"/>
      <c r="J1455" s="532"/>
      <c r="K1455" s="533"/>
      <c r="L1455" s="534"/>
      <c r="M1455" s="816"/>
      <c r="N1455" s="537" t="s">
        <v>8158</v>
      </c>
      <c r="O1455" s="532">
        <v>1979</v>
      </c>
      <c r="P1455" s="532">
        <v>4.5999999999999999E-2</v>
      </c>
      <c r="Q1455" s="535" t="s">
        <v>7198</v>
      </c>
      <c r="R1455" s="535"/>
      <c r="S1455" s="537"/>
      <c r="T1455" s="532"/>
      <c r="U1455" s="532"/>
      <c r="V1455" s="535"/>
    </row>
    <row r="1456" spans="1:22" s="631" customFormat="1" ht="12">
      <c r="A1456" s="536"/>
      <c r="B1456" s="541"/>
      <c r="C1456" s="542"/>
      <c r="D1456" s="541"/>
      <c r="E1456" s="541"/>
      <c r="F1456" s="547"/>
      <c r="G1456" s="538"/>
      <c r="H1456" s="536"/>
      <c r="I1456" s="537"/>
      <c r="J1456" s="532"/>
      <c r="K1456" s="533"/>
      <c r="L1456" s="534"/>
      <c r="M1456" s="816"/>
      <c r="N1456" s="537" t="s">
        <v>8159</v>
      </c>
      <c r="O1456" s="532">
        <v>1979</v>
      </c>
      <c r="P1456" s="532">
        <v>0.13900000000000001</v>
      </c>
      <c r="Q1456" s="535" t="s">
        <v>7596</v>
      </c>
      <c r="R1456" s="535"/>
      <c r="S1456" s="537"/>
      <c r="T1456" s="532"/>
      <c r="U1456" s="532"/>
      <c r="V1456" s="535"/>
    </row>
    <row r="1457" spans="1:30" s="631" customFormat="1" ht="12">
      <c r="A1457" s="536"/>
      <c r="B1457" s="541"/>
      <c r="C1457" s="542"/>
      <c r="D1457" s="541"/>
      <c r="E1457" s="541"/>
      <c r="F1457" s="547"/>
      <c r="G1457" s="538"/>
      <c r="H1457" s="536"/>
      <c r="I1457" s="537"/>
      <c r="J1457" s="532"/>
      <c r="K1457" s="533"/>
      <c r="L1457" s="534"/>
      <c r="M1457" s="816"/>
      <c r="N1457" s="537" t="s">
        <v>8160</v>
      </c>
      <c r="O1457" s="532"/>
      <c r="P1457" s="532">
        <v>0.10199999999999999</v>
      </c>
      <c r="Q1457" s="535" t="s">
        <v>6908</v>
      </c>
      <c r="R1457" s="535"/>
      <c r="S1457" s="537"/>
      <c r="T1457" s="532"/>
      <c r="U1457" s="532"/>
      <c r="V1457" s="535"/>
    </row>
    <row r="1458" spans="1:30" s="631" customFormat="1" ht="12">
      <c r="A1458" s="536"/>
      <c r="B1458" s="541"/>
      <c r="C1458" s="542"/>
      <c r="D1458" s="541"/>
      <c r="E1458" s="541"/>
      <c r="F1458" s="547"/>
      <c r="G1458" s="538"/>
      <c r="H1458" s="536"/>
      <c r="I1458" s="537"/>
      <c r="J1458" s="532"/>
      <c r="K1458" s="533"/>
      <c r="L1458" s="534"/>
      <c r="M1458" s="816"/>
      <c r="N1458" s="537" t="s">
        <v>8161</v>
      </c>
      <c r="O1458" s="532"/>
      <c r="P1458" s="532">
        <v>0.09</v>
      </c>
      <c r="Q1458" s="535" t="s">
        <v>6926</v>
      </c>
      <c r="R1458" s="535"/>
      <c r="S1458" s="537"/>
      <c r="T1458" s="532"/>
      <c r="U1458" s="532"/>
      <c r="V1458" s="535"/>
    </row>
    <row r="1459" spans="1:30" s="631" customFormat="1" ht="12">
      <c r="A1459" s="536"/>
      <c r="B1459" s="541"/>
      <c r="C1459" s="542"/>
      <c r="D1459" s="541"/>
      <c r="E1459" s="541"/>
      <c r="F1459" s="547"/>
      <c r="G1459" s="538"/>
      <c r="H1459" s="536"/>
      <c r="I1459" s="537"/>
      <c r="J1459" s="532"/>
      <c r="K1459" s="533"/>
      <c r="L1459" s="534"/>
      <c r="M1459" s="816"/>
      <c r="N1459" s="537" t="s">
        <v>8162</v>
      </c>
      <c r="O1459" s="532"/>
      <c r="P1459" s="532">
        <v>0.158</v>
      </c>
      <c r="Q1459" s="535" t="s">
        <v>6874</v>
      </c>
      <c r="R1459" s="535"/>
      <c r="S1459" s="537"/>
      <c r="T1459" s="532"/>
      <c r="U1459" s="532"/>
      <c r="V1459" s="535"/>
    </row>
    <row r="1460" spans="1:30">
      <c r="A1460" s="536"/>
      <c r="B1460" s="541"/>
      <c r="C1460" s="542"/>
      <c r="D1460" s="541"/>
      <c r="E1460" s="541"/>
      <c r="F1460" s="547"/>
      <c r="G1460" s="538"/>
      <c r="H1460" s="536"/>
      <c r="I1460" s="537"/>
      <c r="J1460" s="532"/>
      <c r="K1460" s="533"/>
      <c r="L1460" s="534"/>
      <c r="M1460" s="816"/>
      <c r="N1460" s="537" t="s">
        <v>8163</v>
      </c>
      <c r="O1460" s="532">
        <v>1980</v>
      </c>
      <c r="P1460" s="532">
        <v>0.16600000000000001</v>
      </c>
      <c r="Q1460" s="535" t="s">
        <v>6908</v>
      </c>
      <c r="R1460" s="535"/>
      <c r="S1460" s="537"/>
      <c r="T1460" s="532"/>
      <c r="U1460" s="532"/>
      <c r="V1460" s="535"/>
      <c r="W1460" s="631"/>
      <c r="X1460" s="631"/>
      <c r="Y1460" s="631"/>
      <c r="Z1460" s="631"/>
      <c r="AA1460" s="631"/>
      <c r="AB1460" s="631"/>
      <c r="AC1460" s="631"/>
      <c r="AD1460" s="631"/>
    </row>
    <row r="1461" spans="1:30">
      <c r="A1461" s="536"/>
      <c r="B1461" s="541"/>
      <c r="C1461" s="542"/>
      <c r="D1461" s="541"/>
      <c r="E1461" s="541"/>
      <c r="F1461" s="547"/>
      <c r="G1461" s="538"/>
      <c r="H1461" s="536"/>
      <c r="I1461" s="537"/>
      <c r="J1461" s="532"/>
      <c r="K1461" s="533"/>
      <c r="L1461" s="534"/>
      <c r="M1461" s="816"/>
      <c r="N1461" s="537" t="s">
        <v>8163</v>
      </c>
      <c r="O1461" s="532">
        <v>1980</v>
      </c>
      <c r="P1461" s="532">
        <v>0.16600000000000001</v>
      </c>
      <c r="Q1461" s="535" t="s">
        <v>6908</v>
      </c>
      <c r="R1461" s="535"/>
      <c r="S1461" s="537"/>
      <c r="T1461" s="532"/>
      <c r="U1461" s="532"/>
      <c r="V1461" s="535"/>
    </row>
    <row r="1462" spans="1:30">
      <c r="A1462" s="536"/>
      <c r="B1462" s="537"/>
      <c r="C1462" s="543"/>
      <c r="D1462" s="537"/>
      <c r="E1462" s="536"/>
      <c r="F1462" s="537"/>
      <c r="G1462" s="537"/>
      <c r="H1462" s="536"/>
      <c r="I1462" s="537"/>
      <c r="J1462" s="532"/>
      <c r="K1462" s="533"/>
      <c r="L1462" s="534"/>
      <c r="M1462" s="816"/>
      <c r="N1462" s="537" t="s">
        <v>8164</v>
      </c>
      <c r="O1462" s="532"/>
      <c r="P1462" s="532">
        <v>1.4E-2</v>
      </c>
      <c r="Q1462" s="535" t="s">
        <v>8165</v>
      </c>
      <c r="R1462" s="535"/>
      <c r="S1462" s="537"/>
      <c r="T1462" s="532"/>
      <c r="U1462" s="532"/>
      <c r="V1462" s="535"/>
    </row>
    <row r="1463" spans="1:30" ht="15" customHeight="1">
      <c r="A1463" s="538"/>
      <c r="B1463" s="537"/>
      <c r="C1463" s="543"/>
      <c r="D1463" s="537"/>
      <c r="E1463" s="536"/>
      <c r="F1463" s="537"/>
      <c r="G1463" s="537"/>
      <c r="H1463" s="553"/>
      <c r="I1463" s="539"/>
      <c r="J1463" s="532"/>
      <c r="K1463" s="533"/>
      <c r="L1463" s="818"/>
      <c r="M1463" s="816"/>
      <c r="N1463" s="539"/>
      <c r="O1463" s="532"/>
      <c r="P1463" s="532"/>
      <c r="Q1463" s="809"/>
      <c r="R1463" s="545"/>
      <c r="S1463" s="539"/>
      <c r="T1463" s="532"/>
      <c r="U1463" s="532"/>
      <c r="V1463" s="809"/>
    </row>
    <row r="1464" spans="1:30">
      <c r="A1464" s="538"/>
      <c r="B1464" s="537"/>
      <c r="C1464" s="543"/>
      <c r="D1464" s="537"/>
      <c r="E1464" s="536"/>
      <c r="F1464" s="537"/>
      <c r="G1464" s="537"/>
      <c r="H1464" s="553"/>
      <c r="I1464" s="539"/>
      <c r="J1464" s="532"/>
      <c r="K1464" s="533"/>
      <c r="L1464" s="818"/>
      <c r="M1464" s="816"/>
      <c r="N1464" s="539"/>
      <c r="O1464" s="532"/>
      <c r="P1464" s="532"/>
      <c r="Q1464" s="809"/>
      <c r="R1464" s="545"/>
      <c r="S1464" s="539"/>
      <c r="T1464" s="532"/>
      <c r="U1464" s="532"/>
      <c r="V1464" s="809"/>
    </row>
    <row r="1465" spans="1:30">
      <c r="A1465" s="538"/>
      <c r="B1465" s="541"/>
      <c r="C1465" s="542"/>
      <c r="D1465" s="537"/>
      <c r="E1465" s="536"/>
      <c r="F1465" s="537"/>
      <c r="G1465" s="537"/>
      <c r="H1465" s="553"/>
      <c r="I1465" s="539"/>
      <c r="J1465" s="532"/>
      <c r="K1465" s="533"/>
      <c r="L1465" s="818"/>
      <c r="M1465" s="816"/>
      <c r="N1465" s="539"/>
      <c r="O1465" s="532"/>
      <c r="P1465" s="532"/>
      <c r="Q1465" s="809"/>
      <c r="R1465" s="545"/>
      <c r="S1465" s="539"/>
      <c r="T1465" s="532"/>
      <c r="U1465" s="532"/>
      <c r="V1465" s="809"/>
    </row>
    <row r="1466" spans="1:30">
      <c r="A1466" s="538"/>
      <c r="B1466" s="541"/>
      <c r="C1466" s="542"/>
      <c r="D1466" s="541"/>
      <c r="E1466" s="541"/>
      <c r="F1466" s="547"/>
      <c r="G1466" s="538"/>
      <c r="H1466" s="553"/>
      <c r="I1466" s="539"/>
      <c r="J1466" s="532"/>
      <c r="K1466" s="533"/>
      <c r="L1466" s="818"/>
      <c r="M1466" s="816"/>
      <c r="N1466" s="539"/>
      <c r="O1466" s="532"/>
      <c r="P1466" s="532"/>
      <c r="Q1466" s="809"/>
      <c r="R1466" s="545"/>
      <c r="S1466" s="539"/>
      <c r="T1466" s="532"/>
      <c r="U1466" s="532"/>
      <c r="V1466" s="809"/>
    </row>
    <row r="1467" spans="1:30">
      <c r="A1467" s="538"/>
      <c r="B1467" s="541"/>
      <c r="C1467" s="542"/>
      <c r="D1467" s="541"/>
      <c r="E1467" s="541"/>
      <c r="F1467" s="547"/>
      <c r="G1467" s="538"/>
      <c r="H1467" s="553"/>
      <c r="I1467" s="539"/>
      <c r="J1467" s="532"/>
      <c r="K1467" s="533"/>
      <c r="L1467" s="818"/>
      <c r="M1467" s="817"/>
      <c r="N1467" s="539"/>
      <c r="O1467" s="532"/>
      <c r="P1467" s="532"/>
      <c r="Q1467" s="809"/>
      <c r="R1467" s="545"/>
      <c r="S1467" s="539"/>
      <c r="T1467" s="532"/>
      <c r="U1467" s="532"/>
      <c r="V1467" s="809"/>
    </row>
    <row r="1468" spans="1:30">
      <c r="A1468" s="538"/>
      <c r="B1468" s="541"/>
      <c r="C1468" s="542"/>
      <c r="D1468" s="541"/>
      <c r="E1468" s="565"/>
      <c r="F1468" s="547"/>
      <c r="G1468" s="538"/>
      <c r="H1468" s="536" t="s">
        <v>8166</v>
      </c>
      <c r="I1468" s="546" t="s">
        <v>8167</v>
      </c>
      <c r="J1468" s="533">
        <v>1977</v>
      </c>
      <c r="K1468" s="533">
        <v>0.51900000000000002</v>
      </c>
      <c r="L1468" s="534" t="s">
        <v>8168</v>
      </c>
      <c r="M1468" s="548"/>
      <c r="N1468" s="539"/>
      <c r="O1468" s="532"/>
      <c r="P1468" s="532"/>
      <c r="Q1468" s="545"/>
      <c r="R1468" s="545"/>
      <c r="S1468" s="539"/>
      <c r="T1468" s="532"/>
      <c r="U1468" s="532"/>
      <c r="V1468" s="545"/>
    </row>
    <row r="1469" spans="1:30">
      <c r="A1469" s="538"/>
      <c r="B1469" s="541"/>
      <c r="C1469" s="542"/>
      <c r="D1469" s="541"/>
      <c r="E1469" s="565"/>
      <c r="F1469" s="547"/>
      <c r="G1469" s="538"/>
      <c r="H1469" s="536" t="s">
        <v>7085</v>
      </c>
      <c r="I1469" s="546" t="s">
        <v>8169</v>
      </c>
      <c r="J1469" s="533">
        <v>1977</v>
      </c>
      <c r="K1469" s="533">
        <v>0.47199999999999998</v>
      </c>
      <c r="L1469" s="534" t="s">
        <v>8170</v>
      </c>
      <c r="M1469" s="548"/>
      <c r="N1469" s="539"/>
      <c r="O1469" s="532"/>
      <c r="P1469" s="532"/>
      <c r="Q1469" s="545"/>
      <c r="R1469" s="545"/>
      <c r="S1469" s="539"/>
      <c r="T1469" s="532"/>
      <c r="U1469" s="532"/>
      <c r="V1469" s="545"/>
    </row>
    <row r="1470" spans="1:30">
      <c r="A1470" s="538"/>
      <c r="B1470" s="541"/>
      <c r="C1470" s="542"/>
      <c r="D1470" s="541"/>
      <c r="E1470" s="565"/>
      <c r="F1470" s="547"/>
      <c r="G1470" s="538"/>
      <c r="H1470" s="536" t="s">
        <v>7049</v>
      </c>
      <c r="I1470" s="546" t="s">
        <v>8171</v>
      </c>
      <c r="J1470" s="533">
        <v>1973</v>
      </c>
      <c r="K1470" s="533">
        <v>0.19500000000000001</v>
      </c>
      <c r="L1470" s="534" t="s">
        <v>8170</v>
      </c>
      <c r="M1470" s="548"/>
      <c r="N1470" s="539"/>
      <c r="O1470" s="532"/>
      <c r="P1470" s="532"/>
      <c r="Q1470" s="545"/>
      <c r="R1470" s="545"/>
      <c r="S1470" s="539"/>
      <c r="T1470" s="532"/>
      <c r="U1470" s="532"/>
      <c r="V1470" s="545"/>
    </row>
    <row r="1471" spans="1:30">
      <c r="A1471" s="536"/>
      <c r="B1471" s="541"/>
      <c r="C1471" s="542"/>
      <c r="D1471" s="541"/>
      <c r="E1471" s="565"/>
      <c r="F1471" s="547"/>
      <c r="G1471" s="538"/>
      <c r="H1471" s="536"/>
      <c r="I1471" s="546"/>
      <c r="J1471" s="533"/>
      <c r="K1471" s="533"/>
      <c r="L1471" s="534"/>
      <c r="M1471" s="534"/>
      <c r="N1471" s="546"/>
      <c r="O1471" s="532"/>
      <c r="P1471" s="532"/>
      <c r="Q1471" s="535"/>
      <c r="R1471" s="535"/>
      <c r="S1471" s="546"/>
      <c r="T1471" s="532"/>
      <c r="U1471" s="532"/>
      <c r="V1471" s="535"/>
    </row>
    <row r="1472" spans="1:30">
      <c r="A1472" s="536" t="s">
        <v>8172</v>
      </c>
      <c r="B1472" s="541" t="s">
        <v>8173</v>
      </c>
      <c r="C1472" s="542" t="s">
        <v>7984</v>
      </c>
      <c r="D1472" s="541" t="s">
        <v>8174</v>
      </c>
      <c r="E1472" s="565" t="s">
        <v>7005</v>
      </c>
      <c r="F1472" s="547" t="s">
        <v>1300</v>
      </c>
      <c r="G1472" s="538">
        <v>2012</v>
      </c>
      <c r="H1472" s="637"/>
      <c r="I1472" s="638"/>
      <c r="J1472" s="638"/>
      <c r="K1472" s="639"/>
      <c r="L1472" s="640"/>
      <c r="M1472" s="534"/>
      <c r="N1472" s="546"/>
      <c r="O1472" s="532"/>
      <c r="P1472" s="532"/>
      <c r="Q1472" s="535"/>
      <c r="R1472" s="535"/>
      <c r="S1472" s="546"/>
      <c r="T1472" s="532"/>
      <c r="U1472" s="532"/>
      <c r="V1472" s="535"/>
    </row>
    <row r="1473" spans="1:22">
      <c r="A1473" s="536"/>
      <c r="B1473" s="541"/>
      <c r="C1473" s="542"/>
      <c r="D1473" s="541"/>
      <c r="E1473" s="565"/>
      <c r="F1473" s="547"/>
      <c r="G1473" s="538"/>
      <c r="H1473" s="536" t="s">
        <v>7988</v>
      </c>
      <c r="I1473" s="546" t="s">
        <v>8175</v>
      </c>
      <c r="J1473" s="533">
        <v>2011</v>
      </c>
      <c r="K1473" s="533">
        <v>1.5109999999999999</v>
      </c>
      <c r="L1473" s="534" t="s">
        <v>2604</v>
      </c>
      <c r="M1473" s="534"/>
      <c r="N1473" s="546"/>
      <c r="O1473" s="532"/>
      <c r="P1473" s="532"/>
      <c r="Q1473" s="535"/>
      <c r="R1473" s="535"/>
      <c r="S1473" s="546"/>
      <c r="T1473" s="532"/>
      <c r="U1473" s="532"/>
      <c r="V1473" s="535"/>
    </row>
    <row r="1474" spans="1:22">
      <c r="A1474" s="536"/>
      <c r="B1474" s="541"/>
      <c r="C1474" s="542"/>
      <c r="D1474" s="541" t="s">
        <v>8176</v>
      </c>
      <c r="E1474" s="565" t="s">
        <v>7005</v>
      </c>
      <c r="F1474" s="547" t="s">
        <v>7991</v>
      </c>
      <c r="G1474" s="538">
        <v>2014</v>
      </c>
      <c r="H1474" s="637"/>
      <c r="I1474" s="638"/>
      <c r="J1474" s="638"/>
      <c r="K1474" s="639"/>
      <c r="L1474" s="640"/>
      <c r="M1474" s="534"/>
      <c r="N1474" s="546"/>
      <c r="O1474" s="532"/>
      <c r="P1474" s="532"/>
      <c r="Q1474" s="535"/>
      <c r="R1474" s="535"/>
      <c r="S1474" s="546"/>
      <c r="T1474" s="532"/>
      <c r="U1474" s="532"/>
      <c r="V1474" s="535"/>
    </row>
    <row r="1475" spans="1:22">
      <c r="A1475" s="536"/>
      <c r="B1475" s="541"/>
      <c r="C1475" s="542"/>
      <c r="D1475" s="541"/>
      <c r="E1475" s="565"/>
      <c r="F1475" s="547"/>
      <c r="G1475" s="538"/>
      <c r="H1475" s="536"/>
      <c r="I1475" s="541" t="s">
        <v>7992</v>
      </c>
      <c r="J1475" s="533">
        <v>2014</v>
      </c>
      <c r="K1475" s="533">
        <v>0.14000000000000001</v>
      </c>
      <c r="L1475" s="534" t="s">
        <v>2604</v>
      </c>
      <c r="M1475" s="534"/>
      <c r="N1475" s="546"/>
      <c r="O1475" s="532"/>
      <c r="P1475" s="532"/>
      <c r="Q1475" s="535"/>
      <c r="R1475" s="535"/>
      <c r="S1475" s="546"/>
      <c r="T1475" s="532"/>
      <c r="U1475" s="532"/>
      <c r="V1475" s="535"/>
    </row>
    <row r="1476" spans="1:22">
      <c r="A1476" s="536"/>
      <c r="B1476" s="541"/>
      <c r="C1476" s="542"/>
      <c r="D1476" s="541" t="s">
        <v>8177</v>
      </c>
      <c r="E1476" s="565" t="s">
        <v>7005</v>
      </c>
      <c r="F1476" s="547" t="s">
        <v>1300</v>
      </c>
      <c r="G1476" s="538">
        <v>2016</v>
      </c>
      <c r="H1476" s="536"/>
      <c r="I1476" s="541"/>
      <c r="J1476" s="532"/>
      <c r="K1476" s="533"/>
      <c r="L1476" s="534"/>
      <c r="M1476" s="534"/>
      <c r="N1476" s="546"/>
      <c r="O1476" s="532"/>
      <c r="P1476" s="532"/>
      <c r="Q1476" s="535"/>
      <c r="R1476" s="535"/>
      <c r="S1476" s="546"/>
      <c r="T1476" s="532"/>
      <c r="U1476" s="532"/>
      <c r="V1476" s="535"/>
    </row>
    <row r="1477" spans="1:22">
      <c r="A1477" s="536"/>
      <c r="B1477" s="541"/>
      <c r="C1477" s="542"/>
      <c r="D1477" s="541"/>
      <c r="E1477" s="565"/>
      <c r="F1477" s="547"/>
      <c r="G1477" s="538"/>
      <c r="H1477" s="536" t="s">
        <v>7994</v>
      </c>
      <c r="I1477" s="546" t="s">
        <v>7995</v>
      </c>
      <c r="J1477" s="533">
        <v>2015</v>
      </c>
      <c r="K1477" s="533">
        <v>0.91200000000000003</v>
      </c>
      <c r="L1477" s="534" t="s">
        <v>2604</v>
      </c>
      <c r="M1477" s="534"/>
      <c r="N1477" s="546"/>
      <c r="O1477" s="532"/>
      <c r="P1477" s="532"/>
      <c r="Q1477" s="535"/>
      <c r="R1477" s="535"/>
      <c r="S1477" s="546"/>
      <c r="T1477" s="532"/>
      <c r="U1477" s="532"/>
      <c r="V1477" s="535"/>
    </row>
    <row r="1478" spans="1:22">
      <c r="A1478" s="536" t="s">
        <v>8178</v>
      </c>
      <c r="B1478" s="541" t="s">
        <v>8179</v>
      </c>
      <c r="C1478" s="542" t="s">
        <v>7997</v>
      </c>
      <c r="D1478" s="541" t="s">
        <v>8180</v>
      </c>
      <c r="E1478" s="565"/>
      <c r="F1478" s="547" t="s">
        <v>554</v>
      </c>
      <c r="G1478" s="538">
        <v>2011</v>
      </c>
      <c r="H1478" s="536"/>
      <c r="I1478" s="541"/>
      <c r="J1478" s="532"/>
      <c r="K1478" s="533"/>
      <c r="L1478" s="534"/>
      <c r="M1478" s="534"/>
      <c r="N1478" s="541"/>
      <c r="O1478" s="532"/>
      <c r="P1478" s="532"/>
      <c r="Q1478" s="535"/>
      <c r="R1478" s="535"/>
      <c r="S1478" s="541"/>
      <c r="T1478" s="532"/>
      <c r="U1478" s="532"/>
      <c r="V1478" s="535"/>
    </row>
    <row r="1479" spans="1:22">
      <c r="A1479" s="536"/>
      <c r="B1479" s="541"/>
      <c r="C1479" s="542"/>
      <c r="D1479" s="541"/>
      <c r="E1479" s="565"/>
      <c r="F1479" s="547"/>
      <c r="G1479" s="538"/>
      <c r="H1479" s="536" t="s">
        <v>8002</v>
      </c>
      <c r="I1479" s="546" t="s">
        <v>8181</v>
      </c>
      <c r="J1479" s="533">
        <v>2011</v>
      </c>
      <c r="K1479" s="533">
        <v>4.6849999999999996</v>
      </c>
      <c r="L1479" s="534" t="s">
        <v>2604</v>
      </c>
      <c r="M1479" s="534"/>
      <c r="N1479" s="541"/>
      <c r="O1479" s="532"/>
      <c r="P1479" s="532"/>
      <c r="Q1479" s="535"/>
      <c r="R1479" s="535"/>
      <c r="S1479" s="541"/>
      <c r="T1479" s="532"/>
      <c r="U1479" s="532"/>
      <c r="V1479" s="535"/>
    </row>
    <row r="1480" spans="1:22">
      <c r="A1480" s="536"/>
      <c r="B1480" s="541"/>
      <c r="C1480" s="542"/>
      <c r="D1480" s="541"/>
      <c r="E1480" s="565"/>
      <c r="F1480" s="547"/>
      <c r="G1480" s="538"/>
      <c r="H1480" s="536"/>
      <c r="I1480" s="541"/>
      <c r="J1480" s="532"/>
      <c r="K1480" s="533"/>
      <c r="L1480" s="534"/>
      <c r="M1480" s="534"/>
      <c r="N1480" s="541"/>
      <c r="O1480" s="532"/>
      <c r="P1480" s="532"/>
      <c r="Q1480" s="535"/>
      <c r="R1480" s="535"/>
      <c r="S1480" s="541"/>
      <c r="T1480" s="532"/>
      <c r="U1480" s="532"/>
      <c r="V1480" s="535"/>
    </row>
    <row r="1481" spans="1:22">
      <c r="A1481" s="536"/>
      <c r="B1481" s="541"/>
      <c r="C1481" s="542"/>
      <c r="D1481" s="541"/>
      <c r="E1481" s="565"/>
      <c r="F1481" s="547"/>
      <c r="G1481" s="538"/>
      <c r="H1481" s="536"/>
      <c r="I1481" s="546"/>
      <c r="J1481" s="533"/>
      <c r="K1481" s="533"/>
      <c r="L1481" s="534"/>
      <c r="M1481" s="534"/>
      <c r="N1481" s="541"/>
      <c r="O1481" s="532"/>
      <c r="P1481" s="532"/>
      <c r="Q1481" s="535"/>
      <c r="R1481" s="535"/>
      <c r="S1481" s="541"/>
      <c r="T1481" s="532"/>
      <c r="U1481" s="532"/>
      <c r="V1481" s="535"/>
    </row>
    <row r="1482" spans="1:22">
      <c r="A1482" s="536"/>
      <c r="B1482" s="541"/>
      <c r="C1482" s="542"/>
      <c r="D1482" s="541" t="s">
        <v>8182</v>
      </c>
      <c r="E1482" s="565" t="s">
        <v>7005</v>
      </c>
      <c r="F1482" s="547" t="s">
        <v>8183</v>
      </c>
      <c r="G1482" s="538">
        <v>2015</v>
      </c>
      <c r="H1482" s="536" t="s">
        <v>8002</v>
      </c>
      <c r="I1482" s="541" t="s">
        <v>8184</v>
      </c>
      <c r="J1482" s="533">
        <v>2011</v>
      </c>
      <c r="K1482" s="533">
        <v>0.433</v>
      </c>
      <c r="L1482" s="534" t="s">
        <v>8185</v>
      </c>
      <c r="M1482" s="534"/>
      <c r="N1482" s="541"/>
      <c r="O1482" s="532"/>
      <c r="P1482" s="532"/>
      <c r="Q1482" s="535"/>
      <c r="R1482" s="535"/>
      <c r="S1482" s="541"/>
      <c r="T1482" s="532"/>
      <c r="U1482" s="532"/>
      <c r="V1482" s="535"/>
    </row>
    <row r="1483" spans="1:22">
      <c r="A1483" s="536"/>
      <c r="B1483" s="541"/>
      <c r="C1483" s="542"/>
      <c r="D1483" s="541"/>
      <c r="E1483" s="565"/>
      <c r="F1483" s="547"/>
      <c r="G1483" s="538"/>
      <c r="H1483" s="536"/>
      <c r="I1483" s="541"/>
      <c r="J1483" s="533">
        <v>2014</v>
      </c>
      <c r="K1483" s="533">
        <v>0.182</v>
      </c>
      <c r="L1483" s="534" t="s">
        <v>8186</v>
      </c>
      <c r="M1483" s="534"/>
      <c r="N1483" s="541"/>
      <c r="O1483" s="532"/>
      <c r="P1483" s="532"/>
      <c r="Q1483" s="535"/>
      <c r="R1483" s="535"/>
      <c r="S1483" s="541"/>
      <c r="T1483" s="532"/>
      <c r="U1483" s="532"/>
      <c r="V1483" s="535"/>
    </row>
    <row r="1484" spans="1:22">
      <c r="A1484" s="536"/>
      <c r="B1484" s="541"/>
      <c r="C1484" s="542"/>
      <c r="D1484" s="541"/>
      <c r="E1484" s="565"/>
      <c r="F1484" s="547"/>
      <c r="G1484" s="538"/>
      <c r="H1484" s="536" t="s">
        <v>8002</v>
      </c>
      <c r="I1484" s="541" t="s">
        <v>8187</v>
      </c>
      <c r="J1484" s="533">
        <v>2011</v>
      </c>
      <c r="K1484" s="533">
        <v>0.48799999999999999</v>
      </c>
      <c r="L1484" s="534" t="s">
        <v>8185</v>
      </c>
      <c r="M1484" s="534"/>
      <c r="N1484" s="541"/>
      <c r="O1484" s="532"/>
      <c r="P1484" s="532"/>
      <c r="Q1484" s="535"/>
      <c r="R1484" s="535"/>
      <c r="S1484" s="541"/>
      <c r="T1484" s="532"/>
      <c r="U1484" s="532"/>
      <c r="V1484" s="535"/>
    </row>
    <row r="1485" spans="1:22">
      <c r="A1485" s="536"/>
      <c r="B1485" s="541"/>
      <c r="C1485" s="542"/>
      <c r="D1485" s="541"/>
      <c r="E1485" s="565"/>
      <c r="F1485" s="547"/>
      <c r="G1485" s="538"/>
      <c r="H1485" s="536"/>
      <c r="I1485" s="541"/>
      <c r="J1485" s="533">
        <v>2014</v>
      </c>
      <c r="K1485" s="533">
        <v>0.184</v>
      </c>
      <c r="L1485" s="534" t="s">
        <v>8185</v>
      </c>
      <c r="M1485" s="534"/>
      <c r="N1485" s="541"/>
      <c r="O1485" s="532"/>
      <c r="P1485" s="532"/>
      <c r="Q1485" s="535"/>
      <c r="R1485" s="535"/>
      <c r="S1485" s="541"/>
      <c r="T1485" s="532"/>
      <c r="U1485" s="532"/>
      <c r="V1485" s="535"/>
    </row>
    <row r="1486" spans="1:22">
      <c r="A1486" s="536"/>
      <c r="B1486" s="541"/>
      <c r="C1486" s="542" t="s">
        <v>7999</v>
      </c>
      <c r="D1486" s="541" t="s">
        <v>8188</v>
      </c>
      <c r="E1486" s="565" t="s">
        <v>7005</v>
      </c>
      <c r="F1486" s="547" t="s">
        <v>1300</v>
      </c>
      <c r="G1486" s="538">
        <v>2011</v>
      </c>
      <c r="H1486" s="536"/>
      <c r="I1486" s="546"/>
      <c r="J1486" s="533"/>
      <c r="K1486" s="533"/>
      <c r="L1486" s="534"/>
      <c r="M1486" s="534"/>
      <c r="N1486" s="546"/>
      <c r="O1486" s="532"/>
      <c r="P1486" s="532"/>
      <c r="Q1486" s="535"/>
      <c r="R1486" s="535"/>
      <c r="S1486" s="546"/>
      <c r="T1486" s="532"/>
      <c r="U1486" s="532"/>
      <c r="V1486" s="535"/>
    </row>
    <row r="1487" spans="1:22">
      <c r="A1487" s="538"/>
      <c r="B1487" s="541"/>
      <c r="C1487" s="542"/>
      <c r="D1487" s="541"/>
      <c r="E1487" s="565"/>
      <c r="F1487" s="547"/>
      <c r="G1487" s="538"/>
      <c r="H1487" s="536"/>
      <c r="I1487" s="546"/>
      <c r="J1487" s="533"/>
      <c r="K1487" s="533"/>
      <c r="L1487" s="534"/>
      <c r="M1487" s="534" t="s">
        <v>1926</v>
      </c>
      <c r="N1487" s="546"/>
      <c r="O1487" s="532"/>
      <c r="P1487" s="532"/>
      <c r="Q1487" s="535"/>
      <c r="R1487" s="535"/>
      <c r="S1487" s="546"/>
      <c r="T1487" s="532"/>
      <c r="U1487" s="532"/>
      <c r="V1487" s="535"/>
    </row>
    <row r="1488" spans="1:22">
      <c r="A1488" s="538"/>
      <c r="B1488" s="541"/>
      <c r="C1488" s="542"/>
      <c r="D1488" s="541" t="s">
        <v>8189</v>
      </c>
      <c r="E1488" s="565" t="s">
        <v>7005</v>
      </c>
      <c r="F1488" s="547" t="s">
        <v>1300</v>
      </c>
      <c r="G1488" s="538">
        <v>2015</v>
      </c>
      <c r="H1488" s="536"/>
      <c r="I1488" s="546" t="s">
        <v>8190</v>
      </c>
      <c r="J1488" s="533">
        <v>2013</v>
      </c>
      <c r="K1488" s="533">
        <v>0.151</v>
      </c>
      <c r="L1488" s="534" t="s">
        <v>1860</v>
      </c>
      <c r="M1488" s="534"/>
      <c r="N1488" s="546"/>
      <c r="O1488" s="532"/>
      <c r="P1488" s="532"/>
      <c r="Q1488" s="535"/>
      <c r="R1488" s="535"/>
      <c r="S1488" s="546"/>
      <c r="T1488" s="532"/>
      <c r="U1488" s="532"/>
      <c r="V1488" s="535"/>
    </row>
    <row r="1489" spans="1:22">
      <c r="A1489" s="538"/>
      <c r="B1489" s="541"/>
      <c r="C1489" s="542"/>
      <c r="D1489" s="541"/>
      <c r="E1489" s="565"/>
      <c r="F1489" s="547"/>
      <c r="G1489" s="538"/>
      <c r="H1489" s="536"/>
      <c r="I1489" s="546"/>
      <c r="J1489" s="533">
        <v>2015</v>
      </c>
      <c r="K1489" s="533">
        <v>0.13300000000000001</v>
      </c>
      <c r="L1489" s="534" t="s">
        <v>1860</v>
      </c>
      <c r="M1489" s="534"/>
      <c r="N1489" s="546"/>
      <c r="O1489" s="532"/>
      <c r="P1489" s="532"/>
      <c r="Q1489" s="535"/>
      <c r="R1489" s="535"/>
      <c r="S1489" s="546"/>
      <c r="T1489" s="532"/>
      <c r="U1489" s="532"/>
      <c r="V1489" s="535"/>
    </row>
    <row r="1490" spans="1:22">
      <c r="A1490" s="538"/>
      <c r="B1490" s="541"/>
      <c r="C1490" s="542"/>
      <c r="D1490" s="541"/>
      <c r="E1490" s="565"/>
      <c r="F1490" s="547"/>
      <c r="G1490" s="538"/>
      <c r="H1490" s="536"/>
      <c r="I1490" s="546"/>
      <c r="J1490" s="533"/>
      <c r="K1490" s="533"/>
      <c r="L1490" s="534"/>
      <c r="M1490" s="534"/>
      <c r="N1490" s="546"/>
      <c r="O1490" s="532"/>
      <c r="P1490" s="532"/>
      <c r="Q1490" s="535"/>
      <c r="R1490" s="535"/>
      <c r="S1490" s="546"/>
      <c r="T1490" s="532"/>
      <c r="U1490" s="532"/>
      <c r="V1490" s="535"/>
    </row>
    <row r="1491" spans="1:22">
      <c r="A1491" s="538"/>
      <c r="B1491" s="541"/>
      <c r="C1491" s="542"/>
      <c r="D1491" s="541"/>
      <c r="E1491" s="565"/>
      <c r="F1491" s="547"/>
      <c r="G1491" s="538"/>
      <c r="H1491" s="536"/>
      <c r="M1491" s="534"/>
      <c r="N1491" s="546"/>
      <c r="O1491" s="532"/>
      <c r="P1491" s="532"/>
      <c r="Q1491" s="535"/>
      <c r="R1491" s="535"/>
      <c r="S1491" s="546"/>
      <c r="T1491" s="532"/>
      <c r="U1491" s="532"/>
      <c r="V1491" s="535"/>
    </row>
    <row r="1492" spans="1:22">
      <c r="A1492" s="538"/>
      <c r="B1492" s="541"/>
      <c r="C1492" s="542"/>
      <c r="D1492" s="541" t="s">
        <v>8191</v>
      </c>
      <c r="E1492" s="541" t="s">
        <v>7005</v>
      </c>
      <c r="F1492" s="547" t="s">
        <v>1300</v>
      </c>
      <c r="G1492" s="538">
        <v>2013</v>
      </c>
      <c r="H1492" s="536"/>
      <c r="I1492" s="638"/>
      <c r="J1492" s="533"/>
      <c r="K1492" s="533"/>
      <c r="L1492" s="534"/>
      <c r="M1492" s="534"/>
      <c r="N1492" s="546"/>
      <c r="O1492" s="532"/>
      <c r="P1492" s="532"/>
      <c r="Q1492" s="535"/>
      <c r="R1492" s="535"/>
      <c r="S1492" s="546"/>
      <c r="T1492" s="532"/>
      <c r="U1492" s="532"/>
      <c r="V1492" s="535"/>
    </row>
    <row r="1493" spans="1:22">
      <c r="A1493" s="538"/>
      <c r="B1493" s="541"/>
      <c r="C1493" s="542"/>
      <c r="D1493" s="638"/>
      <c r="E1493" s="638"/>
      <c r="F1493" s="638"/>
      <c r="H1493" s="536"/>
      <c r="I1493" s="546" t="s">
        <v>8008</v>
      </c>
      <c r="J1493" s="533">
        <v>2014</v>
      </c>
      <c r="K1493" s="533">
        <v>0.151</v>
      </c>
      <c r="L1493" s="534" t="s">
        <v>1860</v>
      </c>
      <c r="M1493" s="534"/>
      <c r="N1493" s="546"/>
      <c r="O1493" s="532"/>
      <c r="P1493" s="532"/>
      <c r="Q1493" s="535"/>
      <c r="R1493" s="535"/>
      <c r="S1493" s="546"/>
      <c r="T1493" s="532"/>
      <c r="U1493" s="532"/>
      <c r="V1493" s="535"/>
    </row>
    <row r="1494" spans="1:22">
      <c r="A1494" s="538"/>
      <c r="B1494" s="541"/>
      <c r="C1494" s="542"/>
      <c r="D1494" s="541"/>
      <c r="E1494" s="565"/>
      <c r="F1494" s="547"/>
      <c r="G1494" s="538"/>
      <c r="H1494" s="536"/>
      <c r="I1494" s="638"/>
      <c r="J1494" s="533"/>
      <c r="K1494" s="533"/>
      <c r="L1494" s="534"/>
      <c r="M1494" s="534"/>
      <c r="N1494" s="546"/>
      <c r="O1494" s="532"/>
      <c r="P1494" s="532"/>
      <c r="Q1494" s="535"/>
      <c r="R1494" s="535"/>
      <c r="S1494" s="546"/>
      <c r="T1494" s="532"/>
      <c r="U1494" s="532"/>
      <c r="V1494" s="535"/>
    </row>
    <row r="1495" spans="1:22">
      <c r="A1495" s="538"/>
      <c r="B1495" s="541"/>
      <c r="C1495" s="542"/>
      <c r="D1495" s="638"/>
      <c r="E1495" s="638"/>
      <c r="F1495" s="638"/>
      <c r="H1495" s="536"/>
      <c r="I1495" s="546" t="s">
        <v>8192</v>
      </c>
      <c r="J1495" s="533">
        <v>2015</v>
      </c>
      <c r="K1495" s="533">
        <v>0.13500000000000001</v>
      </c>
      <c r="L1495" s="534" t="s">
        <v>8186</v>
      </c>
      <c r="M1495" s="534"/>
      <c r="N1495" s="546"/>
      <c r="O1495" s="532"/>
      <c r="P1495" s="532"/>
      <c r="Q1495" s="535"/>
      <c r="R1495" s="535"/>
      <c r="S1495" s="546"/>
      <c r="T1495" s="532"/>
      <c r="U1495" s="532"/>
      <c r="V1495" s="535"/>
    </row>
    <row r="1496" spans="1:22">
      <c r="A1496" s="536"/>
      <c r="B1496" s="541"/>
      <c r="C1496" s="542"/>
      <c r="D1496" s="541" t="s">
        <v>8193</v>
      </c>
      <c r="E1496" s="565" t="s">
        <v>416</v>
      </c>
      <c r="F1496" s="547" t="s">
        <v>8183</v>
      </c>
      <c r="G1496" s="538">
        <v>2015</v>
      </c>
      <c r="H1496" s="536"/>
      <c r="I1496" s="546"/>
      <c r="J1496" s="533"/>
      <c r="K1496" s="533"/>
      <c r="L1496" s="534"/>
      <c r="M1496" s="534"/>
      <c r="N1496" s="546"/>
      <c r="O1496" s="532"/>
      <c r="P1496" s="532"/>
      <c r="Q1496" s="535"/>
      <c r="R1496" s="535"/>
      <c r="S1496" s="546"/>
      <c r="T1496" s="532"/>
      <c r="U1496" s="532"/>
      <c r="V1496" s="535"/>
    </row>
    <row r="1497" spans="1:22">
      <c r="A1497" s="536"/>
      <c r="B1497" s="541"/>
      <c r="C1497" s="542"/>
      <c r="D1497" s="541"/>
      <c r="E1497" s="565"/>
      <c r="F1497" s="547"/>
      <c r="G1497" s="538"/>
      <c r="H1497" s="536"/>
      <c r="I1497" s="541"/>
      <c r="J1497" s="532"/>
      <c r="K1497" s="533"/>
      <c r="L1497" s="534"/>
      <c r="M1497" s="534"/>
      <c r="N1497" s="546"/>
      <c r="O1497" s="532"/>
      <c r="P1497" s="532"/>
      <c r="Q1497" s="535"/>
      <c r="R1497" s="535"/>
      <c r="S1497" s="546"/>
      <c r="T1497" s="532"/>
      <c r="U1497" s="532"/>
      <c r="V1497" s="535"/>
    </row>
    <row r="1498" spans="1:22">
      <c r="A1498" s="536"/>
      <c r="B1498" s="541"/>
      <c r="C1498" s="542"/>
      <c r="D1498" s="541" t="s">
        <v>8194</v>
      </c>
      <c r="E1498" s="541"/>
      <c r="F1498" s="547" t="s">
        <v>1454</v>
      </c>
      <c r="G1498" s="538">
        <v>2016</v>
      </c>
      <c r="H1498" s="536"/>
      <c r="I1498" s="546"/>
      <c r="J1498" s="533"/>
      <c r="K1498" s="533"/>
      <c r="L1498" s="534"/>
      <c r="M1498" s="534"/>
      <c r="N1498" s="546"/>
      <c r="O1498" s="532"/>
      <c r="P1498" s="532"/>
      <c r="Q1498" s="535"/>
      <c r="R1498" s="535"/>
      <c r="S1498" s="546"/>
      <c r="T1498" s="532"/>
      <c r="U1498" s="532"/>
      <c r="V1498" s="535"/>
    </row>
    <row r="1499" spans="1:22">
      <c r="A1499" s="536"/>
      <c r="B1499" s="541"/>
      <c r="C1499" s="542"/>
      <c r="D1499" s="541"/>
      <c r="E1499" s="541"/>
      <c r="F1499" s="547"/>
      <c r="G1499" s="538"/>
      <c r="H1499" s="536"/>
      <c r="I1499" s="546" t="s">
        <v>8010</v>
      </c>
      <c r="J1499" s="533">
        <v>2016</v>
      </c>
      <c r="K1499" s="533">
        <v>1.7000000000000001E-2</v>
      </c>
      <c r="L1499" s="534" t="s">
        <v>1815</v>
      </c>
      <c r="M1499" s="534"/>
      <c r="N1499" s="546"/>
      <c r="O1499" s="532"/>
      <c r="P1499" s="532"/>
      <c r="Q1499" s="535"/>
      <c r="R1499" s="535"/>
      <c r="S1499" s="546"/>
      <c r="T1499" s="532"/>
      <c r="U1499" s="532"/>
      <c r="V1499" s="535"/>
    </row>
    <row r="1500" spans="1:22">
      <c r="A1500" s="536"/>
      <c r="B1500" s="541"/>
      <c r="C1500" s="542"/>
      <c r="D1500" s="541"/>
      <c r="E1500" s="541"/>
      <c r="F1500" s="547"/>
      <c r="G1500" s="538"/>
      <c r="H1500" s="536"/>
      <c r="I1500" s="546"/>
      <c r="J1500" s="533"/>
      <c r="K1500" s="533"/>
      <c r="L1500" s="534"/>
      <c r="M1500" s="534"/>
      <c r="N1500" s="546"/>
      <c r="O1500" s="532"/>
      <c r="P1500" s="532"/>
      <c r="Q1500" s="535"/>
      <c r="R1500" s="535"/>
      <c r="S1500" s="546"/>
      <c r="T1500" s="532"/>
      <c r="U1500" s="532"/>
      <c r="V1500" s="535"/>
    </row>
    <row r="1501" spans="1:22">
      <c r="A1501" s="536"/>
      <c r="B1501" s="541"/>
      <c r="C1501" s="542"/>
      <c r="D1501" s="541"/>
      <c r="E1501" s="541"/>
      <c r="F1501" s="547"/>
      <c r="G1501" s="538"/>
      <c r="H1501" s="810" t="s">
        <v>8195</v>
      </c>
      <c r="I1501" s="546" t="s">
        <v>8196</v>
      </c>
      <c r="J1501" s="533"/>
      <c r="K1501" s="533">
        <v>4.1269999999999998</v>
      </c>
      <c r="L1501" s="607" t="s">
        <v>8197</v>
      </c>
      <c r="M1501" s="534"/>
      <c r="N1501" s="546"/>
      <c r="O1501" s="532"/>
      <c r="P1501" s="532"/>
      <c r="Q1501" s="535"/>
      <c r="R1501" s="535"/>
      <c r="S1501" s="546"/>
      <c r="T1501" s="532"/>
      <c r="U1501" s="532"/>
      <c r="V1501" s="535"/>
    </row>
    <row r="1502" spans="1:22">
      <c r="A1502" s="536"/>
      <c r="B1502" s="541"/>
      <c r="C1502" s="542"/>
      <c r="D1502" s="541"/>
      <c r="E1502" s="541"/>
      <c r="F1502" s="547"/>
      <c r="G1502" s="538"/>
      <c r="H1502" s="811"/>
      <c r="I1502" s="546" t="s">
        <v>8196</v>
      </c>
      <c r="J1502" s="533"/>
      <c r="K1502" s="533">
        <v>4.1269999999999998</v>
      </c>
      <c r="L1502" s="607" t="s">
        <v>8197</v>
      </c>
      <c r="M1502" s="534"/>
      <c r="N1502" s="546"/>
      <c r="O1502" s="532"/>
      <c r="P1502" s="532"/>
      <c r="Q1502" s="535"/>
      <c r="R1502" s="535"/>
      <c r="S1502" s="546"/>
      <c r="T1502" s="532"/>
      <c r="U1502" s="532"/>
      <c r="V1502" s="535"/>
    </row>
    <row r="1503" spans="1:22">
      <c r="A1503" s="536"/>
      <c r="B1503" s="541"/>
      <c r="C1503" s="542"/>
      <c r="D1503" s="541"/>
      <c r="E1503" s="541"/>
      <c r="F1503" s="547"/>
      <c r="G1503" s="538"/>
      <c r="H1503" s="811"/>
      <c r="I1503" s="546" t="s">
        <v>8196</v>
      </c>
      <c r="J1503" s="533"/>
      <c r="K1503" s="533">
        <v>4.1269999999999998</v>
      </c>
      <c r="L1503" s="607" t="s">
        <v>8197</v>
      </c>
      <c r="M1503" s="534"/>
      <c r="N1503" s="546"/>
      <c r="O1503" s="532"/>
      <c r="P1503" s="532"/>
      <c r="Q1503" s="535"/>
      <c r="R1503" s="535"/>
      <c r="S1503" s="546"/>
      <c r="T1503" s="532"/>
      <c r="U1503" s="532"/>
      <c r="V1503" s="535"/>
    </row>
    <row r="1504" spans="1:22">
      <c r="A1504" s="536"/>
      <c r="B1504" s="537"/>
      <c r="C1504" s="543"/>
      <c r="D1504" s="541"/>
      <c r="E1504" s="541"/>
      <c r="F1504" s="547"/>
      <c r="G1504" s="538"/>
      <c r="H1504" s="811"/>
      <c r="I1504" s="546" t="s">
        <v>8196</v>
      </c>
      <c r="J1504" s="533"/>
      <c r="K1504" s="533">
        <v>4.1269999999999998</v>
      </c>
      <c r="L1504" s="607" t="s">
        <v>8197</v>
      </c>
      <c r="M1504" s="534"/>
      <c r="N1504" s="546"/>
      <c r="O1504" s="532"/>
      <c r="P1504" s="532"/>
      <c r="Q1504" s="535"/>
      <c r="R1504" s="535"/>
      <c r="S1504" s="546"/>
      <c r="T1504" s="532"/>
      <c r="U1504" s="532"/>
      <c r="V1504" s="535"/>
    </row>
    <row r="1505" spans="1:22">
      <c r="A1505" s="536"/>
      <c r="B1505" s="608"/>
      <c r="C1505" s="609"/>
      <c r="D1505" s="610"/>
      <c r="E1505" s="610"/>
      <c r="F1505" s="611"/>
      <c r="G1505" s="612"/>
      <c r="H1505" s="811"/>
      <c r="I1505" s="546" t="s">
        <v>8196</v>
      </c>
      <c r="J1505" s="533"/>
      <c r="K1505" s="533">
        <v>4.1269999999999998</v>
      </c>
      <c r="L1505" s="607" t="s">
        <v>8197</v>
      </c>
      <c r="M1505" s="534"/>
      <c r="N1505" s="546"/>
      <c r="O1505" s="532"/>
      <c r="P1505" s="532"/>
      <c r="Q1505" s="535"/>
      <c r="R1505" s="535"/>
      <c r="S1505" s="546"/>
      <c r="T1505" s="532"/>
      <c r="U1505" s="532"/>
      <c r="V1505" s="535"/>
    </row>
    <row r="1506" spans="1:22">
      <c r="A1506" s="536"/>
      <c r="B1506" s="608"/>
      <c r="C1506" s="613"/>
      <c r="D1506" s="610"/>
      <c r="E1506" s="610"/>
      <c r="F1506" s="611"/>
      <c r="G1506" s="612"/>
      <c r="H1506" s="812"/>
      <c r="I1506" s="546" t="s">
        <v>8196</v>
      </c>
      <c r="J1506" s="533"/>
      <c r="K1506" s="533">
        <v>4.1269999999999998</v>
      </c>
      <c r="L1506" s="607" t="s">
        <v>8197</v>
      </c>
      <c r="M1506" s="534"/>
      <c r="N1506" s="546"/>
      <c r="O1506" s="532"/>
      <c r="P1506" s="532"/>
      <c r="Q1506" s="535"/>
      <c r="R1506" s="535"/>
      <c r="S1506" s="546"/>
      <c r="T1506" s="532"/>
      <c r="U1506" s="532"/>
      <c r="V1506" s="535"/>
    </row>
    <row r="1507" spans="1:22">
      <c r="A1507" s="536"/>
      <c r="B1507" s="541"/>
      <c r="C1507" s="542"/>
      <c r="D1507" s="541"/>
      <c r="E1507" s="565"/>
      <c r="F1507" s="547"/>
      <c r="G1507" s="538"/>
      <c r="H1507" s="536"/>
      <c r="I1507" s="541"/>
      <c r="J1507" s="532"/>
      <c r="K1507" s="533"/>
      <c r="L1507" s="534"/>
      <c r="M1507" s="534"/>
      <c r="N1507" s="541"/>
      <c r="O1507" s="532"/>
      <c r="P1507" s="532"/>
      <c r="Q1507" s="535"/>
      <c r="R1507" s="535"/>
      <c r="S1507" s="541"/>
      <c r="T1507" s="532"/>
      <c r="U1507" s="532"/>
      <c r="V1507" s="535"/>
    </row>
    <row r="1508" spans="1:22">
      <c r="A1508" s="567"/>
      <c r="B1508" s="568"/>
      <c r="C1508" s="566"/>
      <c r="D1508" s="568"/>
      <c r="E1508" s="568"/>
      <c r="F1508" s="614"/>
      <c r="G1508" s="615"/>
      <c r="H1508" s="567"/>
      <c r="I1508" s="568"/>
      <c r="J1508" s="569"/>
      <c r="K1508" s="616"/>
      <c r="L1508" s="601"/>
      <c r="M1508" s="601"/>
      <c r="N1508" s="568"/>
      <c r="O1508" s="569"/>
      <c r="P1508" s="569"/>
      <c r="Q1508" s="570"/>
      <c r="R1508" s="570"/>
      <c r="S1508" s="568"/>
      <c r="T1508" s="569"/>
      <c r="U1508" s="569"/>
      <c r="V1508" s="570"/>
    </row>
    <row r="1509" spans="1:22">
      <c r="A1509" s="567"/>
      <c r="B1509" s="568"/>
      <c r="C1509" s="566"/>
      <c r="D1509" s="568"/>
      <c r="E1509" s="568"/>
      <c r="F1509" s="614"/>
      <c r="G1509" s="615"/>
      <c r="H1509" s="567"/>
      <c r="I1509" s="568"/>
      <c r="J1509" s="569"/>
      <c r="K1509" s="616"/>
      <c r="L1509" s="601"/>
      <c r="M1509" s="601"/>
      <c r="N1509" s="568"/>
      <c r="O1509" s="569"/>
      <c r="P1509" s="569"/>
      <c r="Q1509" s="570"/>
      <c r="R1509" s="570"/>
      <c r="S1509" s="568"/>
      <c r="T1509" s="569"/>
      <c r="U1509" s="569"/>
      <c r="V1509" s="570"/>
    </row>
    <row r="1510" spans="1:22">
      <c r="A1510" s="567"/>
      <c r="B1510" s="568"/>
      <c r="C1510" s="566"/>
      <c r="D1510" s="568"/>
      <c r="E1510" s="568"/>
      <c r="F1510" s="614"/>
      <c r="G1510" s="615"/>
      <c r="H1510" s="567"/>
      <c r="I1510" s="568"/>
      <c r="J1510" s="569"/>
      <c r="K1510" s="616"/>
      <c r="L1510" s="601"/>
      <c r="M1510" s="601"/>
      <c r="N1510" s="568"/>
      <c r="O1510" s="569"/>
      <c r="P1510" s="569"/>
      <c r="Q1510" s="570"/>
      <c r="R1510" s="570"/>
      <c r="S1510" s="568"/>
      <c r="T1510" s="569"/>
      <c r="U1510" s="569"/>
      <c r="V1510" s="570"/>
    </row>
    <row r="1511" spans="1:22">
      <c r="A1511" s="617"/>
      <c r="B1511" s="618"/>
      <c r="C1511" s="618"/>
      <c r="D1511" s="619"/>
      <c r="E1511" s="571"/>
      <c r="F1511" s="620"/>
      <c r="G1511" s="621"/>
      <c r="H1511" s="621"/>
      <c r="I1511" s="621"/>
      <c r="J1511" s="622"/>
      <c r="K1511" s="623"/>
      <c r="L1511" s="624"/>
      <c r="M1511" s="624"/>
      <c r="N1511" s="621"/>
      <c r="O1511" s="622"/>
      <c r="P1511" s="622"/>
      <c r="Q1511" s="625"/>
      <c r="R1511" s="625"/>
      <c r="S1511" s="621"/>
      <c r="T1511" s="622"/>
      <c r="U1511" s="622"/>
      <c r="V1511" s="625"/>
    </row>
    <row r="1512" spans="1:22">
      <c r="A1512" s="617"/>
      <c r="B1512" s="618"/>
      <c r="C1512" s="618"/>
      <c r="D1512" s="571"/>
      <c r="E1512" s="571"/>
      <c r="F1512" s="620"/>
      <c r="G1512" s="621"/>
      <c r="H1512" s="621"/>
      <c r="I1512" s="621"/>
      <c r="J1512" s="622"/>
      <c r="K1512" s="623"/>
      <c r="L1512" s="624"/>
      <c r="M1512" s="624"/>
      <c r="N1512" s="621"/>
      <c r="O1512" s="622"/>
      <c r="P1512" s="622"/>
      <c r="Q1512" s="625"/>
      <c r="R1512" s="625"/>
      <c r="S1512" s="621"/>
      <c r="T1512" s="622"/>
      <c r="U1512" s="622"/>
      <c r="V1512" s="625"/>
    </row>
    <row r="1513" spans="1:22">
      <c r="A1513" s="617"/>
      <c r="B1513" s="626"/>
      <c r="C1513" s="626"/>
      <c r="D1513" s="627"/>
      <c r="E1513" s="628"/>
      <c r="F1513" s="574"/>
      <c r="G1513" s="574"/>
      <c r="H1513" s="621"/>
      <c r="I1513" s="621"/>
      <c r="J1513" s="622"/>
      <c r="K1513" s="623"/>
      <c r="L1513" s="624"/>
      <c r="M1513" s="624"/>
      <c r="N1513" s="621"/>
      <c r="O1513" s="622"/>
      <c r="P1513" s="622"/>
      <c r="Q1513" s="625"/>
      <c r="R1513" s="625"/>
      <c r="S1513" s="621"/>
      <c r="T1513" s="622"/>
      <c r="U1513" s="622"/>
      <c r="V1513" s="625"/>
    </row>
    <row r="1514" spans="1:22">
      <c r="A1514" s="617"/>
      <c r="H1514" s="621"/>
      <c r="I1514" s="621"/>
      <c r="J1514" s="622"/>
      <c r="K1514" s="623"/>
      <c r="L1514" s="624"/>
      <c r="M1514" s="624"/>
      <c r="N1514" s="621"/>
      <c r="O1514" s="622"/>
      <c r="P1514" s="622"/>
      <c r="Q1514" s="625"/>
      <c r="R1514" s="625"/>
      <c r="S1514" s="621"/>
      <c r="T1514" s="622"/>
      <c r="U1514" s="622"/>
      <c r="V1514" s="625"/>
    </row>
    <row r="1515" spans="1:22">
      <c r="A1515" s="629"/>
      <c r="H1515" s="574"/>
      <c r="I1515" s="574"/>
      <c r="K1515" s="572"/>
      <c r="L1515" s="630"/>
      <c r="M1515" s="630"/>
      <c r="N1515" s="630"/>
      <c r="O1515" s="572"/>
      <c r="P1515" s="813"/>
      <c r="Q1515" s="814"/>
      <c r="R1515" s="573"/>
      <c r="S1515" s="574"/>
      <c r="T1515" s="572"/>
      <c r="U1515" s="813"/>
      <c r="V1515" s="814"/>
    </row>
    <row r="1517" spans="1:22">
      <c r="C1517" s="626"/>
      <c r="D1517" s="627"/>
      <c r="E1517" s="628"/>
      <c r="G1517" s="574"/>
    </row>
    <row r="1518" spans="1:22">
      <c r="C1518" s="626"/>
      <c r="D1518" s="627"/>
      <c r="E1518" s="628"/>
      <c r="G1518" s="574"/>
    </row>
    <row r="1519" spans="1:22">
      <c r="H1519" s="574"/>
    </row>
    <row r="1520" spans="1:22">
      <c r="H1520" s="574"/>
    </row>
  </sheetData>
  <mergeCells count="271">
    <mergeCell ref="D7:D8"/>
    <mergeCell ref="E7:E8"/>
    <mergeCell ref="F7:F8"/>
    <mergeCell ref="I7:I8"/>
    <mergeCell ref="J7:J8"/>
    <mergeCell ref="A5:A8"/>
    <mergeCell ref="B5:B8"/>
    <mergeCell ref="C5:C8"/>
    <mergeCell ref="D5:F6"/>
    <mergeCell ref="G5:G8"/>
    <mergeCell ref="H5:H8"/>
    <mergeCell ref="K7:K8"/>
    <mergeCell ref="L7:L8"/>
    <mergeCell ref="N7:N8"/>
    <mergeCell ref="O7:O8"/>
    <mergeCell ref="P7:P8"/>
    <mergeCell ref="Q7:Q8"/>
    <mergeCell ref="I5:L6"/>
    <mergeCell ref="M5:M8"/>
    <mergeCell ref="N5:Q6"/>
    <mergeCell ref="V42:V45"/>
    <mergeCell ref="M47:M59"/>
    <mergeCell ref="M61:M67"/>
    <mergeCell ref="S7:S8"/>
    <mergeCell ref="T7:T8"/>
    <mergeCell ref="U7:U8"/>
    <mergeCell ref="V7:V8"/>
    <mergeCell ref="M17:M29"/>
    <mergeCell ref="L25:L29"/>
    <mergeCell ref="Q25:Q29"/>
    <mergeCell ref="V25:V29"/>
    <mergeCell ref="R5:R8"/>
    <mergeCell ref="S5:V6"/>
    <mergeCell ref="M72:M81"/>
    <mergeCell ref="M86:M101"/>
    <mergeCell ref="L95:L101"/>
    <mergeCell ref="Q95:Q101"/>
    <mergeCell ref="M104:M111"/>
    <mergeCell ref="M113:M119"/>
    <mergeCell ref="L118:L119"/>
    <mergeCell ref="Q118:Q119"/>
    <mergeCell ref="M30:M45"/>
    <mergeCell ref="L42:L45"/>
    <mergeCell ref="Q42:Q45"/>
    <mergeCell ref="M212:M213"/>
    <mergeCell ref="M215:M223"/>
    <mergeCell ref="L222:L223"/>
    <mergeCell ref="Q222:Q223"/>
    <mergeCell ref="V222:V223"/>
    <mergeCell ref="M225:M242"/>
    <mergeCell ref="V118:V119"/>
    <mergeCell ref="M122:M129"/>
    <mergeCell ref="M133:M163"/>
    <mergeCell ref="M184:M189"/>
    <mergeCell ref="M196:M200"/>
    <mergeCell ref="M202:M210"/>
    <mergeCell ref="V303:V305"/>
    <mergeCell ref="M308:M325"/>
    <mergeCell ref="L322:L325"/>
    <mergeCell ref="Q322:Q325"/>
    <mergeCell ref="V322:V325"/>
    <mergeCell ref="Q244:Q245"/>
    <mergeCell ref="M252:M255"/>
    <mergeCell ref="M259:M264"/>
    <mergeCell ref="M268:M280"/>
    <mergeCell ref="M283:M290"/>
    <mergeCell ref="M298:M305"/>
    <mergeCell ref="M328:M338"/>
    <mergeCell ref="M342:M344"/>
    <mergeCell ref="M345:M349"/>
    <mergeCell ref="M352:M360"/>
    <mergeCell ref="H361:H362"/>
    <mergeCell ref="M363:M386"/>
    <mergeCell ref="L383:L386"/>
    <mergeCell ref="L303:L305"/>
    <mergeCell ref="Q303:Q305"/>
    <mergeCell ref="M408:M420"/>
    <mergeCell ref="M423:M427"/>
    <mergeCell ref="M429:M434"/>
    <mergeCell ref="M436:M453"/>
    <mergeCell ref="L449:L453"/>
    <mergeCell ref="Q449:Q453"/>
    <mergeCell ref="Q383:Q386"/>
    <mergeCell ref="V383:V385"/>
    <mergeCell ref="M389:M406"/>
    <mergeCell ref="Q403:Q406"/>
    <mergeCell ref="L404:L406"/>
    <mergeCell ref="V404:V406"/>
    <mergeCell ref="H489:H490"/>
    <mergeCell ref="M491:M510"/>
    <mergeCell ref="L502:L510"/>
    <mergeCell ref="Q502:Q510"/>
    <mergeCell ref="V502:V510"/>
    <mergeCell ref="M513:M518"/>
    <mergeCell ref="V449:V453"/>
    <mergeCell ref="M455:M470"/>
    <mergeCell ref="L468:L470"/>
    <mergeCell ref="Q468:Q470"/>
    <mergeCell ref="V468:V470"/>
    <mergeCell ref="M472:M488"/>
    <mergeCell ref="L487:L488"/>
    <mergeCell ref="Q487:Q488"/>
    <mergeCell ref="V487:V488"/>
    <mergeCell ref="Q561:Q565"/>
    <mergeCell ref="V561:V565"/>
    <mergeCell ref="M568:M587"/>
    <mergeCell ref="L583:L587"/>
    <mergeCell ref="Q583:Q587"/>
    <mergeCell ref="V583:V587"/>
    <mergeCell ref="M523:M527"/>
    <mergeCell ref="M530:M536"/>
    <mergeCell ref="H537:H538"/>
    <mergeCell ref="M539:M546"/>
    <mergeCell ref="M548:M565"/>
    <mergeCell ref="L561:L565"/>
    <mergeCell ref="M589:M607"/>
    <mergeCell ref="L604:L607"/>
    <mergeCell ref="Q604:Q607"/>
    <mergeCell ref="V604:V607"/>
    <mergeCell ref="M609:M621"/>
    <mergeCell ref="M623:M644"/>
    <mergeCell ref="L641:L644"/>
    <mergeCell ref="Q641:Q644"/>
    <mergeCell ref="V641:V644"/>
    <mergeCell ref="M703:M721"/>
    <mergeCell ref="L719:L721"/>
    <mergeCell ref="Q719:Q721"/>
    <mergeCell ref="V719:V721"/>
    <mergeCell ref="M724:M734"/>
    <mergeCell ref="M736:M741"/>
    <mergeCell ref="M647:M666"/>
    <mergeCell ref="M668:M683"/>
    <mergeCell ref="L682:L683"/>
    <mergeCell ref="Q682:Q683"/>
    <mergeCell ref="V682:V683"/>
    <mergeCell ref="M685:M701"/>
    <mergeCell ref="L698:L701"/>
    <mergeCell ref="Q698:Q701"/>
    <mergeCell ref="H742:H743"/>
    <mergeCell ref="M744:M756"/>
    <mergeCell ref="L754:L756"/>
    <mergeCell ref="Q754:Q756"/>
    <mergeCell ref="V754:V756"/>
    <mergeCell ref="M759:M774"/>
    <mergeCell ref="L772:L774"/>
    <mergeCell ref="Q772:Q774"/>
    <mergeCell ref="V772:V774"/>
    <mergeCell ref="M776:M795"/>
    <mergeCell ref="L793:L795"/>
    <mergeCell ref="Q793:Q795"/>
    <mergeCell ref="V793:V795"/>
    <mergeCell ref="M797:M809"/>
    <mergeCell ref="M811:M829"/>
    <mergeCell ref="L825:L829"/>
    <mergeCell ref="Q825:Q829"/>
    <mergeCell ref="V825:V829"/>
    <mergeCell ref="Q887:Q891"/>
    <mergeCell ref="V887:V891"/>
    <mergeCell ref="M918:M924"/>
    <mergeCell ref="M831:M841"/>
    <mergeCell ref="M847:M858"/>
    <mergeCell ref="L860:L863"/>
    <mergeCell ref="M860:M863"/>
    <mergeCell ref="Q860:Q863"/>
    <mergeCell ref="V860:V863"/>
    <mergeCell ref="F924:G924"/>
    <mergeCell ref="F926:G926"/>
    <mergeCell ref="I926:J926"/>
    <mergeCell ref="F928:G928"/>
    <mergeCell ref="I928:J928"/>
    <mergeCell ref="F930:G930"/>
    <mergeCell ref="I930:J930"/>
    <mergeCell ref="M866:M871"/>
    <mergeCell ref="M874:M891"/>
    <mergeCell ref="L887:L891"/>
    <mergeCell ref="F944:G944"/>
    <mergeCell ref="I944:J944"/>
    <mergeCell ref="F946:G946"/>
    <mergeCell ref="I946:J946"/>
    <mergeCell ref="I948:J948"/>
    <mergeCell ref="M951:M962"/>
    <mergeCell ref="I932:J932"/>
    <mergeCell ref="F938:G938"/>
    <mergeCell ref="F940:G940"/>
    <mergeCell ref="I940:J940"/>
    <mergeCell ref="F942:G942"/>
    <mergeCell ref="I942:J942"/>
    <mergeCell ref="F992:G992"/>
    <mergeCell ref="I992:J992"/>
    <mergeCell ref="F993:G993"/>
    <mergeCell ref="I993:J993"/>
    <mergeCell ref="F994:G994"/>
    <mergeCell ref="I994:J994"/>
    <mergeCell ref="M964:M969"/>
    <mergeCell ref="M971:M989"/>
    <mergeCell ref="F989:G989"/>
    <mergeCell ref="F990:G990"/>
    <mergeCell ref="F991:G991"/>
    <mergeCell ref="I991:J991"/>
    <mergeCell ref="Q1051:Q1055"/>
    <mergeCell ref="F998:G998"/>
    <mergeCell ref="I998:J998"/>
    <mergeCell ref="F999:G999"/>
    <mergeCell ref="I999:J999"/>
    <mergeCell ref="F1000:G1000"/>
    <mergeCell ref="I1000:J1000"/>
    <mergeCell ref="F995:G995"/>
    <mergeCell ref="I995:J995"/>
    <mergeCell ref="F996:G996"/>
    <mergeCell ref="I996:J996"/>
    <mergeCell ref="F997:G997"/>
    <mergeCell ref="I997:J997"/>
    <mergeCell ref="M1058:M1063"/>
    <mergeCell ref="M1066:M1071"/>
    <mergeCell ref="H1074:H1075"/>
    <mergeCell ref="M1076:M1078"/>
    <mergeCell ref="M1082:M1100"/>
    <mergeCell ref="L1097:L1100"/>
    <mergeCell ref="I1001:J1001"/>
    <mergeCell ref="I1002:J1002"/>
    <mergeCell ref="M1004:M1016"/>
    <mergeCell ref="M1019:M1055"/>
    <mergeCell ref="L1051:L1055"/>
    <mergeCell ref="M1121:M1137"/>
    <mergeCell ref="M1143:M1144"/>
    <mergeCell ref="M1147:M1151"/>
    <mergeCell ref="M1153:M1167"/>
    <mergeCell ref="L1163:L1167"/>
    <mergeCell ref="Q1163:Q1167"/>
    <mergeCell ref="Q1097:Q1100"/>
    <mergeCell ref="V1097:V1100"/>
    <mergeCell ref="M1102:M1119"/>
    <mergeCell ref="L1117:L1119"/>
    <mergeCell ref="Q1117:Q1119"/>
    <mergeCell ref="V1117:V1119"/>
    <mergeCell ref="H1229:H1230"/>
    <mergeCell ref="M1231:M1245"/>
    <mergeCell ref="M1247:M1259"/>
    <mergeCell ref="M1264:M1270"/>
    <mergeCell ref="M1274:M1283"/>
    <mergeCell ref="H1288:H1289"/>
    <mergeCell ref="V1163:V1167"/>
    <mergeCell ref="M1169:M1172"/>
    <mergeCell ref="M1174:M1175"/>
    <mergeCell ref="M1179:M1186"/>
    <mergeCell ref="M1192:M1217"/>
    <mergeCell ref="M1220:M1228"/>
    <mergeCell ref="V1463:V1467"/>
    <mergeCell ref="H1501:H1506"/>
    <mergeCell ref="P1515:Q1515"/>
    <mergeCell ref="U1515:V1515"/>
    <mergeCell ref="A2:W2"/>
    <mergeCell ref="A3:W3"/>
    <mergeCell ref="M1383:M1404"/>
    <mergeCell ref="M1406:M1421"/>
    <mergeCell ref="M1425:M1442"/>
    <mergeCell ref="M1445:M1467"/>
    <mergeCell ref="L1463:L1467"/>
    <mergeCell ref="Q1463:Q1467"/>
    <mergeCell ref="M1337:M1340"/>
    <mergeCell ref="M1342:M1354"/>
    <mergeCell ref="H1357:H1358"/>
    <mergeCell ref="M1359:M1369"/>
    <mergeCell ref="H1371:H1372"/>
    <mergeCell ref="M1373:M1378"/>
    <mergeCell ref="M1299:M1301"/>
    <mergeCell ref="M1304:M1307"/>
    <mergeCell ref="H1308:H1309"/>
    <mergeCell ref="M1311:M1320"/>
    <mergeCell ref="M1325:M1326"/>
    <mergeCell ref="M1333:M1336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Тихвин</vt:lpstr>
      <vt:lpstr>Бокситогорск</vt:lpstr>
      <vt:lpstr>Пикалево</vt:lpstr>
      <vt:lpstr>Волхов </vt:lpstr>
      <vt:lpstr>Подпорожье</vt:lpstr>
      <vt:lpstr>Лодейное Поле</vt:lpstr>
      <vt:lpstr>Кириши</vt:lpstr>
      <vt:lpstr>Подпорожье!_GoBack</vt:lpstr>
      <vt:lpstr>Бокситогорск!OLE_LINK1</vt:lpstr>
      <vt:lpstr>Подпорожье!Заголовки_для_печати</vt:lpstr>
      <vt:lpstr>'Волхов '!Область_печати</vt:lpstr>
      <vt:lpstr>Кириши!Область_печати</vt:lpstr>
      <vt:lpstr>'Лодейное Поле'!Область_печати</vt:lpstr>
      <vt:lpstr>Пикалево!Область_печати</vt:lpstr>
      <vt:lpstr>Подпорожье!Область_печати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kudelina</dc:creator>
  <cp:lastModifiedBy>Сусоров Иван Евгеньевич</cp:lastModifiedBy>
  <cp:lastPrinted>2016-12-29T07:25:58Z</cp:lastPrinted>
  <dcterms:created xsi:type="dcterms:W3CDTF">2012-07-27T06:46:31Z</dcterms:created>
  <dcterms:modified xsi:type="dcterms:W3CDTF">2017-07-31T06:57:46Z</dcterms:modified>
</cp:coreProperties>
</file>